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levassor/projects/Signal_peptide_project/notebooks/"/>
    </mc:Choice>
  </mc:AlternateContent>
  <xr:revisionPtr revIDLastSave="0" documentId="13_ncr:1_{9EF17F29-6E56-B44A-8014-745A28BDF02D}" xr6:coauthVersionLast="47" xr6:coauthVersionMax="47" xr10:uidLastSave="{00000000-0000-0000-0000-000000000000}"/>
  <bookViews>
    <workbookView xWindow="0" yWindow="760" windowWidth="30240" windowHeight="17740" activeTab="2" xr2:uid="{00000000-000D-0000-FFFF-FFFF00000000}"/>
  </bookViews>
  <sheets>
    <sheet name="Raw Proteins Data" sheetId="1" r:id="rId1"/>
    <sheet name="Statistic data" sheetId="3" r:id="rId2"/>
    <sheet name="QMprtT&gt;WTprtT" sheetId="5" r:id="rId3"/>
    <sheet name="bglA&gt;WTprtT" sheetId="6" r:id="rId4"/>
  </sheets>
  <definedNames>
    <definedName name="_xlnm._FilterDatabase" localSheetId="3" hidden="1">'bglA&gt;WTprtT'!$A$2:$J$2</definedName>
    <definedName name="_xlnm._FilterDatabase" localSheetId="2" hidden="1">'QMprtT&gt;WTprtT'!$E$2:$J$2</definedName>
    <definedName name="_xlnm._FilterDatabase" localSheetId="1" hidden="1">'Statistic data'!$A$1:$Z$1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9" i="3" l="1"/>
  <c r="Z69" i="3" s="1"/>
  <c r="Y26" i="3"/>
  <c r="Z26" i="3" s="1"/>
  <c r="Y136" i="3"/>
  <c r="Z136" i="3" s="1"/>
  <c r="Y180" i="3"/>
  <c r="Z180" i="3" s="1"/>
  <c r="Y118" i="3"/>
  <c r="Z118" i="3" s="1"/>
  <c r="Y91" i="3"/>
  <c r="Z91" i="3" s="1"/>
  <c r="Y27" i="3"/>
  <c r="Z27" i="3" s="1"/>
  <c r="Y179" i="3"/>
  <c r="Z179" i="3" s="1"/>
  <c r="Y176" i="3"/>
  <c r="Z176" i="3" s="1"/>
  <c r="Y56" i="3"/>
  <c r="Z56" i="3" s="1"/>
  <c r="Y77" i="3"/>
  <c r="Z77" i="3" s="1"/>
  <c r="Y17" i="3"/>
  <c r="Z17" i="3" s="1"/>
  <c r="Y39" i="3"/>
  <c r="Z39" i="3" s="1"/>
  <c r="Y55" i="3"/>
  <c r="Z55" i="3" s="1"/>
  <c r="Y116" i="3"/>
  <c r="Z116" i="3" s="1"/>
  <c r="Y44" i="3"/>
  <c r="Z44" i="3" s="1"/>
  <c r="Y160" i="3"/>
  <c r="Z160" i="3" s="1"/>
  <c r="Y64" i="3"/>
  <c r="Z64" i="3" s="1"/>
  <c r="Y125" i="3"/>
  <c r="Z125" i="3" s="1"/>
  <c r="Y133" i="3"/>
  <c r="Z133" i="3" s="1"/>
  <c r="Y112" i="3"/>
  <c r="Z112" i="3" s="1"/>
  <c r="Y33" i="3"/>
  <c r="Z33" i="3" s="1"/>
  <c r="Y126" i="3"/>
  <c r="Z126" i="3" s="1"/>
  <c r="Y7" i="3"/>
  <c r="Z7" i="3" s="1"/>
  <c r="Y137" i="3"/>
  <c r="Z137" i="3" s="1"/>
  <c r="Y42" i="3"/>
  <c r="Z42" i="3" s="1"/>
  <c r="Y181" i="3"/>
  <c r="Z181" i="3" s="1"/>
  <c r="Y134" i="3"/>
  <c r="Z134" i="3" s="1"/>
  <c r="Y178" i="3"/>
  <c r="Z178" i="3" s="1"/>
  <c r="Y168" i="3"/>
  <c r="Z168" i="3" s="1"/>
  <c r="Y84" i="3"/>
  <c r="Z84" i="3" s="1"/>
  <c r="Y163" i="3"/>
  <c r="Z163" i="3" s="1"/>
  <c r="Y75" i="3"/>
  <c r="Z75" i="3" s="1"/>
  <c r="Y117" i="3"/>
  <c r="Z117" i="3" s="1"/>
  <c r="Y40" i="3"/>
  <c r="Z40" i="3" s="1"/>
  <c r="Y165" i="3"/>
  <c r="Z165" i="3" s="1"/>
  <c r="Y74" i="3"/>
  <c r="Z74" i="3" s="1"/>
  <c r="Y73" i="3"/>
  <c r="Z73" i="3" s="1"/>
  <c r="Y119" i="3"/>
  <c r="Z119" i="3" s="1"/>
  <c r="Y8" i="3"/>
  <c r="Z8" i="3" s="1"/>
  <c r="Y174" i="3"/>
  <c r="Z174" i="3" s="1"/>
  <c r="Y121" i="3"/>
  <c r="Z121" i="3" s="1"/>
  <c r="Y170" i="3"/>
  <c r="Z170" i="3" s="1"/>
  <c r="Y114" i="3"/>
  <c r="Z114" i="3" s="1"/>
  <c r="Y38" i="3"/>
  <c r="Z38" i="3" s="1"/>
  <c r="Y6" i="3"/>
  <c r="Z6" i="3" s="1"/>
  <c r="Y22" i="3"/>
  <c r="Z22" i="3" s="1"/>
  <c r="Y152" i="3"/>
  <c r="Z152" i="3" s="1"/>
  <c r="Y32" i="3"/>
  <c r="Z32" i="3" s="1"/>
  <c r="Y53" i="3"/>
  <c r="Z53" i="3" s="1"/>
  <c r="Y70" i="3"/>
  <c r="Z70" i="3" s="1"/>
  <c r="Y88" i="3"/>
  <c r="Z88" i="3" s="1"/>
  <c r="Y82" i="3"/>
  <c r="Z82" i="3" s="1"/>
  <c r="Y18" i="3"/>
  <c r="Z18" i="3" s="1"/>
  <c r="Y110" i="3"/>
  <c r="Z110" i="3" s="1"/>
  <c r="Y143" i="3"/>
  <c r="Z143" i="3" s="1"/>
  <c r="Y67" i="3"/>
  <c r="Z67" i="3" s="1"/>
  <c r="Y87" i="3"/>
  <c r="Z87" i="3" s="1"/>
  <c r="Y3" i="3"/>
  <c r="Z3" i="3" s="1"/>
  <c r="Y169" i="3"/>
  <c r="Z169" i="3" s="1"/>
  <c r="Y9" i="3"/>
  <c r="Z9" i="3" s="1"/>
  <c r="Y71" i="3"/>
  <c r="Z71" i="3" s="1"/>
  <c r="Y51" i="3"/>
  <c r="Z51" i="3" s="1"/>
  <c r="Y20" i="3"/>
  <c r="Z20" i="3" s="1"/>
  <c r="Y145" i="3"/>
  <c r="Z145" i="3" s="1"/>
  <c r="Y57" i="3"/>
  <c r="Z57" i="3" s="1"/>
  <c r="Y164" i="3"/>
  <c r="Z164" i="3" s="1"/>
  <c r="Y23" i="3"/>
  <c r="Z23" i="3" s="1"/>
  <c r="Y45" i="3"/>
  <c r="Z45" i="3" s="1"/>
  <c r="Y85" i="3"/>
  <c r="Z85" i="3" s="1"/>
  <c r="Y172" i="3"/>
  <c r="Z172" i="3" s="1"/>
  <c r="Y59" i="3"/>
  <c r="Z59" i="3" s="1"/>
  <c r="Y60" i="3"/>
  <c r="Z60" i="3" s="1"/>
  <c r="Y154" i="3"/>
  <c r="Z154" i="3" s="1"/>
  <c r="Y16" i="3"/>
  <c r="Z16" i="3" s="1"/>
  <c r="Y61" i="3"/>
  <c r="Z61" i="3" s="1"/>
  <c r="Y141" i="3"/>
  <c r="Z141" i="3" s="1"/>
  <c r="Y86" i="3"/>
  <c r="Z86" i="3" s="1"/>
  <c r="Y122" i="3"/>
  <c r="Z122" i="3" s="1"/>
  <c r="Y173" i="3"/>
  <c r="Z173" i="3" s="1"/>
  <c r="Y89" i="3"/>
  <c r="Z89" i="3" s="1"/>
  <c r="Y34" i="3"/>
  <c r="Z34" i="3" s="1"/>
  <c r="Y28" i="3"/>
  <c r="Z28" i="3" s="1"/>
  <c r="Y95" i="3"/>
  <c r="Z95" i="3" s="1"/>
  <c r="Y19" i="3"/>
  <c r="Z19" i="3" s="1"/>
  <c r="Y36" i="3"/>
  <c r="Z36" i="3" s="1"/>
  <c r="Y47" i="3"/>
  <c r="Z47" i="3" s="1"/>
  <c r="Y113" i="3"/>
  <c r="Z113" i="3" s="1"/>
  <c r="Y10" i="3"/>
  <c r="Z10" i="3" s="1"/>
  <c r="Y135" i="3"/>
  <c r="Z135" i="3" s="1"/>
  <c r="Y13" i="3"/>
  <c r="Z13" i="3" s="1"/>
  <c r="Y146" i="3"/>
  <c r="Z146" i="3" s="1"/>
  <c r="Y78" i="3"/>
  <c r="Z78" i="3" s="1"/>
  <c r="Y93" i="3"/>
  <c r="Z93" i="3" s="1"/>
  <c r="Y182" i="3"/>
  <c r="Z182" i="3" s="1"/>
  <c r="Y155" i="3"/>
  <c r="Z155" i="3" s="1"/>
  <c r="Y150" i="3"/>
  <c r="Z150" i="3" s="1"/>
  <c r="Y76" i="3"/>
  <c r="Z76" i="3" s="1"/>
  <c r="Y41" i="3"/>
  <c r="Z41" i="3" s="1"/>
  <c r="Y123" i="3"/>
  <c r="Z123" i="3" s="1"/>
  <c r="Y96" i="3"/>
  <c r="Z96" i="3" s="1"/>
  <c r="Y80" i="3"/>
  <c r="Z80" i="3" s="1"/>
  <c r="Y138" i="3"/>
  <c r="Z138" i="3" s="1"/>
  <c r="Y81" i="3"/>
  <c r="Z81" i="3" s="1"/>
  <c r="Y83" i="3"/>
  <c r="Z83" i="3" s="1"/>
  <c r="Y62" i="3"/>
  <c r="Z62" i="3" s="1"/>
  <c r="Y183" i="3"/>
  <c r="Z183" i="3" s="1"/>
  <c r="Y94" i="3"/>
  <c r="Z94" i="3" s="1"/>
  <c r="Y129" i="3"/>
  <c r="Z129" i="3" s="1"/>
  <c r="Y63" i="3"/>
  <c r="Z63" i="3" s="1"/>
  <c r="Y166" i="3"/>
  <c r="Z166" i="3" s="1"/>
  <c r="Y167" i="3"/>
  <c r="Z167" i="3" s="1"/>
  <c r="Y144" i="3"/>
  <c r="Z144" i="3" s="1"/>
  <c r="Y153" i="3"/>
  <c r="Z153" i="3" s="1"/>
  <c r="Y149" i="3"/>
  <c r="Z149" i="3" s="1"/>
  <c r="Y131" i="3"/>
  <c r="Z131" i="3" s="1"/>
  <c r="Y52" i="3"/>
  <c r="Z52" i="3" s="1"/>
  <c r="Y72" i="3"/>
  <c r="Z72" i="3" s="1"/>
  <c r="Y4" i="3"/>
  <c r="Z4" i="3" s="1"/>
  <c r="Y97" i="3"/>
  <c r="Z97" i="3" s="1"/>
  <c r="Y92" i="3"/>
  <c r="Z92" i="3" s="1"/>
  <c r="Y130" i="3"/>
  <c r="Z130" i="3" s="1"/>
  <c r="Y159" i="3"/>
  <c r="Z159" i="3" s="1"/>
  <c r="Y58" i="3"/>
  <c r="Z58" i="3" s="1"/>
  <c r="Y12" i="3"/>
  <c r="Z12" i="3" s="1"/>
  <c r="Y25" i="3"/>
  <c r="Z25" i="3" s="1"/>
  <c r="Y98" i="3"/>
  <c r="Z98" i="3" s="1"/>
  <c r="Y147" i="3"/>
  <c r="Z147" i="3" s="1"/>
  <c r="Y115" i="3"/>
  <c r="Z115" i="3" s="1"/>
  <c r="Y15" i="3"/>
  <c r="Z15" i="3" s="1"/>
  <c r="Y79" i="3"/>
  <c r="Z79" i="3" s="1"/>
  <c r="Y99" i="3"/>
  <c r="Z99" i="3" s="1"/>
  <c r="Y54" i="3"/>
  <c r="Z54" i="3" s="1"/>
  <c r="Y37" i="3"/>
  <c r="Z37" i="3" s="1"/>
  <c r="Y161" i="3"/>
  <c r="Z161" i="3" s="1"/>
  <c r="Y171" i="3"/>
  <c r="Z171" i="3" s="1"/>
  <c r="Y151" i="3"/>
  <c r="Z151" i="3" s="1"/>
  <c r="Y142" i="3"/>
  <c r="Z142" i="3" s="1"/>
  <c r="Y100" i="3"/>
  <c r="Z100" i="3" s="1"/>
  <c r="Y90" i="3"/>
  <c r="Z90" i="3" s="1"/>
  <c r="Y157" i="3"/>
  <c r="Z157" i="3" s="1"/>
  <c r="Y162" i="3"/>
  <c r="Z162" i="3" s="1"/>
  <c r="Y140" i="3"/>
  <c r="Z140" i="3" s="1"/>
  <c r="Y46" i="3"/>
  <c r="Z46" i="3" s="1"/>
  <c r="Y148" i="3"/>
  <c r="Z148" i="3" s="1"/>
  <c r="Y21" i="3"/>
  <c r="Z21" i="3" s="1"/>
  <c r="Y48" i="3"/>
  <c r="Z48" i="3" s="1"/>
  <c r="Y177" i="3"/>
  <c r="Z177" i="3" s="1"/>
  <c r="Y101" i="3"/>
  <c r="Z101" i="3" s="1"/>
  <c r="Y43" i="3"/>
  <c r="Z43" i="3" s="1"/>
  <c r="Y29" i="3"/>
  <c r="Z29" i="3" s="1"/>
  <c r="Y102" i="3"/>
  <c r="Z102" i="3" s="1"/>
  <c r="Y50" i="3"/>
  <c r="Z50" i="3" s="1"/>
  <c r="Y156" i="3"/>
  <c r="Z156" i="3" s="1"/>
  <c r="Y30" i="3"/>
  <c r="Z30" i="3" s="1"/>
  <c r="Y139" i="3"/>
  <c r="Z139" i="3" s="1"/>
  <c r="Y128" i="3"/>
  <c r="Z128" i="3" s="1"/>
  <c r="Y103" i="3"/>
  <c r="Z103" i="3" s="1"/>
  <c r="Y104" i="3"/>
  <c r="Z104" i="3" s="1"/>
  <c r="Y124" i="3"/>
  <c r="Z124" i="3" s="1"/>
  <c r="Y132" i="3"/>
  <c r="Z132" i="3" s="1"/>
  <c r="Y120" i="3"/>
  <c r="Z120" i="3" s="1"/>
  <c r="Y66" i="3"/>
  <c r="Z66" i="3" s="1"/>
  <c r="Y105" i="3"/>
  <c r="Z105" i="3" s="1"/>
  <c r="Y106" i="3"/>
  <c r="Z106" i="3" s="1"/>
  <c r="Y65" i="3"/>
  <c r="Z65" i="3" s="1"/>
  <c r="Y175" i="3"/>
  <c r="Z175" i="3" s="1"/>
  <c r="Y11" i="3"/>
  <c r="Z11" i="3" s="1"/>
  <c r="Y107" i="3"/>
  <c r="Z107" i="3" s="1"/>
  <c r="Y108" i="3"/>
  <c r="Z108" i="3" s="1"/>
  <c r="Y127" i="3"/>
  <c r="Z127" i="3" s="1"/>
  <c r="Y35" i="3"/>
  <c r="Z35" i="3" s="1"/>
  <c r="Y14" i="3"/>
  <c r="Z14" i="3" s="1"/>
  <c r="Y24" i="3"/>
  <c r="Z24" i="3" s="1"/>
  <c r="Y31" i="3"/>
  <c r="Z31" i="3" s="1"/>
  <c r="Y158" i="3"/>
  <c r="Z158" i="3" s="1"/>
  <c r="Y111" i="3"/>
  <c r="Z111" i="3" s="1"/>
  <c r="Y68" i="3"/>
  <c r="Z68" i="3" s="1"/>
  <c r="Y109" i="3"/>
  <c r="Z109" i="3" s="1"/>
  <c r="Y5" i="3"/>
  <c r="Z5" i="3" s="1"/>
  <c r="Y49" i="3"/>
  <c r="Z49" i="3" s="1"/>
  <c r="Y2" i="3"/>
  <c r="Z2" i="3" s="1"/>
  <c r="U2" i="3"/>
  <c r="U69" i="3" l="1"/>
  <c r="V69" i="3" s="1"/>
  <c r="U26" i="3"/>
  <c r="V26" i="3" s="1"/>
  <c r="U136" i="3"/>
  <c r="V136" i="3" s="1"/>
  <c r="U180" i="3"/>
  <c r="V180" i="3" s="1"/>
  <c r="U118" i="3"/>
  <c r="V118" i="3" s="1"/>
  <c r="U91" i="3"/>
  <c r="V91" i="3" s="1"/>
  <c r="U27" i="3"/>
  <c r="V27" i="3" s="1"/>
  <c r="U179" i="3"/>
  <c r="V179" i="3" s="1"/>
  <c r="U176" i="3"/>
  <c r="V176" i="3" s="1"/>
  <c r="U56" i="3"/>
  <c r="V56" i="3" s="1"/>
  <c r="U77" i="3"/>
  <c r="V77" i="3" s="1"/>
  <c r="U17" i="3"/>
  <c r="V17" i="3" s="1"/>
  <c r="U39" i="3"/>
  <c r="V39" i="3" s="1"/>
  <c r="U55" i="3"/>
  <c r="V55" i="3" s="1"/>
  <c r="U116" i="3"/>
  <c r="V116" i="3" s="1"/>
  <c r="U44" i="3"/>
  <c r="V44" i="3" s="1"/>
  <c r="U160" i="3"/>
  <c r="V160" i="3" s="1"/>
  <c r="U64" i="3"/>
  <c r="V64" i="3" s="1"/>
  <c r="U125" i="3"/>
  <c r="V125" i="3" s="1"/>
  <c r="U133" i="3"/>
  <c r="V133" i="3" s="1"/>
  <c r="U112" i="3"/>
  <c r="V112" i="3" s="1"/>
  <c r="U126" i="3"/>
  <c r="V126" i="3" s="1"/>
  <c r="U7" i="3"/>
  <c r="V7" i="3" s="1"/>
  <c r="U137" i="3"/>
  <c r="V137" i="3" s="1"/>
  <c r="U42" i="3"/>
  <c r="V42" i="3" s="1"/>
  <c r="U181" i="3"/>
  <c r="V181" i="3" s="1"/>
  <c r="U134" i="3"/>
  <c r="V134" i="3" s="1"/>
  <c r="U178" i="3"/>
  <c r="V178" i="3" s="1"/>
  <c r="U168" i="3"/>
  <c r="V168" i="3" s="1"/>
  <c r="U84" i="3"/>
  <c r="V84" i="3" s="1"/>
  <c r="U163" i="3"/>
  <c r="V163" i="3" s="1"/>
  <c r="U75" i="3"/>
  <c r="V75" i="3" s="1"/>
  <c r="U117" i="3"/>
  <c r="V117" i="3" s="1"/>
  <c r="U40" i="3"/>
  <c r="V40" i="3" s="1"/>
  <c r="U165" i="3"/>
  <c r="V165" i="3" s="1"/>
  <c r="U74" i="3"/>
  <c r="V74" i="3" s="1"/>
  <c r="U73" i="3"/>
  <c r="V73" i="3" s="1"/>
  <c r="U119" i="3"/>
  <c r="V119" i="3" s="1"/>
  <c r="U8" i="3"/>
  <c r="V8" i="3" s="1"/>
  <c r="U174" i="3"/>
  <c r="V174" i="3" s="1"/>
  <c r="U121" i="3"/>
  <c r="V121" i="3" s="1"/>
  <c r="U170" i="3"/>
  <c r="V170" i="3" s="1"/>
  <c r="U114" i="3"/>
  <c r="V114" i="3" s="1"/>
  <c r="U38" i="3"/>
  <c r="V38" i="3" s="1"/>
  <c r="U6" i="3"/>
  <c r="V6" i="3" s="1"/>
  <c r="U22" i="3"/>
  <c r="V22" i="3" s="1"/>
  <c r="U152" i="3"/>
  <c r="V152" i="3" s="1"/>
  <c r="U32" i="3"/>
  <c r="V32" i="3" s="1"/>
  <c r="U53" i="3"/>
  <c r="V53" i="3" s="1"/>
  <c r="U70" i="3"/>
  <c r="V70" i="3" s="1"/>
  <c r="U88" i="3"/>
  <c r="V88" i="3" s="1"/>
  <c r="U82" i="3"/>
  <c r="V82" i="3" s="1"/>
  <c r="U18" i="3"/>
  <c r="V18" i="3" s="1"/>
  <c r="U110" i="3"/>
  <c r="V110" i="3" s="1"/>
  <c r="U143" i="3"/>
  <c r="V143" i="3" s="1"/>
  <c r="U67" i="3"/>
  <c r="V67" i="3" s="1"/>
  <c r="U87" i="3"/>
  <c r="V87" i="3" s="1"/>
  <c r="U3" i="3"/>
  <c r="V3" i="3" s="1"/>
  <c r="U169" i="3"/>
  <c r="V169" i="3" s="1"/>
  <c r="U9" i="3"/>
  <c r="V9" i="3" s="1"/>
  <c r="U71" i="3"/>
  <c r="V71" i="3" s="1"/>
  <c r="U51" i="3"/>
  <c r="V51" i="3" s="1"/>
  <c r="U20" i="3"/>
  <c r="V20" i="3" s="1"/>
  <c r="U145" i="3"/>
  <c r="V145" i="3" s="1"/>
  <c r="U57" i="3"/>
  <c r="V57" i="3" s="1"/>
  <c r="U164" i="3"/>
  <c r="V164" i="3" s="1"/>
  <c r="U23" i="3"/>
  <c r="V23" i="3" s="1"/>
  <c r="U45" i="3"/>
  <c r="V45" i="3" s="1"/>
  <c r="U85" i="3"/>
  <c r="V85" i="3" s="1"/>
  <c r="U172" i="3"/>
  <c r="V172" i="3" s="1"/>
  <c r="U59" i="3"/>
  <c r="V59" i="3" s="1"/>
  <c r="U60" i="3"/>
  <c r="V60" i="3" s="1"/>
  <c r="U186" i="3"/>
  <c r="V186" i="3" s="1"/>
  <c r="U154" i="3"/>
  <c r="V154" i="3" s="1"/>
  <c r="U16" i="3"/>
  <c r="V16" i="3" s="1"/>
  <c r="U61" i="3"/>
  <c r="V61" i="3" s="1"/>
  <c r="U141" i="3"/>
  <c r="V141" i="3" s="1"/>
  <c r="U86" i="3"/>
  <c r="V86" i="3" s="1"/>
  <c r="U122" i="3"/>
  <c r="V122" i="3" s="1"/>
  <c r="U173" i="3"/>
  <c r="V173" i="3" s="1"/>
  <c r="U89" i="3"/>
  <c r="V89" i="3" s="1"/>
  <c r="U34" i="3"/>
  <c r="V34" i="3" s="1"/>
  <c r="U28" i="3"/>
  <c r="V28" i="3" s="1"/>
  <c r="U95" i="3"/>
  <c r="V95" i="3" s="1"/>
  <c r="U19" i="3"/>
  <c r="V19" i="3" s="1"/>
  <c r="U36" i="3"/>
  <c r="V36" i="3" s="1"/>
  <c r="U47" i="3"/>
  <c r="V47" i="3" s="1"/>
  <c r="U113" i="3"/>
  <c r="V113" i="3" s="1"/>
  <c r="U10" i="3"/>
  <c r="V10" i="3" s="1"/>
  <c r="U135" i="3"/>
  <c r="V135" i="3" s="1"/>
  <c r="U13" i="3"/>
  <c r="V13" i="3" s="1"/>
  <c r="U146" i="3"/>
  <c r="V146" i="3" s="1"/>
  <c r="U78" i="3"/>
  <c r="V78" i="3" s="1"/>
  <c r="U93" i="3"/>
  <c r="V93" i="3" s="1"/>
  <c r="U182" i="3"/>
  <c r="V182" i="3" s="1"/>
  <c r="U155" i="3"/>
  <c r="V155" i="3" s="1"/>
  <c r="U150" i="3"/>
  <c r="V150" i="3" s="1"/>
  <c r="U76" i="3"/>
  <c r="V76" i="3" s="1"/>
  <c r="U41" i="3"/>
  <c r="V41" i="3" s="1"/>
  <c r="U123" i="3"/>
  <c r="V123" i="3" s="1"/>
  <c r="U96" i="3"/>
  <c r="V96" i="3" s="1"/>
  <c r="U80" i="3"/>
  <c r="V80" i="3" s="1"/>
  <c r="U138" i="3"/>
  <c r="V138" i="3" s="1"/>
  <c r="U81" i="3"/>
  <c r="V81" i="3" s="1"/>
  <c r="U83" i="3"/>
  <c r="V83" i="3" s="1"/>
  <c r="U62" i="3"/>
  <c r="V62" i="3" s="1"/>
  <c r="U183" i="3"/>
  <c r="V183" i="3" s="1"/>
  <c r="U94" i="3"/>
  <c r="V94" i="3" s="1"/>
  <c r="U129" i="3"/>
  <c r="V129" i="3" s="1"/>
  <c r="U63" i="3"/>
  <c r="V63" i="3" s="1"/>
  <c r="U166" i="3"/>
  <c r="V166" i="3" s="1"/>
  <c r="U167" i="3"/>
  <c r="V167" i="3" s="1"/>
  <c r="U144" i="3"/>
  <c r="V144" i="3" s="1"/>
  <c r="U153" i="3"/>
  <c r="V153" i="3" s="1"/>
  <c r="U149" i="3"/>
  <c r="V149" i="3" s="1"/>
  <c r="U131" i="3"/>
  <c r="V131" i="3" s="1"/>
  <c r="U52" i="3"/>
  <c r="V52" i="3" s="1"/>
  <c r="U72" i="3"/>
  <c r="V72" i="3" s="1"/>
  <c r="U4" i="3"/>
  <c r="V4" i="3" s="1"/>
  <c r="U97" i="3"/>
  <c r="V97" i="3" s="1"/>
  <c r="U92" i="3"/>
  <c r="V92" i="3" s="1"/>
  <c r="U130" i="3"/>
  <c r="V130" i="3" s="1"/>
  <c r="U159" i="3"/>
  <c r="V159" i="3" s="1"/>
  <c r="U58" i="3"/>
  <c r="V58" i="3" s="1"/>
  <c r="U12" i="3"/>
  <c r="V12" i="3" s="1"/>
  <c r="U25" i="3"/>
  <c r="V25" i="3" s="1"/>
  <c r="U98" i="3"/>
  <c r="V98" i="3" s="1"/>
  <c r="U147" i="3"/>
  <c r="V147" i="3" s="1"/>
  <c r="U115" i="3"/>
  <c r="V115" i="3" s="1"/>
  <c r="U15" i="3"/>
  <c r="V15" i="3" s="1"/>
  <c r="U79" i="3"/>
  <c r="V79" i="3" s="1"/>
  <c r="U99" i="3"/>
  <c r="V99" i="3" s="1"/>
  <c r="U54" i="3"/>
  <c r="V54" i="3" s="1"/>
  <c r="U37" i="3"/>
  <c r="V37" i="3" s="1"/>
  <c r="U161" i="3"/>
  <c r="V161" i="3" s="1"/>
  <c r="U171" i="3"/>
  <c r="V171" i="3" s="1"/>
  <c r="U151" i="3"/>
  <c r="V151" i="3" s="1"/>
  <c r="U142" i="3"/>
  <c r="V142" i="3" s="1"/>
  <c r="U100" i="3"/>
  <c r="V100" i="3" s="1"/>
  <c r="U90" i="3"/>
  <c r="V90" i="3" s="1"/>
  <c r="U157" i="3"/>
  <c r="V157" i="3" s="1"/>
  <c r="U162" i="3"/>
  <c r="V162" i="3" s="1"/>
  <c r="U140" i="3"/>
  <c r="V140" i="3" s="1"/>
  <c r="U46" i="3"/>
  <c r="V46" i="3" s="1"/>
  <c r="U148" i="3"/>
  <c r="V148" i="3" s="1"/>
  <c r="U21" i="3"/>
  <c r="V21" i="3" s="1"/>
  <c r="U184" i="3"/>
  <c r="V184" i="3" s="1"/>
  <c r="U48" i="3"/>
  <c r="V48" i="3" s="1"/>
  <c r="U177" i="3"/>
  <c r="V177" i="3" s="1"/>
  <c r="U101" i="3"/>
  <c r="V101" i="3" s="1"/>
  <c r="U43" i="3"/>
  <c r="V43" i="3" s="1"/>
  <c r="U185" i="3"/>
  <c r="V185" i="3" s="1"/>
  <c r="U29" i="3"/>
  <c r="V29" i="3" s="1"/>
  <c r="U102" i="3"/>
  <c r="V102" i="3" s="1"/>
  <c r="U50" i="3"/>
  <c r="V50" i="3" s="1"/>
  <c r="U156" i="3"/>
  <c r="V156" i="3" s="1"/>
  <c r="U30" i="3"/>
  <c r="V30" i="3" s="1"/>
  <c r="U139" i="3"/>
  <c r="V139" i="3" s="1"/>
  <c r="U128" i="3"/>
  <c r="V128" i="3" s="1"/>
  <c r="U103" i="3"/>
  <c r="V103" i="3" s="1"/>
  <c r="U104" i="3"/>
  <c r="V104" i="3" s="1"/>
  <c r="U124" i="3"/>
  <c r="V124" i="3" s="1"/>
  <c r="U132" i="3"/>
  <c r="V132" i="3" s="1"/>
  <c r="U120" i="3"/>
  <c r="V120" i="3" s="1"/>
  <c r="U66" i="3"/>
  <c r="V66" i="3" s="1"/>
  <c r="U105" i="3"/>
  <c r="V105" i="3" s="1"/>
  <c r="U106" i="3"/>
  <c r="V106" i="3" s="1"/>
  <c r="U65" i="3"/>
  <c r="V65" i="3" s="1"/>
  <c r="U175" i="3"/>
  <c r="V175" i="3" s="1"/>
  <c r="U11" i="3"/>
  <c r="V11" i="3" s="1"/>
  <c r="U107" i="3"/>
  <c r="V107" i="3" s="1"/>
  <c r="U108" i="3"/>
  <c r="V108" i="3" s="1"/>
  <c r="U127" i="3"/>
  <c r="V127" i="3" s="1"/>
  <c r="U35" i="3"/>
  <c r="V35" i="3" s="1"/>
  <c r="U14" i="3"/>
  <c r="V14" i="3" s="1"/>
  <c r="U24" i="3"/>
  <c r="V24" i="3" s="1"/>
  <c r="U31" i="3"/>
  <c r="V31" i="3" s="1"/>
  <c r="U158" i="3"/>
  <c r="V158" i="3" s="1"/>
  <c r="U111" i="3"/>
  <c r="V111" i="3" s="1"/>
  <c r="U68" i="3"/>
  <c r="V68" i="3" s="1"/>
  <c r="U109" i="3"/>
  <c r="V109" i="3" s="1"/>
  <c r="U49" i="3"/>
  <c r="V49" i="3" s="1"/>
  <c r="V2" i="3"/>
  <c r="R69" i="3"/>
  <c r="R26" i="3"/>
  <c r="R136" i="3"/>
  <c r="R180" i="3"/>
  <c r="R118" i="3"/>
  <c r="R91" i="3"/>
  <c r="R27" i="3"/>
  <c r="R179" i="3"/>
  <c r="R176" i="3"/>
  <c r="R56" i="3"/>
  <c r="R77" i="3"/>
  <c r="R17" i="3"/>
  <c r="R39" i="3"/>
  <c r="R55" i="3"/>
  <c r="R116" i="3"/>
  <c r="R44" i="3"/>
  <c r="R160" i="3"/>
  <c r="R64" i="3"/>
  <c r="R125" i="3"/>
  <c r="R133" i="3"/>
  <c r="R112" i="3"/>
  <c r="R33" i="3"/>
  <c r="R126" i="3"/>
  <c r="R7" i="3"/>
  <c r="R137" i="3"/>
  <c r="R42" i="3"/>
  <c r="R181" i="3"/>
  <c r="R134" i="3"/>
  <c r="R178" i="3"/>
  <c r="R168" i="3"/>
  <c r="R84" i="3"/>
  <c r="R163" i="3"/>
  <c r="R75" i="3"/>
  <c r="R117" i="3"/>
  <c r="R40" i="3"/>
  <c r="R165" i="3"/>
  <c r="R74" i="3"/>
  <c r="R73" i="3"/>
  <c r="R119" i="3"/>
  <c r="R8" i="3"/>
  <c r="R174" i="3"/>
  <c r="R121" i="3"/>
  <c r="R170" i="3"/>
  <c r="R114" i="3"/>
  <c r="R38" i="3"/>
  <c r="R6" i="3"/>
  <c r="R22" i="3"/>
  <c r="R152" i="3"/>
  <c r="R32" i="3"/>
  <c r="R53" i="3"/>
  <c r="R70" i="3"/>
  <c r="R88" i="3"/>
  <c r="R82" i="3"/>
  <c r="R18" i="3"/>
  <c r="R110" i="3"/>
  <c r="R143" i="3"/>
  <c r="R67" i="3"/>
  <c r="R87" i="3"/>
  <c r="R3" i="3"/>
  <c r="R169" i="3"/>
  <c r="R9" i="3"/>
  <c r="R71" i="3"/>
  <c r="R51" i="3"/>
  <c r="R20" i="3"/>
  <c r="R145" i="3"/>
  <c r="R57" i="3"/>
  <c r="R164" i="3"/>
  <c r="R23" i="3"/>
  <c r="R45" i="3"/>
  <c r="R85" i="3"/>
  <c r="R172" i="3"/>
  <c r="R59" i="3"/>
  <c r="R60" i="3"/>
  <c r="R186" i="3"/>
  <c r="R154" i="3"/>
  <c r="R16" i="3"/>
  <c r="R61" i="3"/>
  <c r="R141" i="3"/>
  <c r="R86" i="3"/>
  <c r="R122" i="3"/>
  <c r="R173" i="3"/>
  <c r="R89" i="3"/>
  <c r="R34" i="3"/>
  <c r="R28" i="3"/>
  <c r="R95" i="3"/>
  <c r="R19" i="3"/>
  <c r="R36" i="3"/>
  <c r="R47" i="3"/>
  <c r="R113" i="3"/>
  <c r="R10" i="3"/>
  <c r="R135" i="3"/>
  <c r="R13" i="3"/>
  <c r="R146" i="3"/>
  <c r="R78" i="3"/>
  <c r="R93" i="3"/>
  <c r="R182" i="3"/>
  <c r="R155" i="3"/>
  <c r="R150" i="3"/>
  <c r="R76" i="3"/>
  <c r="R41" i="3"/>
  <c r="R123" i="3"/>
  <c r="R96" i="3"/>
  <c r="R80" i="3"/>
  <c r="R138" i="3"/>
  <c r="R81" i="3"/>
  <c r="R83" i="3"/>
  <c r="R62" i="3"/>
  <c r="R183" i="3"/>
  <c r="R94" i="3"/>
  <c r="R129" i="3"/>
  <c r="R63" i="3"/>
  <c r="R166" i="3"/>
  <c r="R167" i="3"/>
  <c r="R144" i="3"/>
  <c r="R153" i="3"/>
  <c r="R149" i="3"/>
  <c r="R187" i="3"/>
  <c r="R131" i="3"/>
  <c r="R52" i="3"/>
  <c r="R72" i="3"/>
  <c r="R4" i="3"/>
  <c r="R97" i="3"/>
  <c r="R92" i="3"/>
  <c r="R130" i="3"/>
  <c r="R159" i="3"/>
  <c r="R58" i="3"/>
  <c r="R12" i="3"/>
  <c r="R25" i="3"/>
  <c r="R98" i="3"/>
  <c r="R147" i="3"/>
  <c r="R115" i="3"/>
  <c r="R15" i="3"/>
  <c r="R79" i="3"/>
  <c r="R99" i="3"/>
  <c r="R54" i="3"/>
  <c r="R37" i="3"/>
  <c r="R161" i="3"/>
  <c r="R171" i="3"/>
  <c r="R151" i="3"/>
  <c r="R142" i="3"/>
  <c r="R100" i="3"/>
  <c r="R90" i="3"/>
  <c r="R157" i="3"/>
  <c r="R162" i="3"/>
  <c r="R140" i="3"/>
  <c r="R46" i="3"/>
  <c r="R148" i="3"/>
  <c r="R21" i="3"/>
  <c r="R184" i="3"/>
  <c r="R48" i="3"/>
  <c r="R177" i="3"/>
  <c r="R101" i="3"/>
  <c r="R43" i="3"/>
  <c r="R185" i="3"/>
  <c r="R29" i="3"/>
  <c r="R102" i="3"/>
  <c r="R50" i="3"/>
  <c r="R156" i="3"/>
  <c r="R30" i="3"/>
  <c r="R139" i="3"/>
  <c r="R128" i="3"/>
  <c r="R103" i="3"/>
  <c r="R104" i="3"/>
  <c r="R124" i="3"/>
  <c r="R132" i="3"/>
  <c r="R120" i="3"/>
  <c r="R66" i="3"/>
  <c r="R105" i="3"/>
  <c r="R106" i="3"/>
  <c r="R65" i="3"/>
  <c r="R175" i="3"/>
  <c r="R11" i="3"/>
  <c r="R107" i="3"/>
  <c r="R108" i="3"/>
  <c r="R127" i="3"/>
  <c r="R188" i="3"/>
  <c r="R35" i="3"/>
  <c r="R14" i="3"/>
  <c r="R24" i="3"/>
  <c r="R31" i="3"/>
  <c r="R158" i="3"/>
  <c r="R111" i="3"/>
  <c r="R68" i="3"/>
  <c r="R109" i="3"/>
  <c r="R5" i="3"/>
  <c r="R49" i="3"/>
  <c r="R2" i="3"/>
  <c r="N69" i="3"/>
  <c r="N26" i="3"/>
  <c r="N136" i="3"/>
  <c r="N180" i="3"/>
  <c r="N118" i="3"/>
  <c r="N91" i="3"/>
  <c r="N27" i="3"/>
  <c r="N179" i="3"/>
  <c r="N176" i="3"/>
  <c r="N56" i="3"/>
  <c r="N77" i="3"/>
  <c r="N17" i="3"/>
  <c r="N39" i="3"/>
  <c r="N55" i="3"/>
  <c r="N116" i="3"/>
  <c r="N44" i="3"/>
  <c r="N160" i="3"/>
  <c r="N64" i="3"/>
  <c r="N125" i="3"/>
  <c r="N133" i="3"/>
  <c r="N112" i="3"/>
  <c r="N126" i="3"/>
  <c r="N7" i="3"/>
  <c r="N137" i="3"/>
  <c r="N42" i="3"/>
  <c r="N181" i="3"/>
  <c r="N134" i="3"/>
  <c r="N178" i="3"/>
  <c r="N168" i="3"/>
  <c r="N84" i="3"/>
  <c r="N163" i="3"/>
  <c r="N75" i="3"/>
  <c r="N117" i="3"/>
  <c r="N40" i="3"/>
  <c r="N165" i="3"/>
  <c r="N74" i="3"/>
  <c r="N73" i="3"/>
  <c r="N119" i="3"/>
  <c r="N8" i="3"/>
  <c r="N174" i="3"/>
  <c r="N121" i="3"/>
  <c r="N170" i="3"/>
  <c r="N114" i="3"/>
  <c r="N38" i="3"/>
  <c r="N6" i="3"/>
  <c r="N22" i="3"/>
  <c r="N152" i="3"/>
  <c r="N32" i="3"/>
  <c r="N53" i="3"/>
  <c r="N70" i="3"/>
  <c r="N88" i="3"/>
  <c r="N82" i="3"/>
  <c r="N18" i="3"/>
  <c r="N110" i="3"/>
  <c r="N143" i="3"/>
  <c r="N67" i="3"/>
  <c r="N87" i="3"/>
  <c r="N3" i="3"/>
  <c r="N169" i="3"/>
  <c r="N9" i="3"/>
  <c r="N71" i="3"/>
  <c r="N51" i="3"/>
  <c r="N20" i="3"/>
  <c r="N145" i="3"/>
  <c r="N57" i="3"/>
  <c r="N164" i="3"/>
  <c r="N23" i="3"/>
  <c r="N45" i="3"/>
  <c r="N85" i="3"/>
  <c r="N172" i="3"/>
  <c r="N59" i="3"/>
  <c r="N60" i="3"/>
  <c r="N186" i="3"/>
  <c r="N154" i="3"/>
  <c r="N16" i="3"/>
  <c r="N61" i="3"/>
  <c r="N141" i="3"/>
  <c r="N86" i="3"/>
  <c r="N122" i="3"/>
  <c r="N173" i="3"/>
  <c r="N89" i="3"/>
  <c r="N34" i="3"/>
  <c r="N28" i="3"/>
  <c r="N95" i="3"/>
  <c r="N19" i="3"/>
  <c r="N36" i="3"/>
  <c r="N47" i="3"/>
  <c r="N113" i="3"/>
  <c r="N10" i="3"/>
  <c r="N135" i="3"/>
  <c r="N13" i="3"/>
  <c r="N146" i="3"/>
  <c r="N78" i="3"/>
  <c r="N93" i="3"/>
  <c r="N182" i="3"/>
  <c r="N155" i="3"/>
  <c r="N150" i="3"/>
  <c r="N76" i="3"/>
  <c r="N41" i="3"/>
  <c r="N123" i="3"/>
  <c r="N96" i="3"/>
  <c r="N80" i="3"/>
  <c r="N138" i="3"/>
  <c r="N81" i="3"/>
  <c r="N83" i="3"/>
  <c r="N62" i="3"/>
  <c r="N183" i="3"/>
  <c r="N94" i="3"/>
  <c r="N129" i="3"/>
  <c r="N63" i="3"/>
  <c r="N166" i="3"/>
  <c r="N167" i="3"/>
  <c r="N144" i="3"/>
  <c r="N153" i="3"/>
  <c r="N149" i="3"/>
  <c r="N187" i="3"/>
  <c r="N131" i="3"/>
  <c r="N52" i="3"/>
  <c r="N72" i="3"/>
  <c r="N4" i="3"/>
  <c r="N97" i="3"/>
  <c r="N92" i="3"/>
  <c r="N130" i="3"/>
  <c r="N159" i="3"/>
  <c r="N58" i="3"/>
  <c r="N12" i="3"/>
  <c r="N25" i="3"/>
  <c r="N98" i="3"/>
  <c r="N147" i="3"/>
  <c r="N115" i="3"/>
  <c r="N15" i="3"/>
  <c r="N79" i="3"/>
  <c r="N99" i="3"/>
  <c r="N54" i="3"/>
  <c r="N37" i="3"/>
  <c r="N161" i="3"/>
  <c r="N171" i="3"/>
  <c r="N151" i="3"/>
  <c r="N142" i="3"/>
  <c r="N100" i="3"/>
  <c r="N90" i="3"/>
  <c r="N157" i="3"/>
  <c r="N162" i="3"/>
  <c r="N140" i="3"/>
  <c r="N46" i="3"/>
  <c r="N148" i="3"/>
  <c r="N21" i="3"/>
  <c r="N184" i="3"/>
  <c r="N48" i="3"/>
  <c r="N177" i="3"/>
  <c r="N101" i="3"/>
  <c r="N43" i="3"/>
  <c r="N185" i="3"/>
  <c r="N29" i="3"/>
  <c r="N102" i="3"/>
  <c r="N50" i="3"/>
  <c r="N156" i="3"/>
  <c r="N30" i="3"/>
  <c r="N139" i="3"/>
  <c r="N128" i="3"/>
  <c r="N103" i="3"/>
  <c r="N104" i="3"/>
  <c r="N124" i="3"/>
  <c r="N132" i="3"/>
  <c r="N120" i="3"/>
  <c r="N66" i="3"/>
  <c r="N105" i="3"/>
  <c r="N106" i="3"/>
  <c r="N65" i="3"/>
  <c r="N175" i="3"/>
  <c r="N11" i="3"/>
  <c r="N107" i="3"/>
  <c r="N108" i="3"/>
  <c r="N127" i="3"/>
  <c r="N188" i="3"/>
  <c r="N35" i="3"/>
  <c r="N14" i="3"/>
  <c r="N24" i="3"/>
  <c r="N31" i="3"/>
  <c r="N158" i="3"/>
  <c r="N111" i="3"/>
  <c r="N68" i="3"/>
  <c r="N109" i="3"/>
  <c r="N5" i="3"/>
  <c r="N49" i="3"/>
  <c r="N2" i="3"/>
  <c r="J69" i="3"/>
  <c r="J26" i="3"/>
  <c r="J136" i="3"/>
  <c r="S136" i="3" s="1"/>
  <c r="T136" i="3" s="1"/>
  <c r="J180" i="3"/>
  <c r="J118" i="3"/>
  <c r="J91" i="3"/>
  <c r="J27" i="3"/>
  <c r="S27" i="3" s="1"/>
  <c r="T27" i="3" s="1"/>
  <c r="J179" i="3"/>
  <c r="J176" i="3"/>
  <c r="J56" i="3"/>
  <c r="J77" i="3"/>
  <c r="S77" i="3" s="1"/>
  <c r="T77" i="3" s="1"/>
  <c r="J17" i="3"/>
  <c r="S17" i="3" s="1"/>
  <c r="T17" i="3" s="1"/>
  <c r="J39" i="3"/>
  <c r="J55" i="3"/>
  <c r="J116" i="3"/>
  <c r="S116" i="3" s="1"/>
  <c r="T116" i="3" s="1"/>
  <c r="J44" i="3"/>
  <c r="S44" i="3" s="1"/>
  <c r="T44" i="3" s="1"/>
  <c r="J160" i="3"/>
  <c r="J64" i="3"/>
  <c r="J125" i="3"/>
  <c r="S125" i="3" s="1"/>
  <c r="T125" i="3" s="1"/>
  <c r="J133" i="3"/>
  <c r="J112" i="3"/>
  <c r="J33" i="3"/>
  <c r="J126" i="3"/>
  <c r="J7" i="3"/>
  <c r="S7" i="3" s="1"/>
  <c r="T7" i="3" s="1"/>
  <c r="J137" i="3"/>
  <c r="J42" i="3"/>
  <c r="J181" i="3"/>
  <c r="J134" i="3"/>
  <c r="S134" i="3" s="1"/>
  <c r="T134" i="3" s="1"/>
  <c r="J178" i="3"/>
  <c r="J168" i="3"/>
  <c r="J84" i="3"/>
  <c r="J163" i="3"/>
  <c r="S163" i="3" s="1"/>
  <c r="T163" i="3" s="1"/>
  <c r="J75" i="3"/>
  <c r="J117" i="3"/>
  <c r="J40" i="3"/>
  <c r="J165" i="3"/>
  <c r="S165" i="3" s="1"/>
  <c r="T165" i="3" s="1"/>
  <c r="J74" i="3"/>
  <c r="J73" i="3"/>
  <c r="J119" i="3"/>
  <c r="J8" i="3"/>
  <c r="S8" i="3" s="1"/>
  <c r="T8" i="3" s="1"/>
  <c r="J174" i="3"/>
  <c r="J121" i="3"/>
  <c r="J170" i="3"/>
  <c r="J114" i="3"/>
  <c r="S114" i="3" s="1"/>
  <c r="T114" i="3" s="1"/>
  <c r="J38" i="3"/>
  <c r="J6" i="3"/>
  <c r="J22" i="3"/>
  <c r="J152" i="3"/>
  <c r="J32" i="3"/>
  <c r="J53" i="3"/>
  <c r="J70" i="3"/>
  <c r="J88" i="3"/>
  <c r="S88" i="3" s="1"/>
  <c r="T88" i="3" s="1"/>
  <c r="J82" i="3"/>
  <c r="J18" i="3"/>
  <c r="J110" i="3"/>
  <c r="J143" i="3"/>
  <c r="J67" i="3"/>
  <c r="J87" i="3"/>
  <c r="J3" i="3"/>
  <c r="J169" i="3"/>
  <c r="S169" i="3" s="1"/>
  <c r="T169" i="3" s="1"/>
  <c r="J9" i="3"/>
  <c r="J71" i="3"/>
  <c r="J51" i="3"/>
  <c r="J20" i="3"/>
  <c r="J145" i="3"/>
  <c r="J57" i="3"/>
  <c r="J164" i="3"/>
  <c r="J23" i="3"/>
  <c r="S23" i="3" s="1"/>
  <c r="T23" i="3" s="1"/>
  <c r="J45" i="3"/>
  <c r="J85" i="3"/>
  <c r="J172" i="3"/>
  <c r="J59" i="3"/>
  <c r="J60" i="3"/>
  <c r="J186" i="3"/>
  <c r="J154" i="3"/>
  <c r="J16" i="3"/>
  <c r="J61" i="3"/>
  <c r="J141" i="3"/>
  <c r="J86" i="3"/>
  <c r="J122" i="3"/>
  <c r="J173" i="3"/>
  <c r="J89" i="3"/>
  <c r="J34" i="3"/>
  <c r="J28" i="3"/>
  <c r="J95" i="3"/>
  <c r="J19" i="3"/>
  <c r="J36" i="3"/>
  <c r="J47" i="3"/>
  <c r="J113" i="3"/>
  <c r="J10" i="3"/>
  <c r="J135" i="3"/>
  <c r="J13" i="3"/>
  <c r="J146" i="3"/>
  <c r="J78" i="3"/>
  <c r="J93" i="3"/>
  <c r="J182" i="3"/>
  <c r="J155" i="3"/>
  <c r="J150" i="3"/>
  <c r="J76" i="3"/>
  <c r="J41" i="3"/>
  <c r="J123" i="3"/>
  <c r="J96" i="3"/>
  <c r="J80" i="3"/>
  <c r="J138" i="3"/>
  <c r="J81" i="3"/>
  <c r="J83" i="3"/>
  <c r="J62" i="3"/>
  <c r="J183" i="3"/>
  <c r="J94" i="3"/>
  <c r="J129" i="3"/>
  <c r="J63" i="3"/>
  <c r="J166" i="3"/>
  <c r="J167" i="3"/>
  <c r="J144" i="3"/>
  <c r="J153" i="3"/>
  <c r="J149" i="3"/>
  <c r="J187" i="3"/>
  <c r="J131" i="3"/>
  <c r="J52" i="3"/>
  <c r="J72" i="3"/>
  <c r="S72" i="3" s="1"/>
  <c r="T72" i="3" s="1"/>
  <c r="J4" i="3"/>
  <c r="J97" i="3"/>
  <c r="J92" i="3"/>
  <c r="J130" i="3"/>
  <c r="J159" i="3"/>
  <c r="J58" i="3"/>
  <c r="J12" i="3"/>
  <c r="J25" i="3"/>
  <c r="S25" i="3" s="1"/>
  <c r="T25" i="3" s="1"/>
  <c r="J98" i="3"/>
  <c r="J147" i="3"/>
  <c r="J115" i="3"/>
  <c r="J15" i="3"/>
  <c r="J79" i="3"/>
  <c r="J99" i="3"/>
  <c r="J54" i="3"/>
  <c r="J37" i="3"/>
  <c r="S37" i="3" s="1"/>
  <c r="T37" i="3" s="1"/>
  <c r="J161" i="3"/>
  <c r="J171" i="3"/>
  <c r="J151" i="3"/>
  <c r="J142" i="3"/>
  <c r="J100" i="3"/>
  <c r="J90" i="3"/>
  <c r="J157" i="3"/>
  <c r="J162" i="3"/>
  <c r="S162" i="3" s="1"/>
  <c r="T162" i="3" s="1"/>
  <c r="J140" i="3"/>
  <c r="J46" i="3"/>
  <c r="J148" i="3"/>
  <c r="J21" i="3"/>
  <c r="J184" i="3"/>
  <c r="J48" i="3"/>
  <c r="J177" i="3"/>
  <c r="J101" i="3"/>
  <c r="S101" i="3" s="1"/>
  <c r="J43" i="3"/>
  <c r="J185" i="3"/>
  <c r="J29" i="3"/>
  <c r="J102" i="3"/>
  <c r="J50" i="3"/>
  <c r="J156" i="3"/>
  <c r="J30" i="3"/>
  <c r="J139" i="3"/>
  <c r="J128" i="3"/>
  <c r="J103" i="3"/>
  <c r="J104" i="3"/>
  <c r="J124" i="3"/>
  <c r="J132" i="3"/>
  <c r="J120" i="3"/>
  <c r="J66" i="3"/>
  <c r="J105" i="3"/>
  <c r="J106" i="3"/>
  <c r="J65" i="3"/>
  <c r="J175" i="3"/>
  <c r="J11" i="3"/>
  <c r="J107" i="3"/>
  <c r="J108" i="3"/>
  <c r="J127" i="3"/>
  <c r="J188" i="3"/>
  <c r="J35" i="3"/>
  <c r="J14" i="3"/>
  <c r="J24" i="3"/>
  <c r="J31" i="3"/>
  <c r="J158" i="3"/>
  <c r="J111" i="3"/>
  <c r="J68" i="3"/>
  <c r="J109" i="3"/>
  <c r="J5" i="3"/>
  <c r="J49" i="3"/>
  <c r="J2" i="3"/>
  <c r="S68" i="3" l="1"/>
  <c r="T68" i="3" s="1"/>
  <c r="S148" i="3"/>
  <c r="T148" i="3" s="1"/>
  <c r="S151" i="3"/>
  <c r="T151" i="3" s="1"/>
  <c r="S115" i="3"/>
  <c r="T115" i="3" s="1"/>
  <c r="S92" i="3"/>
  <c r="T92" i="3" s="1"/>
  <c r="S153" i="3"/>
  <c r="T153" i="3" s="1"/>
  <c r="S111" i="3"/>
  <c r="T111" i="3" s="1"/>
  <c r="S108" i="3"/>
  <c r="S120" i="3"/>
  <c r="T120" i="3" s="1"/>
  <c r="S156" i="3"/>
  <c r="T156" i="3" s="1"/>
  <c r="S144" i="3"/>
  <c r="T144" i="3" s="1"/>
  <c r="S83" i="3"/>
  <c r="T83" i="3" s="1"/>
  <c r="S150" i="3"/>
  <c r="T150" i="3" s="1"/>
  <c r="S10" i="3"/>
  <c r="T10" i="3" s="1"/>
  <c r="S89" i="3"/>
  <c r="S112" i="3"/>
  <c r="T112" i="3" s="1"/>
  <c r="S160" i="3"/>
  <c r="T160" i="3" s="1"/>
  <c r="S39" i="3"/>
  <c r="T39" i="3" s="1"/>
  <c r="S176" i="3"/>
  <c r="T176" i="3" s="1"/>
  <c r="S118" i="3"/>
  <c r="T118" i="3" s="1"/>
  <c r="S69" i="3"/>
  <c r="T69" i="3" s="1"/>
  <c r="S158" i="3"/>
  <c r="S35" i="3"/>
  <c r="T35" i="3" s="1"/>
  <c r="S107" i="3"/>
  <c r="S106" i="3"/>
  <c r="S132" i="3"/>
  <c r="T132" i="3" s="1"/>
  <c r="S128" i="3"/>
  <c r="T128" i="3" s="1"/>
  <c r="S50" i="3"/>
  <c r="T50" i="3" s="1"/>
  <c r="S43" i="3"/>
  <c r="S140" i="3"/>
  <c r="T140" i="3" s="1"/>
  <c r="S100" i="3"/>
  <c r="S161" i="3"/>
  <c r="T161" i="3" s="1"/>
  <c r="S79" i="3"/>
  <c r="T79" i="3" s="1"/>
  <c r="S98" i="3"/>
  <c r="S159" i="3"/>
  <c r="T159" i="3" s="1"/>
  <c r="S4" i="3"/>
  <c r="T4" i="3" s="1"/>
  <c r="S167" i="3"/>
  <c r="T167" i="3" s="1"/>
  <c r="S81" i="3"/>
  <c r="T81" i="3" s="1"/>
  <c r="S123" i="3"/>
  <c r="T123" i="3" s="1"/>
  <c r="S155" i="3"/>
  <c r="T155" i="3" s="1"/>
  <c r="S146" i="3"/>
  <c r="T146" i="3" s="1"/>
  <c r="S113" i="3"/>
  <c r="T113" i="3" s="1"/>
  <c r="S95" i="3"/>
  <c r="S173" i="3"/>
  <c r="T173" i="3" s="1"/>
  <c r="S61" i="3"/>
  <c r="T61" i="3" s="1"/>
  <c r="S60" i="3"/>
  <c r="T60" i="3" s="1"/>
  <c r="S45" i="3"/>
  <c r="T45" i="3" s="1"/>
  <c r="S145" i="3"/>
  <c r="T145" i="3" s="1"/>
  <c r="S9" i="3"/>
  <c r="T9" i="3" s="1"/>
  <c r="S67" i="3"/>
  <c r="T67" i="3" s="1"/>
  <c r="S82" i="3"/>
  <c r="T82" i="3" s="1"/>
  <c r="S32" i="3"/>
  <c r="T32" i="3" s="1"/>
  <c r="S38" i="3"/>
  <c r="T38" i="3" s="1"/>
  <c r="S174" i="3"/>
  <c r="T174" i="3" s="1"/>
  <c r="S74" i="3"/>
  <c r="T74" i="3" s="1"/>
  <c r="S75" i="3"/>
  <c r="T75" i="3" s="1"/>
  <c r="S178" i="3"/>
  <c r="T178" i="3" s="1"/>
  <c r="S137" i="3"/>
  <c r="T137" i="3" s="1"/>
  <c r="S133" i="3"/>
  <c r="T133" i="3" s="1"/>
  <c r="S179" i="3"/>
  <c r="T179" i="3" s="1"/>
  <c r="S180" i="3"/>
  <c r="T180" i="3" s="1"/>
  <c r="S21" i="3"/>
  <c r="T21" i="3" s="1"/>
  <c r="S142" i="3"/>
  <c r="T142" i="3" s="1"/>
  <c r="S15" i="3"/>
  <c r="T15" i="3" s="1"/>
  <c r="S130" i="3"/>
  <c r="T130" i="3" s="1"/>
  <c r="S59" i="3"/>
  <c r="T59" i="3" s="1"/>
  <c r="S20" i="3"/>
  <c r="T20" i="3" s="1"/>
  <c r="S143" i="3"/>
  <c r="T143" i="3" s="1"/>
  <c r="S152" i="3"/>
  <c r="T152" i="3" s="1"/>
  <c r="S109" i="3"/>
  <c r="S31" i="3"/>
  <c r="S11" i="3"/>
  <c r="T11" i="3" s="1"/>
  <c r="S105" i="3"/>
  <c r="S124" i="3"/>
  <c r="T124" i="3" s="1"/>
  <c r="S139" i="3"/>
  <c r="S102" i="3"/>
  <c r="S149" i="3"/>
  <c r="T149" i="3" s="1"/>
  <c r="S166" i="3"/>
  <c r="T166" i="3" s="1"/>
  <c r="S183" i="3"/>
  <c r="T183" i="3" s="1"/>
  <c r="S138" i="3"/>
  <c r="T138" i="3" s="1"/>
  <c r="S41" i="3"/>
  <c r="T41" i="3" s="1"/>
  <c r="S182" i="3"/>
  <c r="T182" i="3" s="1"/>
  <c r="S13" i="3"/>
  <c r="T13" i="3" s="1"/>
  <c r="S47" i="3"/>
  <c r="T47" i="3" s="1"/>
  <c r="S28" i="3"/>
  <c r="T28" i="3" s="1"/>
  <c r="S122" i="3"/>
  <c r="T122" i="3" s="1"/>
  <c r="S16" i="3"/>
  <c r="T16" i="3" s="1"/>
  <c r="S2" i="3"/>
  <c r="T2" i="3" s="1"/>
  <c r="S24" i="3"/>
  <c r="T24" i="3" s="1"/>
  <c r="S127" i="3"/>
  <c r="T127" i="3" s="1"/>
  <c r="S175" i="3"/>
  <c r="T175" i="3" s="1"/>
  <c r="S66" i="3"/>
  <c r="S104" i="3"/>
  <c r="S30" i="3"/>
  <c r="T30" i="3" s="1"/>
  <c r="S29" i="3"/>
  <c r="S177" i="3"/>
  <c r="T177" i="3" s="1"/>
  <c r="S157" i="3"/>
  <c r="S54" i="3"/>
  <c r="T54" i="3" s="1"/>
  <c r="S12" i="3"/>
  <c r="T12" i="3" s="1"/>
  <c r="S52" i="3"/>
  <c r="T52" i="3" s="1"/>
  <c r="S63" i="3"/>
  <c r="T63" i="3" s="1"/>
  <c r="S62" i="3"/>
  <c r="T62" i="3" s="1"/>
  <c r="S80" i="3"/>
  <c r="T80" i="3" s="1"/>
  <c r="S76" i="3"/>
  <c r="T76" i="3" s="1"/>
  <c r="S64" i="3"/>
  <c r="T64" i="3" s="1"/>
  <c r="S55" i="3"/>
  <c r="T55" i="3" s="1"/>
  <c r="S56" i="3"/>
  <c r="T56" i="3" s="1"/>
  <c r="S91" i="3"/>
  <c r="T91" i="3" s="1"/>
  <c r="S26" i="3"/>
  <c r="T26" i="3" s="1"/>
  <c r="W158" i="3"/>
  <c r="X158" i="3" s="1"/>
  <c r="W35" i="3"/>
  <c r="W107" i="3"/>
  <c r="W106" i="3"/>
  <c r="W132" i="3"/>
  <c r="X132" i="3" s="1"/>
  <c r="W128" i="3"/>
  <c r="X128" i="3" s="1"/>
  <c r="W50" i="3"/>
  <c r="X50" i="3" s="1"/>
  <c r="W43" i="3"/>
  <c r="W140" i="3"/>
  <c r="X140" i="3" s="1"/>
  <c r="W100" i="3"/>
  <c r="W161" i="3"/>
  <c r="X161" i="3" s="1"/>
  <c r="W79" i="3"/>
  <c r="X79" i="3" s="1"/>
  <c r="W98" i="3"/>
  <c r="W159" i="3"/>
  <c r="X159" i="3" s="1"/>
  <c r="W4" i="3"/>
  <c r="X4" i="3" s="1"/>
  <c r="W167" i="3"/>
  <c r="X167" i="3" s="1"/>
  <c r="W81" i="3"/>
  <c r="X81" i="3" s="1"/>
  <c r="W123" i="3"/>
  <c r="X123" i="3" s="1"/>
  <c r="W155" i="3"/>
  <c r="X155" i="3" s="1"/>
  <c r="W146" i="3"/>
  <c r="X146" i="3" s="1"/>
  <c r="W113" i="3"/>
  <c r="X113" i="3" s="1"/>
  <c r="W95" i="3"/>
  <c r="W173" i="3"/>
  <c r="X173" i="3" s="1"/>
  <c r="W61" i="3"/>
  <c r="X61" i="3" s="1"/>
  <c r="W60" i="3"/>
  <c r="X60" i="3" s="1"/>
  <c r="W45" i="3"/>
  <c r="X45" i="3" s="1"/>
  <c r="W145" i="3"/>
  <c r="X145" i="3" s="1"/>
  <c r="W9" i="3"/>
  <c r="X9" i="3" s="1"/>
  <c r="W67" i="3"/>
  <c r="X67" i="3" s="1"/>
  <c r="W82" i="3"/>
  <c r="X82" i="3" s="1"/>
  <c r="W32" i="3"/>
  <c r="X32" i="3" s="1"/>
  <c r="W38" i="3"/>
  <c r="X38" i="3" s="1"/>
  <c r="W174" i="3"/>
  <c r="X174" i="3" s="1"/>
  <c r="W74" i="3"/>
  <c r="X74" i="3" s="1"/>
  <c r="W75" i="3"/>
  <c r="X75" i="3" s="1"/>
  <c r="W178" i="3"/>
  <c r="X178" i="3" s="1"/>
  <c r="W137" i="3"/>
  <c r="X137" i="3" s="1"/>
  <c r="W112" i="3"/>
  <c r="X112" i="3" s="1"/>
  <c r="W160" i="3"/>
  <c r="X160" i="3" s="1"/>
  <c r="W39" i="3"/>
  <c r="X39" i="3" s="1"/>
  <c r="W176" i="3"/>
  <c r="X176" i="3" s="1"/>
  <c r="W118" i="3"/>
  <c r="X118" i="3" s="1"/>
  <c r="W69" i="3"/>
  <c r="X69" i="3" s="1"/>
  <c r="S49" i="3"/>
  <c r="T49" i="3" s="1"/>
  <c r="S14" i="3"/>
  <c r="T14" i="3" s="1"/>
  <c r="S65" i="3"/>
  <c r="S103" i="3"/>
  <c r="S48" i="3"/>
  <c r="T48" i="3" s="1"/>
  <c r="S46" i="3"/>
  <c r="T46" i="3" s="1"/>
  <c r="S90" i="3"/>
  <c r="T90" i="3" s="1"/>
  <c r="S171" i="3"/>
  <c r="T171" i="3" s="1"/>
  <c r="S99" i="3"/>
  <c r="S147" i="3"/>
  <c r="T147" i="3" s="1"/>
  <c r="S58" i="3"/>
  <c r="S97" i="3"/>
  <c r="S131" i="3"/>
  <c r="T131" i="3" s="1"/>
  <c r="S129" i="3"/>
  <c r="T129" i="3" s="1"/>
  <c r="S96" i="3"/>
  <c r="S78" i="3"/>
  <c r="T78" i="3" s="1"/>
  <c r="S19" i="3"/>
  <c r="T19" i="3" s="1"/>
  <c r="S141" i="3"/>
  <c r="T141" i="3" s="1"/>
  <c r="S85" i="3"/>
  <c r="T85" i="3" s="1"/>
  <c r="S57" i="3"/>
  <c r="T57" i="3" s="1"/>
  <c r="S71" i="3"/>
  <c r="T71" i="3" s="1"/>
  <c r="S87" i="3"/>
  <c r="S18" i="3"/>
  <c r="T18" i="3" s="1"/>
  <c r="S53" i="3"/>
  <c r="T53" i="3" s="1"/>
  <c r="S6" i="3"/>
  <c r="T6" i="3" s="1"/>
  <c r="S121" i="3"/>
  <c r="T121" i="3" s="1"/>
  <c r="S73" i="3"/>
  <c r="T73" i="3" s="1"/>
  <c r="S117" i="3"/>
  <c r="T117" i="3" s="1"/>
  <c r="S168" i="3"/>
  <c r="T168" i="3" s="1"/>
  <c r="S42" i="3"/>
  <c r="T42" i="3" s="1"/>
  <c r="S93" i="3"/>
  <c r="T93" i="3" s="1"/>
  <c r="S135" i="3"/>
  <c r="T135" i="3" s="1"/>
  <c r="S36" i="3"/>
  <c r="T36" i="3" s="1"/>
  <c r="S34" i="3"/>
  <c r="T34" i="3" s="1"/>
  <c r="S86" i="3"/>
  <c r="T86" i="3" s="1"/>
  <c r="S154" i="3"/>
  <c r="T154" i="3" s="1"/>
  <c r="S172" i="3"/>
  <c r="T172" i="3" s="1"/>
  <c r="S164" i="3"/>
  <c r="T164" i="3" s="1"/>
  <c r="S51" i="3"/>
  <c r="T51" i="3" s="1"/>
  <c r="S3" i="3"/>
  <c r="T3" i="3" s="1"/>
  <c r="S110" i="3"/>
  <c r="T110" i="3" s="1"/>
  <c r="S70" i="3"/>
  <c r="T70" i="3" s="1"/>
  <c r="S22" i="3"/>
  <c r="T22" i="3" s="1"/>
  <c r="S170" i="3"/>
  <c r="T170" i="3" s="1"/>
  <c r="S119" i="3"/>
  <c r="T119" i="3" s="1"/>
  <c r="S40" i="3"/>
  <c r="T40" i="3" s="1"/>
  <c r="S84" i="3"/>
  <c r="T84" i="3" s="1"/>
  <c r="S181" i="3"/>
  <c r="T181" i="3" s="1"/>
  <c r="S126" i="3"/>
  <c r="T126" i="3" s="1"/>
  <c r="W109" i="3"/>
  <c r="W31" i="3"/>
  <c r="W11" i="3"/>
  <c r="X11" i="3" s="1"/>
  <c r="W105" i="3"/>
  <c r="W124" i="3"/>
  <c r="X124" i="3" s="1"/>
  <c r="W139" i="3"/>
  <c r="X139" i="3" s="1"/>
  <c r="W102" i="3"/>
  <c r="W101" i="3"/>
  <c r="W21" i="3"/>
  <c r="X21" i="3" s="1"/>
  <c r="W162" i="3"/>
  <c r="X162" i="3" s="1"/>
  <c r="W142" i="3"/>
  <c r="X142" i="3" s="1"/>
  <c r="W37" i="3"/>
  <c r="W15" i="3"/>
  <c r="X15" i="3" s="1"/>
  <c r="W25" i="3"/>
  <c r="W130" i="3"/>
  <c r="X130" i="3" s="1"/>
  <c r="W72" i="3"/>
  <c r="X72" i="3" s="1"/>
  <c r="W149" i="3"/>
  <c r="X149" i="3" s="1"/>
  <c r="W166" i="3"/>
  <c r="X166" i="3" s="1"/>
  <c r="W183" i="3"/>
  <c r="X183" i="3" s="1"/>
  <c r="W138" i="3"/>
  <c r="X138" i="3" s="1"/>
  <c r="W41" i="3"/>
  <c r="X41" i="3" s="1"/>
  <c r="W182" i="3"/>
  <c r="X182" i="3" s="1"/>
  <c r="W13" i="3"/>
  <c r="X13" i="3" s="1"/>
  <c r="W47" i="3"/>
  <c r="X47" i="3" s="1"/>
  <c r="W28" i="3"/>
  <c r="X28" i="3" s="1"/>
  <c r="W122" i="3"/>
  <c r="X122" i="3" s="1"/>
  <c r="W16" i="3"/>
  <c r="X16" i="3" s="1"/>
  <c r="W59" i="3"/>
  <c r="X59" i="3" s="1"/>
  <c r="W23" i="3"/>
  <c r="X23" i="3" s="1"/>
  <c r="W20" i="3"/>
  <c r="X20" i="3" s="1"/>
  <c r="W169" i="3"/>
  <c r="X169" i="3" s="1"/>
  <c r="W143" i="3"/>
  <c r="X143" i="3" s="1"/>
  <c r="W88" i="3"/>
  <c r="X88" i="3" s="1"/>
  <c r="W152" i="3"/>
  <c r="X152" i="3" s="1"/>
  <c r="W114" i="3"/>
  <c r="X114" i="3" s="1"/>
  <c r="W8" i="3"/>
  <c r="X8" i="3" s="1"/>
  <c r="W165" i="3"/>
  <c r="X165" i="3" s="1"/>
  <c r="W163" i="3"/>
  <c r="X163" i="3" s="1"/>
  <c r="W134" i="3"/>
  <c r="X134" i="3" s="1"/>
  <c r="W7" i="3"/>
  <c r="X7" i="3" s="1"/>
  <c r="W133" i="3"/>
  <c r="X133" i="3" s="1"/>
  <c r="W44" i="3"/>
  <c r="X44" i="3" s="1"/>
  <c r="W17" i="3"/>
  <c r="X17" i="3" s="1"/>
  <c r="W179" i="3"/>
  <c r="X179" i="3" s="1"/>
  <c r="W180" i="3"/>
  <c r="X180" i="3" s="1"/>
  <c r="W2" i="3"/>
  <c r="X2" i="3" s="1"/>
  <c r="W68" i="3"/>
  <c r="X68" i="3" s="1"/>
  <c r="W24" i="3"/>
  <c r="X24" i="3" s="1"/>
  <c r="W127" i="3"/>
  <c r="X127" i="3" s="1"/>
  <c r="W175" i="3"/>
  <c r="X175" i="3" s="1"/>
  <c r="W66" i="3"/>
  <c r="W104" i="3"/>
  <c r="W30" i="3"/>
  <c r="X30" i="3" s="1"/>
  <c r="W29" i="3"/>
  <c r="X29" i="3" s="1"/>
  <c r="W177" i="3"/>
  <c r="X177" i="3" s="1"/>
  <c r="W148" i="3"/>
  <c r="X148" i="3" s="1"/>
  <c r="W157" i="3"/>
  <c r="X157" i="3" s="1"/>
  <c r="W151" i="3"/>
  <c r="X151" i="3" s="1"/>
  <c r="W54" i="3"/>
  <c r="X54" i="3" s="1"/>
  <c r="W115" i="3"/>
  <c r="X115" i="3" s="1"/>
  <c r="W12" i="3"/>
  <c r="X12" i="3" s="1"/>
  <c r="W92" i="3"/>
  <c r="X92" i="3" s="1"/>
  <c r="W52" i="3"/>
  <c r="X52" i="3" s="1"/>
  <c r="W153" i="3"/>
  <c r="X153" i="3" s="1"/>
  <c r="W63" i="3"/>
  <c r="X63" i="3" s="1"/>
  <c r="W62" i="3"/>
  <c r="X62" i="3" s="1"/>
  <c r="W80" i="3"/>
  <c r="X80" i="3" s="1"/>
  <c r="W76" i="3"/>
  <c r="X76" i="3" s="1"/>
  <c r="W93" i="3"/>
  <c r="X93" i="3" s="1"/>
  <c r="W135" i="3"/>
  <c r="X135" i="3" s="1"/>
  <c r="W36" i="3"/>
  <c r="X36" i="3" s="1"/>
  <c r="W34" i="3"/>
  <c r="X34" i="3" s="1"/>
  <c r="W86" i="3"/>
  <c r="X86" i="3" s="1"/>
  <c r="W154" i="3"/>
  <c r="X154" i="3" s="1"/>
  <c r="W172" i="3"/>
  <c r="X172" i="3" s="1"/>
  <c r="W164" i="3"/>
  <c r="X164" i="3" s="1"/>
  <c r="W51" i="3"/>
  <c r="X51" i="3" s="1"/>
  <c r="W3" i="3"/>
  <c r="X3" i="3" s="1"/>
  <c r="W110" i="3"/>
  <c r="W70" i="3"/>
  <c r="X70" i="3" s="1"/>
  <c r="W22" i="3"/>
  <c r="X22" i="3" s="1"/>
  <c r="W170" i="3"/>
  <c r="X170" i="3" s="1"/>
  <c r="W119" i="3"/>
  <c r="X119" i="3" s="1"/>
  <c r="W40" i="3"/>
  <c r="X40" i="3" s="1"/>
  <c r="W84" i="3"/>
  <c r="X84" i="3" s="1"/>
  <c r="W181" i="3"/>
  <c r="X181" i="3" s="1"/>
  <c r="W126" i="3"/>
  <c r="X126" i="3" s="1"/>
  <c r="W125" i="3"/>
  <c r="X125" i="3" s="1"/>
  <c r="W116" i="3"/>
  <c r="X116" i="3" s="1"/>
  <c r="W77" i="3"/>
  <c r="X77" i="3" s="1"/>
  <c r="W27" i="3"/>
  <c r="X27" i="3" s="1"/>
  <c r="W136" i="3"/>
  <c r="X136" i="3" s="1"/>
  <c r="W49" i="3"/>
  <c r="X49" i="3" s="1"/>
  <c r="W111" i="3"/>
  <c r="W14" i="3"/>
  <c r="X14" i="3" s="1"/>
  <c r="W108" i="3"/>
  <c r="W65" i="3"/>
  <c r="X65" i="3" s="1"/>
  <c r="W120" i="3"/>
  <c r="X120" i="3" s="1"/>
  <c r="W103" i="3"/>
  <c r="W156" i="3"/>
  <c r="X156" i="3" s="1"/>
  <c r="W48" i="3"/>
  <c r="W46" i="3"/>
  <c r="W90" i="3"/>
  <c r="X90" i="3" s="1"/>
  <c r="W171" i="3"/>
  <c r="X171" i="3" s="1"/>
  <c r="W99" i="3"/>
  <c r="W147" i="3"/>
  <c r="X147" i="3" s="1"/>
  <c r="W58" i="3"/>
  <c r="X58" i="3" s="1"/>
  <c r="W97" i="3"/>
  <c r="W131" i="3"/>
  <c r="X131" i="3" s="1"/>
  <c r="W144" i="3"/>
  <c r="X144" i="3" s="1"/>
  <c r="W129" i="3"/>
  <c r="X129" i="3" s="1"/>
  <c r="W83" i="3"/>
  <c r="X83" i="3" s="1"/>
  <c r="W96" i="3"/>
  <c r="W150" i="3"/>
  <c r="X150" i="3" s="1"/>
  <c r="W78" i="3"/>
  <c r="X78" i="3" s="1"/>
  <c r="W10" i="3"/>
  <c r="X10" i="3" s="1"/>
  <c r="W19" i="3"/>
  <c r="X19" i="3" s="1"/>
  <c r="W89" i="3"/>
  <c r="W141" i="3"/>
  <c r="X141" i="3" s="1"/>
  <c r="W85" i="3"/>
  <c r="X85" i="3" s="1"/>
  <c r="W57" i="3"/>
  <c r="X57" i="3" s="1"/>
  <c r="W71" i="3"/>
  <c r="X71" i="3" s="1"/>
  <c r="W87" i="3"/>
  <c r="X87" i="3" s="1"/>
  <c r="W18" i="3"/>
  <c r="X18" i="3" s="1"/>
  <c r="W53" i="3"/>
  <c r="X53" i="3" s="1"/>
  <c r="W6" i="3"/>
  <c r="X6" i="3" s="1"/>
  <c r="W121" i="3"/>
  <c r="X121" i="3" s="1"/>
  <c r="W73" i="3"/>
  <c r="X73" i="3" s="1"/>
  <c r="W117" i="3"/>
  <c r="X117" i="3" s="1"/>
  <c r="W168" i="3"/>
  <c r="X168" i="3" s="1"/>
  <c r="W42" i="3"/>
  <c r="X42" i="3" s="1"/>
  <c r="W33" i="3"/>
  <c r="X33" i="3" s="1"/>
  <c r="W64" i="3"/>
  <c r="X64" i="3" s="1"/>
  <c r="W55" i="3"/>
  <c r="X55" i="3" s="1"/>
  <c r="W56" i="3"/>
  <c r="X56" i="3" s="1"/>
  <c r="W91" i="3"/>
  <c r="X91" i="3" s="1"/>
  <c r="W26" i="3"/>
  <c r="X26" i="3" s="1"/>
</calcChain>
</file>

<file path=xl/sharedStrings.xml><?xml version="1.0" encoding="utf-8"?>
<sst xmlns="http://schemas.openxmlformats.org/spreadsheetml/2006/main" count="5704" uniqueCount="801">
  <si>
    <t>Checked</t>
  </si>
  <si>
    <t>Protein FDR Confidence: Combined</t>
  </si>
  <si>
    <t>Master</t>
  </si>
  <si>
    <t>Accession</t>
  </si>
  <si>
    <t>Description</t>
  </si>
  <si>
    <t>Exp. q-value: Combined</t>
  </si>
  <si>
    <t>Sum PEP Score</t>
  </si>
  <si>
    <t>Coverage [%]</t>
  </si>
  <si>
    <t># Peptides</t>
  </si>
  <si>
    <t># PSMs</t>
  </si>
  <si>
    <t># Unique Peptides</t>
  </si>
  <si>
    <t># AAs</t>
  </si>
  <si>
    <t>MW [kDa]</t>
  </si>
  <si>
    <t>calc. pI</t>
  </si>
  <si>
    <t>Score Sequest HT: Sequest HT</t>
  </si>
  <si>
    <t># Peptides (by Search Engine): Sequest HT</t>
  </si>
  <si>
    <t>Pfam IDs</t>
  </si>
  <si>
    <t>Entrez Gene ID</t>
  </si>
  <si>
    <t>Gene ID</t>
  </si>
  <si>
    <t>Gene Symbol</t>
  </si>
  <si>
    <t># Protein Pathway Groups</t>
  </si>
  <si>
    <t># Razor Peptides</t>
  </si>
  <si>
    <t>Abundances (Grouped): bgLA</t>
  </si>
  <si>
    <t>Abundances (Grouped): QM</t>
  </si>
  <si>
    <t>Abundances (Grouped): WT</t>
  </si>
  <si>
    <t>Abundances (Normalized): F16: Sample, 7, bgLA</t>
  </si>
  <si>
    <t>Abundances (Normalized): F17: Sample, 8, bgLA</t>
  </si>
  <si>
    <t>Abundances (Normalized): F18: Sample, 9, bgLA</t>
  </si>
  <si>
    <t>Abundances (Normalized): F13: Sample, 4, QM</t>
  </si>
  <si>
    <t>Abundances (Normalized): F14: Sample, 5, QM</t>
  </si>
  <si>
    <t>Abundances (Normalized): F15: Sample, 6, QM</t>
  </si>
  <si>
    <t>Abundances (Normalized): F10: Sample, 1, WT</t>
  </si>
  <si>
    <t>Abundances (Normalized): F11: Sample, 2, WT</t>
  </si>
  <si>
    <t>Abundances (Normalized): F12: Sample, 3, WT</t>
  </si>
  <si>
    <t>Abundance: F16: Sample, 7, bgLA</t>
  </si>
  <si>
    <t>Abundance: F17: Sample, 8, bgLA</t>
  </si>
  <si>
    <t>Abundance: F18: Sample, 9, bgLA</t>
  </si>
  <si>
    <t>Abundance: F13: Sample, 4, QM</t>
  </si>
  <si>
    <t>Abundance: F14: Sample, 5, QM</t>
  </si>
  <si>
    <t>Abundance: F15: Sample, 6, QM</t>
  </si>
  <si>
    <t>Abundance: F10: Sample, 1, WT</t>
  </si>
  <si>
    <t>Abundance: F11: Sample, 2, WT</t>
  </si>
  <si>
    <t>Abundance: F12: Sample, 3, WT</t>
  </si>
  <si>
    <t>Found in Sample: [S16] F16: Sample, 7, bgLA</t>
  </si>
  <si>
    <t>Found in Sample: [S17] F17: Sample, 8, bgLA</t>
  </si>
  <si>
    <t>Found in Sample: [S18] F18: Sample, 9, bgLA</t>
  </si>
  <si>
    <t>Found in Sample: [S13] F13: Sample, 4, QM</t>
  </si>
  <si>
    <t>Found in Sample: [S14] F14: Sample, 5, QM</t>
  </si>
  <si>
    <t>Found in Sample: [S15] F15: Sample, 6, QM</t>
  </si>
  <si>
    <t>Found in Sample: [S10] F10: Sample, 1, WT</t>
  </si>
  <si>
    <t>Found in Sample: [S11] F11: Sample, 2, WT</t>
  </si>
  <si>
    <t>Found in Sample: [S12] F12: Sample, 3, WT</t>
  </si>
  <si>
    <t># Protein Groups</t>
  </si>
  <si>
    <t>Modifications</t>
  </si>
  <si>
    <t>High</t>
  </si>
  <si>
    <t>Master Protein</t>
  </si>
  <si>
    <t>ASPNIDRAFT2_1147525-t41_1-p1</t>
  </si>
  <si>
    <t>transcript=ASPNIDRAFT2_1147525-t41_1 | gene=ASPNIDRAFT2_1147525 | organism=Aspergillus_niger_ATCC_1015 | gene_product=Glycoside Hydrolase Family 3 protein | transcript_product=Glycoside Hydrolase Family 3 protein | location=ACJE01000020.1:814458-817405(+) | protein_length=860 | sequence_SO=supercontig | SO=protein_coding_gene | is_pseudo=false</t>
  </si>
  <si>
    <t>Pf00933, Pf01915, Pf14310</t>
  </si>
  <si>
    <t/>
  </si>
  <si>
    <t>A0A3F3Q848; A0A3F3RYM6; ASPNIDRAFT2_1147525-t41_1-p1; G3YDY8</t>
  </si>
  <si>
    <t>bglA</t>
  </si>
  <si>
    <t>Peak Found</t>
  </si>
  <si>
    <t>ASPNIDRAFT2_1166799-t41_1-p1</t>
  </si>
  <si>
    <t>transcript=ASPNIDRAFT2_1166799-t41_1 | gene=ASPNIDRAFT2_1166799 | organism=Aspergillus_niger_ATCC_1015 | gene_product=Glycoside Hydrolase Family 15/ Carbohydrate-Binding Module Family 20 protein|histidine-tagged glucoamylase | transcript_product=Glycoside Hydrolase Family 15/ Carbohydrate-Binding Module Family 20 protein|histidine-tagged glucoamylase | location=ACJE01000015.1:1490438-1492609(-) | protein_length=640 | sequence_SO=supercontig | SO=protein_coding_gene | is_pseudo=false</t>
  </si>
  <si>
    <t>Pf00686, Pf00723</t>
  </si>
  <si>
    <t>4980642</t>
  </si>
  <si>
    <t>A0A319AXD7; A0A370CB08; A0A370P448; A0A3F3PQM5; A0A401KXT8; A2QHE1; ang:ANI_1_820034; ASPNIDRAFT2_1166799-t41_1-p1; F1DHX7; G3Y7U0; P04064; P69327; P69328; Q92201; Q99179</t>
  </si>
  <si>
    <t>glaA; GLAA</t>
  </si>
  <si>
    <t>ASPNIDRAFT2_1156695-t41_1-p1</t>
  </si>
  <si>
    <t>transcript=ASPNIDRAFT2_1156695-t41_1 | gene=ASPNIDRAFT2_1156695 | organism=Aspergillus_niger_ATCC_1015 | gene_product=Glycoside Hydrolase Family 3 protein | transcript_product=Glycoside Hydrolase Family 3 protein | location=ACJE01000004.1:2511968-2514382(+) | protein_length=804 | sequence_SO=supercontig | SO=protein_coding_gene | is_pseudo=false</t>
  </si>
  <si>
    <t>4977682</t>
  </si>
  <si>
    <t>A0A142C171; A0A254TWZ1; A0A370BTQ4; A2QA27; ang:ANI_1_1358014; ASPNIDRAFT2_1156695-t41_1-p1; G3XTV1; O00089; O93933</t>
  </si>
  <si>
    <t>XLN; xlnD</t>
  </si>
  <si>
    <t>ASPNIDRAFT2_1179270-t41_1-p1</t>
  </si>
  <si>
    <t>transcript=ASPNIDRAFT2_1179270-t41_1 | gene=ASPNIDRAFT2_1179270 | organism=Aspergillus_niger_ATCC_1015 | gene_product=Glycoside Hydrolase Family 5 protein | transcript_product=Glycoside Hydrolase Family 5 protein | location=ACJE01000020.1:971925-973295(+) | protein_length=416 | sequence_SO=supercontig | SO=protein_coding_gene | is_pseudo=false</t>
  </si>
  <si>
    <t>Pf00150</t>
  </si>
  <si>
    <t>4989974</t>
  </si>
  <si>
    <t>A0A254TLJ0; A0A319A394; A0A370CA48; A2RAR6; ang:ANI_1_534164; ASPNIDRAFT2_1179270-t41_1-p1</t>
  </si>
  <si>
    <t>exgA</t>
  </si>
  <si>
    <t>ASPNIDRAFT2_1132679-t41_1-p1</t>
  </si>
  <si>
    <t>transcript=ASPNIDRAFT2_1132679-t41_1 | gene=ASPNIDRAFT2_1132679 | organism=Aspergillus_niger_ATCC_1015 | gene_product=GMC oxidoreductase | transcript_product=GMC oxidoreductase | location=ACJE01000004.1:3673369-3675186(+) | protein_length=605 | sequence_SO=supercontig | SO=protein_coding_gene | is_pseudo=false</t>
  </si>
  <si>
    <t>Pf00732, Pf05199</t>
  </si>
  <si>
    <t>ASPNIDRAFT2_1132679-t41_1-p1; B2CNX8; G3XSF9; P13006</t>
  </si>
  <si>
    <t>gox</t>
  </si>
  <si>
    <t>ASPNIDRAFT2_1107559-t41_1-p1</t>
  </si>
  <si>
    <t>transcript=ASPNIDRAFT2_1107559-t41_1 | gene=ASPNIDRAFT2_1107559 | organism=Aspergillus_niger_ATCC_1015 | gene_product=candidate 1,3-beta-glucanosyltransferase|Glycoside Hydrolase Family 72 protein|hypothetical protein | transcript_product=candidate 1,3-beta-glucanosyltransferase|Glycoside Hydrolase Family 72 protein|hypothetical protein | location=ACJE01000012.1:98189-99635(-) | protein_length=458 | sequence_SO=supercontig | SO=protein_coding_gene | is_pseudo=false</t>
  </si>
  <si>
    <t>Pf03198</t>
  </si>
  <si>
    <t>4990293</t>
  </si>
  <si>
    <t>A0A318ZW71; A0A370BHX1; A0A370PCG1; A0A3F3RK33; A2QUZ1; ang:ANI_1_40174; ASPNIDRAFT2_1107559-t41_1-p1; G3Y439</t>
  </si>
  <si>
    <t>ASPNIDRAFT2_1176802-t41_1-p1</t>
  </si>
  <si>
    <t>transcript=ASPNIDRAFT2_1176802-t41_1 | gene=ASPNIDRAFT2_1176802 | organism=Aspergillus_niger_ATCC_1015 | gene_product=Glycoside Hydrolase Family 10 protein | transcript_product=Glycoside Hydrolase Family 10 protein | location=ACJE01000015.1:237731-239225(-) | protein_length=311 | sequence_SO=supercontig | SO=protein_coding_gene | is_pseudo=false</t>
  </si>
  <si>
    <t>Pf00331</t>
  </si>
  <si>
    <t>A0A254U9U5; A0A370C1V6; A0A370P9J2; A0A401L2J5; ASPNIDRAFT2_1176802-t41_1-p1</t>
  </si>
  <si>
    <t>ASPNIDRAFT2_1117716-t41_1-p1</t>
  </si>
  <si>
    <t>transcript=ASPNIDRAFT2_1117716-t41_1 | gene=ASPNIDRAFT2_1117716 | organism=Aspergillus_niger_ATCC_1015 | gene_product=Glycoside Hydrolase Family 7 / Carbohydrate-Binding Module Family 1 protein | transcript_product=Glycoside Hydrolase Family 7 / Carbohydrate-Binding Module Family 1 protein | location=ACJE01000004.1:2881064-2882674(+) | protein_length=536 | sequence_SO=supercontig | SO=protein_coding_gene | is_pseudo=false</t>
  </si>
  <si>
    <t>Pf00734, Pf00840</t>
  </si>
  <si>
    <t>A0A370PMG0; A0A3F3R667; ASPNIDRAFT2_1117716-t41_1-p1; Q9UVS8</t>
  </si>
  <si>
    <t>cbhB</t>
  </si>
  <si>
    <t>Not Found</t>
  </si>
  <si>
    <t>ASPNIDRAFT2_1116766-t41_1-p1</t>
  </si>
  <si>
    <t>transcript=ASPNIDRAFT2_1116766-t41_1 | gene=ASPNIDRAFT2_1116766 | organism=Aspergillus_niger_ATCC_1015 | gene_product=Heme-dependent catalase | transcript_product=Heme-dependent catalase | location=ACJE01000004.1:559404-561823(-) | protein_length=730 | sequence_SO=supercontig | SO=protein_coding_gene | is_pseudo=false</t>
  </si>
  <si>
    <t>Pf00199, Pf06628, Pf18011</t>
  </si>
  <si>
    <t>A0A254TZH3; A0A401L5U3; ASPNIDRAFT2_1116766-t41_1-p1; G3XR06</t>
  </si>
  <si>
    <t>ASPNIDRAFT2_1088919-t41_1-p1</t>
  </si>
  <si>
    <t>transcript=ASPNIDRAFT2_1088919-t41_1 | gene=ASPNIDRAFT2_1088919 | organism=Aspergillus_niger_ATCC_1015 | gene_product=Glycoside Hydrolase Family 18 protein | transcript_product=Glycoside Hydrolase Family 18 protein | location=ACJE01000010.1:1772621-1774247(-) | protein_length=398 | sequence_SO=supercontig | SO=protein_coding_gene | is_pseudo=false</t>
  </si>
  <si>
    <t>Pf00704</t>
  </si>
  <si>
    <t>A0A319AZ02; ASPNIDRAFT2_1088919-t41_1-p1; G3Y3I7</t>
  </si>
  <si>
    <t>Met-loss+Acetyl [N-Term]</t>
  </si>
  <si>
    <t>ASPNIDRAFT2_1204436-t41_1-p1</t>
  </si>
  <si>
    <t>transcript=ASPNIDRAFT2_1204436-t41_1 | gene=ASPNIDRAFT2_1204436 | organism=Aspergillus_niger_ATCC_1015 | gene_product=Catalase-domain containing protein | transcript_product=Catalase-domain containing protein | location=ACJE01000004.1:492711-495183(-) | protein_length=727 | sequence_SO=supercontig | SO=protein_coding_gene | is_pseudo=false</t>
  </si>
  <si>
    <t>A0A254TZJ1; ASPNIDRAFT2_1204436-t41_1-p1; G3XQT2</t>
  </si>
  <si>
    <t>ASPNIDRAFT2_1161751-t41_1-p1</t>
  </si>
  <si>
    <t>transcript=ASPNIDRAFT2_1161751-t41_1 | gene=ASPNIDRAFT2_1161751 | organism=Aspergillus_niger_ATCC_1015 | gene_product=Glycoside Hydrolase Family 67 protein | transcript_product=Glycoside Hydrolase Family 67 protein | location=ACJE01000002.1:1376203-1378728(+) | protein_length=841 | sequence_SO=supercontig | SO=protein_coding_gene | is_pseudo=false</t>
  </si>
  <si>
    <t>Pf03648, Pf07477, Pf07488</t>
  </si>
  <si>
    <t>A0A254U673; ASPNIDRAFT2_1161751-t41_1-p1; G3XNR5; Q96WX9</t>
  </si>
  <si>
    <t>aguA</t>
  </si>
  <si>
    <t>ASPNIDRAFT2_1159267-t41_1-p1</t>
  </si>
  <si>
    <t>transcript=ASPNIDRAFT2_1159267-t41_1 | gene=ASPNIDRAFT2_1159267 | organism=Aspergillus_niger_ATCC_1015 | gene_product=Glycoside Hydrolase Family 62 protein | transcript_product=Glycoside Hydrolase Family 62 protein | location=ACJE01000015.1:240572-241570(+) | protein_length=332 | sequence_SO=supercontig | SO=protein_coding_gene | is_pseudo=false</t>
  </si>
  <si>
    <t>Pf03664</t>
  </si>
  <si>
    <t>4980084</t>
  </si>
  <si>
    <t>A0A254U9U2; A0A319AIC0; A0A370C2G3; A2QFV9; ang:ANI_1_108034; ASPNIDRAFT2_1159267-t41_1-p1; G3Y867; P79019</t>
  </si>
  <si>
    <t>axhA</t>
  </si>
  <si>
    <t>ASPNIDRAFT2_1126962-t41_1-p1</t>
  </si>
  <si>
    <t>transcript=ASPNIDRAFT2_1126962-t41_1 | gene=ASPNIDRAFT2_1126962 | organism=Aspergillus_niger_ATCC_1015 | gene_product=Glycoside Hydrolase Family 3 protein | transcript_product=Glycoside Hydrolase Family 3 protein | location=ACJE01000019.1:107880-110482(+) | protein_length=765 | sequence_SO=supercontig | SO=protein_coding_gene | is_pseudo=false</t>
  </si>
  <si>
    <t>A0A1B1QDA2; ASPNIDRAFT2_1126962-t41_1-p1; G3YBE0</t>
  </si>
  <si>
    <t>ASPNIDRAFT2_1146032-t41_1-p1</t>
  </si>
  <si>
    <t>transcript=ASPNIDRAFT2_1146032-t41_1 | gene=ASPNIDRAFT2_1146032 | organism=Aspergillus_niger_ATCC_1015 | gene_product=Zn-dependent exopeptidase | transcript_product=Zn-dependent exopeptidase | location=ACJE01000015.1:365470-367131(+) | protein_length=508 | sequence_SO=supercontig | SO=protein_coding_gene | is_pseudo=false</t>
  </si>
  <si>
    <t>Pf02225, Pf04389</t>
  </si>
  <si>
    <t>A0A254U9P5; A0A3F3PNL7; A0A401L2E9; ASPNIDRAFT2_1146032-t41_1-p1; G3Y8B3</t>
  </si>
  <si>
    <t>ASPNIDRAFT2_1182746-t41_1-p1</t>
  </si>
  <si>
    <t>transcript=ASPNIDRAFT2_1182746-t41_1 | gene=ASPNIDRAFT2_1182746 | organism=Aspergillus_niger_ATCC_1015 | gene_product=Carbohydrate Esterase Family 1 protein | transcript_product=Carbohydrate Esterase Family 1 protein | location=ACJE01000005.1:573853-574665(-) | protein_length=270 | sequence_SO=supercontig | SO=protein_coding_gene | is_pseudo=false</t>
  </si>
  <si>
    <t>4985606</t>
  </si>
  <si>
    <t>A0A319A6Z3; A0A3F3RE66; A2QYU7; ang:ANI_1_342104; ASPNIDRAFT2_1182746-t41_1-p1; G3XUH4</t>
  </si>
  <si>
    <t>faeC</t>
  </si>
  <si>
    <t>ASPNIDRAFT2_1183964-t41_1-p1</t>
  </si>
  <si>
    <t>transcript=ASPNIDRAFT2_1183964-t41_1 | gene=ASPNIDRAFT2_1183964 | organism=Aspergillus_niger_ATCC_1015 | gene_product=FAD-binding domain-containing protein|hypothetical FAD/FMN-containing dehydrogenase | transcript_product=FAD-binding domain-containing protein|hypothetical FAD/FMN-containing dehydrogenase | location=ACJE01000009.1:511943-513700(+) | protein_length=498 | sequence_SO=supercontig | SO=protein_coding_gene | is_pseudo=false</t>
  </si>
  <si>
    <t>Pf01565</t>
  </si>
  <si>
    <t>A0A254UAP0; A0A319ASK3; A0A370BM67; ASPNIDRAFT2_1183964-t41_1-p1; G3Y0B0</t>
  </si>
  <si>
    <t>ASPNIDRAFT2_1160649-t41_1-p1</t>
  </si>
  <si>
    <t>transcript=ASPNIDRAFT2_1160649-t41_1 | gene=ASPNIDRAFT2_1160649 | organism=Aspergillus_niger_ATCC_1015 | gene_product=Glycoside Hydrolase Family 6 protein | transcript_product=Glycoside Hydrolase Family 6 protein | location=ACJE01000021.1:393221-394724(+) | protein_length=405 | sequence_SO=supercontig | SO=protein_coding_gene | is_pseudo=false</t>
  </si>
  <si>
    <t>ASPNIDRAFT2_1158713-t41_1-p1</t>
  </si>
  <si>
    <t>transcript=ASPNIDRAFT2_1158713-t41_1 | gene=ASPNIDRAFT2_1158713 | organism=Aspergillus_niger_ATCC_1015 | gene_product=Glycoside Hydrolase Family 3 protein | transcript_product=Glycoside Hydrolase Family 3 protein | location=ACJE01000012.1:377179-380136(+) | protein_length=786 | sequence_SO=supercontig | SO=protein_coding_gene | is_pseudo=false</t>
  </si>
  <si>
    <t>ASPNIDRAFT2_1158713-t41_1-p1; G3Y4D3</t>
  </si>
  <si>
    <t>ASPNIDRAFT2_1146214-t41_1-p1</t>
  </si>
  <si>
    <t>transcript=ASPNIDRAFT2_1146214-t41_1 | gene=ASPNIDRAFT2_1146214 | organism=Aspergillus_niger_ATCC_1015 | gene_product=Glycoside hydrolase|Glycoside Hydrolase Family 17 protein | transcript_product=Glycoside hydrolase|Glycoside Hydrolase Family 17 protein | location=ACJE01000015.1:1187712-1189175(+) | protein_length=464 | sequence_SO=supercontig | SO=protein_coding_gene | is_pseudo=false</t>
  </si>
  <si>
    <t>Pf00332</t>
  </si>
  <si>
    <t>A0A254U7I5; A0A319AMA4; A0A370C4S0; ASPNIDRAFT2_1146214-t41_1-p1; G3Y7J6</t>
  </si>
  <si>
    <t>ASPNIDRAFT2_1146704-t41_1-p1</t>
  </si>
  <si>
    <t>transcript=ASPNIDRAFT2_1146704-t41_1 | gene=ASPNIDRAFT2_1146704 | organism=Aspergillus_niger_ATCC_1015 | gene_product=Glycoside Hydrolase Family 31 protein | transcript_product=Glycoside Hydrolase Family 31 protein | location=ACJE01000016.1:1712059-1715182(+) | protein_length=985 | sequence_SO=supercontig | SO=protein_coding_gene | is_pseudo=false</t>
  </si>
  <si>
    <t>Pf01055, Pf16863</t>
  </si>
  <si>
    <t>4991096</t>
  </si>
  <si>
    <t>A0A319B736; A0A370BQT6; A0PCH8; A2QJF7; ang:ANI_1_1098184; ASPNIDRAFT2_1146704-t41_1-p1; G3Y9N1; O13451; P56526</t>
  </si>
  <si>
    <t>agdA; Agl; aglA; aglU</t>
  </si>
  <si>
    <t>ASPNIDRAFT2_1013899-t41_1-p1</t>
  </si>
  <si>
    <t>transcript=ASPNIDRAFT2_1013899-t41_1 | gene=ASPNIDRAFT2_1013899 | organism=Aspergillus_niger_ATCC_1015 | gene_product=Actin/actin-like protein | transcript_product=Actin/actin-like protein | location=ACJE01000008.1:171063-172897(+) | protein_length=375 | sequence_SO=supercontig | SO=protein_coding_gene | is_pseudo=false</t>
  </si>
  <si>
    <t>Pf00022</t>
  </si>
  <si>
    <t>4987655</t>
  </si>
  <si>
    <t>A0A124BX30; A0A1L9MSF1; A0A1L9UBY1; A0A1M3THE9; A0A1R3R9G0; A0A317VB22; A0A319EMB9; A0A370C429; A0A395H4E0; A0A3F3QE48; A0A401L945; A0A5N6M6J1; A0A7R7X3B5; A0A8H3XUZ6; A2R4I7; ang:ANI_1_106134; ASPNIDRAFT2_1013899-t41_1-p1 ; G3XXG0; G7XZ53</t>
  </si>
  <si>
    <t>A0A100IHS6</t>
  </si>
  <si>
    <t>Glucanase OS=Aspergillus niger OX=5061 GN=ABL_04185 PE=3 SV=1</t>
  </si>
  <si>
    <t>Pf01341</t>
  </si>
  <si>
    <t>A0A100IHS6; A0A1L9NN27; A0A8H3SZT6</t>
  </si>
  <si>
    <t>ASPNIDRAFT2_1180590-t41_1-p1</t>
  </si>
  <si>
    <t>transcript=ASPNIDRAFT2_1180590-t41_1 | gene=ASPNIDRAFT2_1180590 | organism=Aspergillus_niger_ATCC_1015 | gene_product=ferulic acid esterase A faeA-aspergillus niger | transcript_product=ferulic acid esterase A faeA-aspergillus niger | location=ACJE01000001.1:70764-71666(-) | protein_length=281 | sequence_SO=supercontig | SO=protein_coding_gene | is_pseudo=false</t>
  </si>
  <si>
    <t>Pf01764</t>
  </si>
  <si>
    <t>4983573</t>
  </si>
  <si>
    <t>A0A0S2CVZ1; A0A318ZZE8; A0A370BHK6; A2QSY5; ang:ANI_1_4084; ASPNIDRAFT2_1180590-t41_1-p1; G3XLZ4</t>
  </si>
  <si>
    <t>faeA</t>
  </si>
  <si>
    <t>ASPNIDRAFT2_182100-t41_1-p1</t>
  </si>
  <si>
    <t>transcript=ASPNIDRAFT2_182100-t41_1 | gene=ASPNIDRAFT2_182100 | organism=Aspergillus_niger_ATCC_1015 | gene_product=Glycoside Hydrolase Family 43 protein | transcript_product=Glycoside Hydrolase Family 43 protein | location=ACJE01000008.1:881476-882522(-) | protein_length=324 | sequence_SO=supercontig | SO=protein_coding_gene | is_pseudo=false</t>
  </si>
  <si>
    <t>Pf04616</t>
  </si>
  <si>
    <t>ASPNIDRAFT2_182100-t41_1-p1; G3XY38</t>
  </si>
  <si>
    <t>A0A100I6G0</t>
  </si>
  <si>
    <t>Alpha-L-arabinofuranosidase OS=Aspergillus niger OX=5061 GN=ABL_01224 PE=3 SV=1</t>
  </si>
  <si>
    <t>A0A100I6G0; A0A8H3XWW4</t>
  </si>
  <si>
    <t>ASPNIDRAFT2_1142077-t41_1-p1</t>
  </si>
  <si>
    <t>transcript=ASPNIDRAFT2_1142077-t41_1 | gene=ASPNIDRAFT2_1142077 | organism=Aspergillus_niger_ATCC_1015 | gene_product=catalase/peroxidase HPI | transcript_product=catalase/peroxidase HPI | location=ACJE01000004.1:563392-565680(+) | protein_length=762 | sequence_SO=supercontig | SO=protein_coding_gene | is_pseudo=false</t>
  </si>
  <si>
    <t>Pf00141</t>
  </si>
  <si>
    <t>A0A254TYP4; ASPNIDRAFT2_1142077-t41_1-p1; G3XR07</t>
  </si>
  <si>
    <t>katG</t>
  </si>
  <si>
    <t>ASPNIDRAFT2_1141341-t41_1-p1</t>
  </si>
  <si>
    <t>transcript=ASPNIDRAFT2_1141341-t41_1 | gene=ASPNIDRAFT2_1141341 | organism=Aspergillus_niger_ATCC_1015 | gene_product=hypothetical aminopeptidase|vacuolar aspartyl aminopeptidase Lap4 | transcript_product=hypothetical aminopeptidase|vacuolar aspartyl aminopeptidase Lap4 | location=ACJE01000001.1:1458758-1460308(-) | protein_length=516 | sequence_SO=supercontig | SO=protein_coding_gene | is_pseudo=false</t>
  </si>
  <si>
    <t>Pf02127</t>
  </si>
  <si>
    <t>4984159</t>
  </si>
  <si>
    <t>A0A254U4S1; A0A319AL22; A0A370BJG5; A2QUN5; ang:ANI_1_802084; ASPNIDRAFT2_1141341-t41_1-p1; G3XLQ6</t>
  </si>
  <si>
    <t>ASPNIDRAFT2_1143951-t41_1-p1</t>
  </si>
  <si>
    <t>transcript=ASPNIDRAFT2_1143951-t41_1 | gene=ASPNIDRAFT2_1143951 | organism=Aspergillus_niger_ATCC_1015 | gene_product=copper/zinc binding Superoxide dismutase | transcript_product=copper/zinc binding Superoxide dismutase | location=ACJE01000009.1:853138-854095(-) | protein_length=154 | sequence_SO=supercontig | SO=protein_coding_gene | is_pseudo=false</t>
  </si>
  <si>
    <t>Pf00080</t>
  </si>
  <si>
    <t>4981643</t>
  </si>
  <si>
    <t>A0A100IE39; A0A1L9MXZ0; A0A1M3TUF4; A0A370C8H9; A0A370PB51; A0A3F3Q3K4; A0A401KDN3; A0A7R7W1P9; A0A8G1VSH6; A0A8H3T084; A2QMY6; ang:ANI_1_470064; ASPNIDRAFT2_1143951-t41_1-p1 ; G3Y0L1; G7XH02</t>
  </si>
  <si>
    <t>SOD1; sodC</t>
  </si>
  <si>
    <t>Met-loss [N-Term]</t>
  </si>
  <si>
    <t>ASPNIDRAFT2_1164595-t41_1-p1</t>
  </si>
  <si>
    <t>transcript=ASPNIDRAFT2_1164595-t41_1 | gene=ASPNIDRAFT2_1164595 | organism=Aspergillus_niger_ATCC_1015 | gene_product=Glycoside Hydrolase Family 5 protein | transcript_product=Glycoside Hydrolase Family 5 protein | location=ACJE01000009.1:2067655-2068871(+) | protein_length=331 | sequence_SO=supercontig | SO=protein_coding_gene | is_pseudo=false</t>
  </si>
  <si>
    <t>4982163</t>
  </si>
  <si>
    <t>A0A254UEL8; A0A370BMJ7; A0A370PSK5; A0A3F3QIU3; A2QPC3; ang:ANI_1_1120064; ASPNIDRAFT2_1164595-t41_1-p1; G3XZI3; O74706; Q9C3Z7</t>
  </si>
  <si>
    <t>eglB</t>
  </si>
  <si>
    <t>ASPNIDRAFT2_1129152-t41_1-p1</t>
  </si>
  <si>
    <t>transcript=ASPNIDRAFT2_1129152-t41_1 | gene=ASPNIDRAFT2_1129152 | organism=Aspergillus_niger_ATCC_1015 | gene_product=Glycoside Hydrolase Family 43 protein | transcript_product=Glycoside Hydrolase Family 43 protein | location=ACJE01000021.1:424469-426257(+) | protein_length=579 | sequence_SO=supercontig | SO=protein_coding_gene | is_pseudo=false</t>
  </si>
  <si>
    <t>Pf04616, Pf17851</t>
  </si>
  <si>
    <t>A0A3F3RYD6; ASPNIDRAFT2_1129152-t41_1-p1; G3YG14</t>
  </si>
  <si>
    <t>ASPNIDRAFT2_1117636-t41_1-p1</t>
  </si>
  <si>
    <t>transcript=ASPNIDRAFT2_1117636-t41_1 | gene=ASPNIDRAFT2_1117636 | organism=Aspergillus_niger_ATCC_1015 | gene_product=Glycoside Hydrolase Family 31 protein | transcript_product=Glycoside Hydrolase Family 31 protein | location=ACJE01000004.1:2726795-2729703(+) | protein_length=866 | sequence_SO=supercontig | SO=protein_coding_gene | is_pseudo=false</t>
  </si>
  <si>
    <t>Pf01055, Pf13802, Pf16863</t>
  </si>
  <si>
    <t>A0A254TWN0; ASPNIDRAFT2_1117636-t41_1-p1</t>
  </si>
  <si>
    <t>ASPNIDRAFT2_1122775-t41_1-p1</t>
  </si>
  <si>
    <t>transcript=ASPNIDRAFT2_1122775-t41_1 | gene=ASPNIDRAFT2_1122775 | organism=Aspergillus_niger_ATCC_1015 | gene_product=Glycoside Hydrolase Family 55 protein | transcript_product=Glycoside Hydrolase Family 55 protein | location=ACJE01000010.1:3296669-3299953(+) | protein_length=945 | sequence_SO=supercontig | SO=protein_coding_gene | is_pseudo=false</t>
  </si>
  <si>
    <t>A0A117DX26</t>
  </si>
  <si>
    <t>GPI-anchored cell wall organization protein Ecm33 OS=Aspergillus niger OX=5061 GN=ABL_02084 PE=4 SV=1</t>
  </si>
  <si>
    <t>Pf12454</t>
  </si>
  <si>
    <t>A0A117DX26; A0A8H3XVT6</t>
  </si>
  <si>
    <t>ASPNIDRAFT2_1147022-t41_1-p1</t>
  </si>
  <si>
    <t>transcript=ASPNIDRAFT2_1147022-t41_1 | gene=ASPNIDRAFT2_1147022 | organism=Aspergillus_niger_ATCC_1015 | gene_product=Glycoside Hydrolase Family 13 / Carbohydrate-Binding Module Family 20 protein | transcript_product=Glycoside Hydrolase Family 13 / Carbohydrate-Binding Module Family 20 protein | location=ACJE01000019.1:875985-878349(-) | protein_length=637 | sequence_SO=supercontig | SO=protein_coding_gene | is_pseudo=false</t>
  </si>
  <si>
    <t>Pf00128, Pf00686, Pf09260</t>
  </si>
  <si>
    <t>A0A254UMA1; ASPNIDRAFT2_1147022-t41_1-p1</t>
  </si>
  <si>
    <t>A0A124BYG9</t>
  </si>
  <si>
    <t>Pectate lyase OS=Aspergillus niger OX=5061 GN=ABL_08192 PE=3 SV=1</t>
  </si>
  <si>
    <t>Pf00544</t>
  </si>
  <si>
    <t>A0A124BYG9; A0A1L9N5P4; A0A8H3Y350</t>
  </si>
  <si>
    <t>ASPNIDRAFT2_1161570-t41_1-p1</t>
  </si>
  <si>
    <t>transcript=ASPNIDRAFT2_1161570-t41_1 | gene=ASPNIDRAFT2_1161570 | organism=Aspergillus_niger_ATCC_1015 | gene_product=Glycoside Hydrolase Family 12 protein | transcript_product=Glycoside Hydrolase Family 12 protein | location=ACJE01000002.1:697607-698442(-) | protein_length=239 | sequence_SO=supercontig | SO=protein_coding_gene | is_pseudo=false</t>
  </si>
  <si>
    <t>Pf01670</t>
  </si>
  <si>
    <t>ASPNIDRAFT2_1161570-t41_1-p1; G3XPD3; O74705</t>
  </si>
  <si>
    <t>eglA</t>
  </si>
  <si>
    <t>A0A100I9R5</t>
  </si>
  <si>
    <t>Glutamate dehydrogenase OS=Aspergillus niger OX=5061 GN=ABL_02070 PE=3 SV=1</t>
  </si>
  <si>
    <t>Pf00208, Pf02812</t>
  </si>
  <si>
    <t>A0A100I9R5; A0A146FI74; A0A1L9MXB6; A0A1M3TK28; A0A318Z8D9; A0A319BMR6; A0A8G1VTJ2; A0A8H3XVN8; G7X6H6</t>
  </si>
  <si>
    <t>ASPNIDRAFT2_1118013-t41_1-p1</t>
  </si>
  <si>
    <t>transcript=ASPNIDRAFT2_1118013-t41_1 | gene=ASPNIDRAFT2_1118013 | organism=Aspergillus_niger_ATCC_1015 | gene_product=Multicopper oxidase | transcript_product=Multicopper oxidase | location=ACJE01000004.1:3411782-3413703(+) | protein_length=596 | sequence_SO=supercontig | SO=protein_coding_gene | is_pseudo=false</t>
  </si>
  <si>
    <t>Pf00394, Pf07731, Pf07732</t>
  </si>
  <si>
    <t>A0A254TW62; ASPNIDRAFT2_1118013-t41_1-p1; G3XRX9</t>
  </si>
  <si>
    <t>ASPNIDRAFT2_1165424-t41_1-p1</t>
  </si>
  <si>
    <t>transcript=ASPNIDRAFT2_1165424-t41_1 | gene=ASPNIDRAFT2_1165424 | organism=Aspergillus_niger_ATCC_1015 | gene_product=Glycoside Hydrolase Family 38 protein | transcript_product=Glycoside Hydrolase Family 38 protein | location=ACJE01000010.1:2994879-2998379(-) | protein_length=1091 | sequence_SO=supercontig | SO=protein_coding_gene | is_pseudo=false</t>
  </si>
  <si>
    <t>ASPNIDRAFT2_1162768-t41_1-p1</t>
  </si>
  <si>
    <t>transcript=ASPNIDRAFT2_1162768-t41_1 | gene=ASPNIDRAFT2_1162768 | organism=Aspergillus_niger_ATCC_1015 | gene_product=Glycoside Hydrolase Family 35 protein | transcript_product=Glycoside Hydrolase Family 35 protein | location=ACJE01000004.1:3003616-3007049(-) | protein_length=1007 | sequence_SO=supercontig | SO=protein_coding_gene | is_pseudo=false</t>
  </si>
  <si>
    <t>Pf01301, Pf10435, Pf13363, Pf13364</t>
  </si>
  <si>
    <t>4977988</t>
  </si>
  <si>
    <t>A0A254TWC0; A0A319ADP6; A0A370BMT6; A2QAN3; ang:ANI_1_1636014; ASPNIDRAFT2_1162768-t41_1-p1; G3XR77</t>
  </si>
  <si>
    <t>lacA</t>
  </si>
  <si>
    <t>ASPNIDRAFT2_1085850-t41_1-p1</t>
  </si>
  <si>
    <t>transcript=ASPNIDRAFT2_1085850-t41_1 | gene=ASPNIDRAFT2_1085850 | organism=Aspergillus_niger_ATCC_1015 | gene_product=feruloyl esterase|Feruloyl esterase B | transcript_product=feruloyl esterase|Feruloyl esterase B | location=ACJE01000007.1:142694-144337(-) | protein_length=521 | sequence_SO=supercontig | SO=protein_coding_gene | is_pseudo=false</t>
  </si>
  <si>
    <t>Pf07519</t>
  </si>
  <si>
    <t>A0A254UE70; ASPNIDRAFT2_1085850-t41_1-p1; G3XWR1; Q8WZI8</t>
  </si>
  <si>
    <t>faeB</t>
  </si>
  <si>
    <t>ASPNIDRAFT2_1110657-t41_1-p1</t>
  </si>
  <si>
    <t>transcript=ASPNIDRAFT2_1110657-t41_1 | gene=ASPNIDRAFT2_1110657 | organism=Aspergillus_niger_ATCC_1015 | gene_product=peptidase M1 | transcript_product=peptidase M1 | location=ACJE01000016.1:1000990-1003799(-) | protein_length=881 | sequence_SO=supercontig | SO=protein_coding_gene | is_pseudo=false</t>
  </si>
  <si>
    <t>Pf01433, Pf11838, Pf17900</t>
  </si>
  <si>
    <t>A0A3F3RPW1; ASPNIDRAFT2_1110657-t41_1-p1; G3Y926</t>
  </si>
  <si>
    <t>apsA</t>
  </si>
  <si>
    <t>ASPNIDRAFT2_1219333-t41_1-p1</t>
  </si>
  <si>
    <t>transcript=ASPNIDRAFT2_1219333-t41_1 | gene=ASPNIDRAFT2_1219333 | organism=Aspergillus_niger_ATCC_1015 | gene_product=Peptidase S10, serine carboxypeptidase | transcript_product=Peptidase S10, serine carboxypeptidase | location=ACJE01000014.1:587564-589751(+) | protein_length=552 | sequence_SO=supercontig | SO=protein_coding_gene | is_pseudo=false</t>
  </si>
  <si>
    <t>Pf00450</t>
  </si>
  <si>
    <t>A0A318ZWB2; A0A370BMK9; A0A370PPR2; A0A3F3PMK4; A0A401KZV1; A0A505IKX4; ASPNIDRAFT2_1219333-t41_1-p1; G3Y6Y3</t>
  </si>
  <si>
    <t>ASPNIDRAFT2_1082604-t41_1-p1</t>
  </si>
  <si>
    <t>transcript=ASPNIDRAFT2_1082604-t41_1 | gene=ASPNIDRAFT2_1082604 | organism=Aspergillus_niger_ATCC_1015 | gene_product=Glycoside Hydrolase Family 55 protein | transcript_product=Glycoside Hydrolase Family 55 protein | location=ACJE01000004.1:3089358-3092256(-) | protein_length=949 | sequence_SO=supercontig | SO=protein_coding_gene | is_pseudo=false</t>
  </si>
  <si>
    <t>Pf12708</t>
  </si>
  <si>
    <t>A0A319ABL0; A0A370BMS8; ASPNIDRAFT2_1082604-t41_1-p1</t>
  </si>
  <si>
    <t>ASPNIDRAFT2_1164625-t41_1-p1</t>
  </si>
  <si>
    <t>transcript=ASPNIDRAFT2_1164625-t41_1 | gene=ASPNIDRAFT2_1164625 | organism=Aspergillus_niger_ATCC_1015 | gene_product=Glycoside Hydrolase Family 7 protein | transcript_product=Glycoside Hydrolase Family 7 protein | location=ACJE01000009.1:2170776-2172290(+) | protein_length=452 | sequence_SO=supercontig | SO=protein_coding_gene | is_pseudo=false</t>
  </si>
  <si>
    <t>Pf00840</t>
  </si>
  <si>
    <t>A0A254UGW5; A0A370PS97; ASPNIDRAFT2_1164625-t41_1-p1; C7ENW1; G3XZK9; Q9UVS9</t>
  </si>
  <si>
    <t>cbhA</t>
  </si>
  <si>
    <t>ASPNIDRAFT2_54860-t41_1-p1</t>
  </si>
  <si>
    <t>transcript=ASPNIDRAFT2_54860-t41_1 | gene=ASPNIDRAFT2_54860 | organism=Aspergillus_niger_ATCC_1015 | gene_product=NUP-domain containing protein | transcript_product=NUP-domain containing protein | location=ACJE01000012.1:206509-207793(-) | protein_length=407 | sequence_SO=supercontig | SO=protein_coding_gene | is_pseudo=false</t>
  </si>
  <si>
    <t>Pf06516</t>
  </si>
  <si>
    <t>4990331</t>
  </si>
  <si>
    <t>A0A254U4P8; A0A318ZV28; A0A370BKR4; A0A370PDC4; A0A3F3Q7G2; A0A401KZP6; A2QV29; ang:ANI_1_220174; ASPNIDRAFT2_54860-t41_1-p1; G3Y472</t>
  </si>
  <si>
    <t>ASPNIDRAFT2_1106945-t41_1-p1</t>
  </si>
  <si>
    <t>transcript=ASPNIDRAFT2_1106945-t41_1 | gene=ASPNIDRAFT2_1106945 | organism=Aspergillus_niger_ATCC_1015 | gene_product=extracellular serine-rich protein | transcript_product=extracellular serine-rich protein | location=ACJE01000010.1:2914607-2917093(-) | protein_length=804 | sequence_SO=supercontig | SO=protein_coding_gene | is_pseudo=false</t>
  </si>
  <si>
    <t>A0A3F3RHY6; ASPNIDRAFT2_1106945-t41_1-p1</t>
  </si>
  <si>
    <t>ASPNIDRAFT2_1099157-t41_1-p1</t>
  </si>
  <si>
    <t>transcript=ASPNIDRAFT2_1099157-t41_1 | gene=ASPNIDRAFT2_1099157 | organism=Aspergillus_niger_ATCC_1015 | gene_product=Glycoside Hydrolase Family 13 protein | transcript_product=Glycoside Hydrolase Family 13 protein | location=ACJE01000001.1:732743-734467(+) | protein_length=555 | sequence_SO=supercontig | SO=protein_coding_gene | is_pseudo=false</t>
  </si>
  <si>
    <t>Pf00128, Pf09260</t>
  </si>
  <si>
    <t>A0A319BWJ2; A0A3F3R575; ASPNIDRAFT2_1099157-t41_1-p1</t>
  </si>
  <si>
    <t>A0A124BVP3</t>
  </si>
  <si>
    <t>Aldose 1-epimerase OS=Aspergillus niger OX=5061 GN=ABL_01832 PE=4 SV=1</t>
  </si>
  <si>
    <t>Pf01263</t>
  </si>
  <si>
    <t>A0A124BVP3; A0A8H3XXL3</t>
  </si>
  <si>
    <t>ASPNIDRAFT2_1102814-t41_1-p1</t>
  </si>
  <si>
    <t>transcript=ASPNIDRAFT2_1102814-t41_1 | gene=ASPNIDRAFT2_1102814 | organism=Aspergillus_niger_ATCC_1015 | gene_product=Carbohydrate-Binding Module Family 1 / Glycoside Hydrolase Family 6 protein | transcript_product=Carbohydrate-Binding Module Family 1 / Glycoside Hydrolase Family 6 protein | location=ACJE01000005.1:641136-643020(-) | protein_length=459 | sequence_SO=supercontig | SO=protein_coding_gene | is_pseudo=false</t>
  </si>
  <si>
    <t>Pf00734, Pf01341</t>
  </si>
  <si>
    <t>4985573</t>
  </si>
  <si>
    <t>A0A505HWI3; A2QYR9; ang:ANI_1_300104; ASPNIDRAFT2_1102814-t41_1-p1; G3XUK0</t>
  </si>
  <si>
    <t>cbhC</t>
  </si>
  <si>
    <t>ASPNIDRAFT2_1187703-t41_1-p1</t>
  </si>
  <si>
    <t>transcript=ASPNIDRAFT2_1187703-t41_1 | gene=ASPNIDRAFT2_1187703 | organism=Aspergillus_niger_ATCC_1015 | gene_product=Glycoside Hydrolase Family 3 protein | transcript_product=Glycoside Hydrolase Family 3 protein | location=ACJE01000019.1:1558600-1561307(-) | protein_length=865 | sequence_SO=supercontig | SO=protein_coding_gene | is_pseudo=false</t>
  </si>
  <si>
    <t>A0A254UFH6; ASPNIDRAFT2_1187703-t41_1-p1; G3YD55</t>
  </si>
  <si>
    <t>ASPNIDRAFT2_1227363-t41_1-p1</t>
  </si>
  <si>
    <t>transcript=ASPNIDRAFT2_1227363-t41_1 | gene=ASPNIDRAFT2_1227363 | organism=Aspergillus_niger_ATCC_1015 | gene_product=Glycoside Hydrolase Family 92 protein | transcript_product=Glycoside Hydrolase Family 92 protein | location=ACJE01000021.1:704763-707471(+) | protein_length=799 | sequence_SO=supercontig | SO=protein_coding_gene | is_pseudo=false</t>
  </si>
  <si>
    <t>ASPNIDRAFT2_1152313-t41_1-p1</t>
  </si>
  <si>
    <t>transcript=ASPNIDRAFT2_1152313-t41_1 | gene=ASPNIDRAFT2_1152313 | organism=Aspergillus_niger_ATCC_1015 | gene_product=Glycoside Hydrolase Family 18 / Carbohydrate-Binding Module Family 18 protein | transcript_product=Glycoside Hydrolase Family 18 / Carbohydrate-Binding Module Family 18 protein | location=ACJE01000010.1:3409091-3410569(+) | protein_length=430 | sequence_SO=supercontig | SO=protein_coding_gene | is_pseudo=false</t>
  </si>
  <si>
    <t>Pf00187, Pf00704</t>
  </si>
  <si>
    <t>A0A319ALV3; A0A370C8D7; A0A370PRM4; A0A3F3PTN6; A0A505I9C7; ASPNIDRAFT2_1152313-t41_1-p1</t>
  </si>
  <si>
    <t>ASPNIDRAFT2_1154180-t41_1-p1</t>
  </si>
  <si>
    <t>transcript=ASPNIDRAFT2_1154180-t41_1 | gene=ASPNIDRAFT2_1154180 | organism=Aspergillus_niger_ATCC_1015 | gene_product=Glycoside Hydrolase Family 1 protein | transcript_product=Glycoside Hydrolase Family 1 protein | location=ACJE01000019.1:561787-563670(-) | protein_length=569 | sequence_SO=supercontig | SO=protein_coding_gene | is_pseudo=false</t>
  </si>
  <si>
    <t>Pf00232</t>
  </si>
  <si>
    <t>4984439</t>
  </si>
  <si>
    <t>A0A254UES9; A0A319A9K7; A2QVN9; ang:ANI_1_1704094; ASPNIDRAFT2_1154180-t41_1-p1</t>
  </si>
  <si>
    <t>A0A117E4Y1</t>
  </si>
  <si>
    <t>Carboxylic ester hydrolase OS=Aspergillus niger OX=5061 GN=ABL_10098 PE=3 SV=1</t>
  </si>
  <si>
    <t>F5CI28</t>
  </si>
  <si>
    <t>Endo-1,4-beta-xylanase OS=Aspergillus niger OX=5061 GN=xynB PE=2 SV=1</t>
  </si>
  <si>
    <t>Pf00457</t>
  </si>
  <si>
    <t>A0A1L9NDT2; A0A318Y8D9; A0A8H3STN1; F5CI28; Q3S401; Q6QA21</t>
  </si>
  <si>
    <t>xylB; xynB</t>
  </si>
  <si>
    <t>ASPNIDRAFT2_1158402-t41_1-p1</t>
  </si>
  <si>
    <t>transcript=ASPNIDRAFT2_1158402-t41_1 | gene=ASPNIDRAFT2_1158402 | organism=Aspergillus_niger_ATCC_1015 | gene_product=carboxyesterase|hypothetical carboxyesterase | transcript_product=carboxyesterase|hypothetical carboxyesterase | location=ACJE01000010.1:2503196-2505813(-) | protein_length=553 | sequence_SO=supercontig | SO=protein_coding_gene | is_pseudo=false</t>
  </si>
  <si>
    <t>ASPNIDRAFT2_1152501-t41_1-p1</t>
  </si>
  <si>
    <t>transcript=ASPNIDRAFT2_1152501-t41_1 | gene=ASPNIDRAFT2_1152501 | organism=Aspergillus_niger_ATCC_1015 | gene_product=SGNH hydrolase | transcript_product=SGNH hydrolase | location=ACJE01000012.1:204819-206337(+) | protein_length=438 | sequence_SO=supercontig | SO=protein_coding_gene | is_pseudo=false</t>
  </si>
  <si>
    <t>Pf13472</t>
  </si>
  <si>
    <t>A0A254U2S2; ASPNIDRAFT2_1152501-t41_1-p1</t>
  </si>
  <si>
    <t>ASPNIDRAFT2_1099883-t41_1-p1</t>
  </si>
  <si>
    <t>transcript=ASPNIDRAFT2_1099883-t41_1 | gene=ASPNIDRAFT2_1099883 | organism=Aspergillus_niger_ATCC_1015 | gene_product=Glycoside Hydrolase Family 3 protein | transcript_product=Glycoside Hydrolase Family 3 protein | location=ACJE01000002.1:457220-459691(-) | protein_length=806 | sequence_SO=supercontig | SO=protein_coding_gene | is_pseudo=false</t>
  </si>
  <si>
    <t>ASPNIDRAFT2_1099883-t41_1-p1; G3XNW1</t>
  </si>
  <si>
    <t>ASPNIDRAFT2_1125363-t41_1-p1</t>
  </si>
  <si>
    <t>transcript=ASPNIDRAFT2_1125363-t41_1 | gene=ASPNIDRAFT2_1125363 | organism=Aspergillus_niger_ATCC_1015 | gene_product=Multicopper oxidase | transcript_product=Multicopper oxidase | location=ACJE01000015.1:809308-811286(+) | protein_length=614 | sequence_SO=supercontig | SO=protein_coding_gene | is_pseudo=false</t>
  </si>
  <si>
    <t>A0A254UA85; A0A370PBA4; ASPNIDRAFT2_1125363-t41_1-p1; G3Y787</t>
  </si>
  <si>
    <t>ASPNIDRAFT2_1162209-t41_1-p1</t>
  </si>
  <si>
    <t>transcript=ASPNIDRAFT2_1162209-t41_1 | gene=ASPNIDRAFT2_1162209 | organism=Aspergillus_niger_ATCC_1015 | gene_product=Glycoside Hydrolase Family 81 protein | transcript_product=Glycoside Hydrolase Family 81 protein | location=ACJE01000004.1:872061-875252(+) | protein_length=957 | sequence_SO=supercontig | SO=protein_coding_gene | is_pseudo=false</t>
  </si>
  <si>
    <t>Pf03639, Pf17652</t>
  </si>
  <si>
    <t>A0A254TYE5; ASPNIDRAFT2_1162209-t41_1-p1</t>
  </si>
  <si>
    <t>ASPNIDRAFT2_1130315-t41_1-p1</t>
  </si>
  <si>
    <t>transcript=ASPNIDRAFT2_1130315-t41_1 | gene=ASPNIDRAFT2_1130315 | organism=Aspergillus_niger_ATCC_1015 | gene_product=Glycoside Hydrolase Family 20 protein | transcript_product=Glycoside Hydrolase Family 20 protein | location=ACJE01000001.1:522383-524569(-) | protein_length=609 | sequence_SO=supercontig | SO=protein_coding_gene | is_pseudo=false</t>
  </si>
  <si>
    <t>ASPNIDRAFT2_1159253-t41_1-p1</t>
  </si>
  <si>
    <t>transcript=ASPNIDRAFT2_1159253-t41_1 | gene=ASPNIDRAFT2_1159253 | organism=Aspergillus_niger_ATCC_1015 | gene_product=Glycoside Hydrolase Family 30 protein | transcript_product=Glycoside Hydrolase Family 30 protein | location=ACJE01000015.1:155633-157161(-) | protein_length=491 | sequence_SO=supercontig | SO=protein_coding_gene | is_pseudo=false</t>
  </si>
  <si>
    <t>Pf02055, Pf17189</t>
  </si>
  <si>
    <t>A0A319A7J3; A0A370BVV5; A0A3F3RQS7; ASPNIDRAFT2_1159253-t41_1-p1</t>
  </si>
  <si>
    <t>ASPNIDRAFT2_1168995-t41_1-p1</t>
  </si>
  <si>
    <t>transcript=ASPNIDRAFT2_1168995-t41_1 | gene=ASPNIDRAFT2_1168995 | organism=Aspergillus_niger_ATCC_1015 | gene_product=Glycoside Hydrolase Family 92 protein | transcript_product=Glycoside Hydrolase Family 92 protein | location=ACJE01000021.1:2001228-2003858(-) | protein_length=789 | sequence_SO=supercontig | SO=protein_coding_gene | is_pseudo=false</t>
  </si>
  <si>
    <t>Pf07971, Pf17678</t>
  </si>
  <si>
    <t>A0A319BB41; A0A505HRN9; ASPNIDRAFT2_1168995-t41_1-p1; G3YEZ1</t>
  </si>
  <si>
    <t>ASPNIDRAFT2_1182629-t41_1-p1</t>
  </si>
  <si>
    <t>transcript=ASPNIDRAFT2_1182629-t41_1 | gene=ASPNIDRAFT2_1182629 | organism=Aspergillus_niger_ATCC_1015 | gene_product=Putative isomerase YbhE | transcript_product=Putative isomerase YbhE | location=ACJE01000004.1:3670835-3672147(-) | protein_length=398 | sequence_SO=supercontig | SO=protein_coding_gene | is_pseudo=false</t>
  </si>
  <si>
    <t>Pf10282</t>
  </si>
  <si>
    <t>A0A254TZA0; ASPNIDRAFT2_1182629-t41_1-p1</t>
  </si>
  <si>
    <t>A0A100ILW0</t>
  </si>
  <si>
    <t>Glucose-6-phosphate isomerase OS=Aspergillus niger OX=5061 GN=ABL_05991 PE=3 SV=1</t>
  </si>
  <si>
    <t>Pf00342</t>
  </si>
  <si>
    <t>A0A100ILW0; A0A146FEH4; A0A1M3TIF7; A0A317VAR8; A0A319BH71; A0A8G1R0E6; A0A8H3T3X4; G7XD03</t>
  </si>
  <si>
    <t>PGI1</t>
  </si>
  <si>
    <t>ASPNIDRAFT2_1165908-t41_1-p1</t>
  </si>
  <si>
    <t>transcript=ASPNIDRAFT2_1165908-t41_1 | gene=ASPNIDRAFT2_1165908 | organism=Aspergillus_niger_ATCC_1015 | gene_product=Glycoside Hydrolase Family 95 protein | transcript_product=Glycoside Hydrolase Family 95 protein | location=ACJE01000013.1:124464-127061(-) | protein_length=833 | sequence_SO=supercontig | SO=protein_coding_gene | is_pseudo=false</t>
  </si>
  <si>
    <t>Pf14498</t>
  </si>
  <si>
    <t>A0A370BYU5; A0A505IDU9; ASPNIDRAFT2_1165908-t41_1-p1; G3Y4Z8</t>
  </si>
  <si>
    <t>ASPNIDRAFT2_1144977-t41_1-p1</t>
  </si>
  <si>
    <t>transcript=ASPNIDRAFT2_1144977-t41_1 | gene=ASPNIDRAFT2_1144977 | organism=Aspergillus_niger_ATCC_1015 | gene_product=Glycoside Hydrolase Family 43 protein | transcript_product=Glycoside Hydrolase Family 43 protein | location=ACJE01000010.1:2728753-2729912(+) | protein_length=318 | sequence_SO=supercontig | SO=protein_coding_gene | is_pseudo=false</t>
  </si>
  <si>
    <t>4979546</t>
  </si>
  <si>
    <t>A0A254TR00; A0A319B8S4; A0A370CBB7; A0A3F3PSQ0; A0A401KG51; A5AAG2; ang:ANI_1_1480024; ASPNIDRAFT2_1144977-t41_1-p1; G3Y1C5</t>
  </si>
  <si>
    <t>abnC</t>
  </si>
  <si>
    <t>ASPNIDRAFT2_1145000-t41_1-p1</t>
  </si>
  <si>
    <t>transcript=ASPNIDRAFT2_1145000-t41_1 | gene=ASPNIDRAFT2_1145000 | organism=Aspergillus_niger_ATCC_1015 | gene_product=Glycoside Hydrolase Family 27 protein | transcript_product=Glycoside Hydrolase Family 27 protein | location=ACJE01000010.1:2869024-2870769(+) | protein_length=443 | sequence_SO=supercontig | SO=protein_coding_gene | is_pseudo=false</t>
  </si>
  <si>
    <t>Pf16499, Pf17801</t>
  </si>
  <si>
    <t>A0A254TRU0; ASPNIDRAFT2_1145000-t41_1-p1; G3Y1L6; Q9Y865</t>
  </si>
  <si>
    <t>aglB</t>
  </si>
  <si>
    <t>A0A100IMG5</t>
  </si>
  <si>
    <t>Aminopeptidase OS=Aspergillus niger OX=5061 GN=ABL_06578 PE=3 SV=1</t>
  </si>
  <si>
    <t>A0A117DYT5</t>
  </si>
  <si>
    <t>5-methyltetrahydropteroyltriglutamate--homocysteine S-methyltransferase OS=Aspergillus niger OX=5061 GN=ABL_02132 PE=3 SV=1</t>
  </si>
  <si>
    <t>Pf01717, Pf08267</t>
  </si>
  <si>
    <t>A0A117DYT5; A0A318ZKF2</t>
  </si>
  <si>
    <t>ASPNIDRAFT2_1110178-t41_1-p1</t>
  </si>
  <si>
    <t>transcript=ASPNIDRAFT2_1110178-t41_1 | gene=ASPNIDRAFT2_1110178 | organism=Aspergillus_niger_ATCC_1015 | gene_product=dipeptidyl peptidase | transcript_product=dipeptidyl peptidase | location=ACJE01000016.1:76920-81783(-) | protein_length=1175 | sequence_SO=supercontig | SO=protein_coding_gene | is_pseudo=false</t>
  </si>
  <si>
    <t>A0A117E1C5</t>
  </si>
  <si>
    <t>Sulphydryl oxidase Sox OS=Aspergillus niger OX=5061 GN=ABL_06509 PE=4 SV=1</t>
  </si>
  <si>
    <t>Pf07992</t>
  </si>
  <si>
    <t>A0A117E1C5; A0A8H3Y3W9</t>
  </si>
  <si>
    <t>A0A117DZ97</t>
  </si>
  <si>
    <t>Alpha-glucosidase OS=Aspergillus niger OX=5061 GN=ABL_02512 PE=3 SV=1</t>
  </si>
  <si>
    <t>A0A117DZ97; A0A8H3XW30</t>
  </si>
  <si>
    <t>ASPNIDRAFT2_1143275-t41_1-p1</t>
  </si>
  <si>
    <t>transcript=ASPNIDRAFT2_1143275-t41_1 | gene=ASPNIDRAFT2_1143275 | organism=Aspergillus_niger_ATCC_1015 | gene_product=hypothetical protein | transcript_product=hypothetical protein | location=ACJE01000006.1:1499993-1500898(-) | protein_length=301 | sequence_SO=supercontig | SO=protein_coding_gene | is_pseudo=false</t>
  </si>
  <si>
    <t>Pf13883</t>
  </si>
  <si>
    <t>A0A319A164; A0A370C486; A0A3F3RBX8; ASPNIDRAFT2_1143275-t41_1-p1</t>
  </si>
  <si>
    <t>ASPNIDRAFT2_1187269-t41_1-p1</t>
  </si>
  <si>
    <t>transcript=ASPNIDRAFT2_1187269-t41_1 | gene=ASPNIDRAFT2_1187269 | organism=Aspergillus_niger_ATCC_1015 | gene_product=Glycoside Hydrolase Family 125 protein | transcript_product=Glycoside Hydrolase Family 125 protein | location=ACJE01000017.1:171886-173630(+) | protein_length=536 | sequence_SO=supercontig | SO=protein_coding_gene | is_pseudo=false</t>
  </si>
  <si>
    <t>Pf06824</t>
  </si>
  <si>
    <t>A0A254TVB4; A0A319A8C5; ASPNIDRAFT2_1187269-t41_1-p1</t>
  </si>
  <si>
    <t>ASPNIDRAFT2_1116389-t41_1-p1</t>
  </si>
  <si>
    <t>transcript=ASPNIDRAFT2_1116389-t41_1 | gene=ASPNIDRAFT2_1116389 | organism=Aspergillus_niger_ATCC_1015 | gene_product=aspergillus niger Esta|carboxylesterase estA | transcript_product=aspergillus niger Esta|carboxylesterase estA | location=ACJE01000003.1:480176-481899(+) | protein_length=538 | sequence_SO=supercontig | SO=protein_coding_gene | is_pseudo=false</t>
  </si>
  <si>
    <t>Pf00135</t>
  </si>
  <si>
    <t>ASPNIDRAFT2_1116389-t41_1-p1; G3XQ16; Q6ED33</t>
  </si>
  <si>
    <t>estA</t>
  </si>
  <si>
    <t>ASPNIDRAFT2_1180704-t41_1-p1</t>
  </si>
  <si>
    <t>transcript=ASPNIDRAFT2_1180704-t41_1 | gene=ASPNIDRAFT2_1180704 | organism=Aspergillus_niger_ATCC_1015 | gene_product=tyrosinase central domain protein | transcript_product=tyrosinase central domain protein | location=ACJE01000001.1:695771-696998(+) | protein_length=350 | sequence_SO=supercontig | SO=protein_coding_gene | is_pseudo=false</t>
  </si>
  <si>
    <t>Pf00264</t>
  </si>
  <si>
    <t>A0A319ANJ9; A0A505I610; ASPNIDRAFT2_1180704-t41_1-p1</t>
  </si>
  <si>
    <t>ASPNIDRAFT2_1148421-t41_1-p1</t>
  </si>
  <si>
    <t>transcript=ASPNIDRAFT2_1148421-t41_1 | gene=ASPNIDRAFT2_1148421 | organism=Aspergillus_niger_ATCC_1015 | gene_product=Cloroperoxidase | transcript_product=Cloroperoxidase | location=ACJE01000021.1:2909045-2909849(+) | protein_length=222 | sequence_SO=supercontig | SO=protein_coding_gene | is_pseudo=false</t>
  </si>
  <si>
    <t>ASPNIDRAFT2_1223842-t41_1-p1</t>
  </si>
  <si>
    <t>transcript=ASPNIDRAFT2_1223842-t41_1 | gene=ASPNIDRAFT2_1223842 | organism=Aspergillus_niger_ATCC_1015 | gene_product=FAD/FMN-containing dehydrogenase|hypothetical FAD/FMN-containing dehydrogenase | transcript_product=FAD/FMN-containing dehydrogenase|hypothetical FAD/FMN-containing dehydrogenase | location=ACJE01000019.1:978083-979914(+) | protein_length=570 | sequence_SO=supercontig | SO=protein_coding_gene | is_pseudo=false</t>
  </si>
  <si>
    <t>Pf01565, Pf08031</t>
  </si>
  <si>
    <t>A0A254UEX8; A0A319APQ3; ASPNIDRAFT2_1223842-t41_1-p1; G3YCM1</t>
  </si>
  <si>
    <t>A0A100IAD1</t>
  </si>
  <si>
    <t>Dipeptidyl-peptidase V OS=Aspergillus niger OX=5061 GN=ABL_02226 PE=3 SV=1</t>
  </si>
  <si>
    <t>Pf00326</t>
  </si>
  <si>
    <t>A0A100IAD1; A0A8H3SQ11</t>
  </si>
  <si>
    <t>ASPNIDRAFT2_1144628-t41_1-p1</t>
  </si>
  <si>
    <t>transcript=ASPNIDRAFT2_1144628-t41_1 | gene=ASPNIDRAFT2_1144628 | organism=Aspergillus_niger_ATCC_1015 | gene_product=histone H4 variant|Histone-fold-containing protein | transcript_product=histone H4 variant|Histone-fold-containing protein | location=ACJE01000010.1:1320362-1320918(-) | protein_length=103 | sequence_SO=supercontig | SO=protein_coding_gene | is_pseudo=false</t>
  </si>
  <si>
    <t>Pf15511</t>
  </si>
  <si>
    <t>18254337; 18256303; 19155552; 19166771; 19175170; 19196442; 19970467; 19973192; 19979093; 20310891; 25280028; 25307842; 25315661; 25333109; 27325683; 27333261; 27349287; 27355822; 27695853; 27714203; 28731877; 28897978; 30010505; 30977711; 4316143; 4587402; 4707767; 4979013; 5447731; 8109104</t>
  </si>
  <si>
    <t>A0A072PK60; A0A0D1Z1P9; A0A0D1Z6W2; A0A0D1ZTM6; A0A0D2C1N1; A0A0D2C6B5; A0A0D2EP10; A0A0D2F0W3; A0A0D2GLU8; A0A0D2H1P3; A0A0D2JYU4; A0A0F4YWN8; A0A0H1BMD1; A0A0J5SV72; A0A0N1H4V5; A0A0S7DVI1; A0A124BV05; A0A146FNR2; A0A165G353; A0A177EXA4; A0A178BWR8; A0A178D426; A0A178ZGW1; A0A1C1CYS8; A0A1D2J4Q8; A0A1J9Q2U4; A0A1L9R9I6; A0A1L9SJ68; A0A1L9WK66; A0A1M3TZ98; A0A1R3RYD5; A0A229WPJ4; A0A232LUB9; A0A2B7WMA2; A0A2B7WY07; A0A2B7XK71; A0A2H3IA90; A0A2I1CNJ1; A0A2I2FAY0; A0A2I2GSM6; A0A2J5HQY9; A0A2V5I047; A0A318YP16; A0A318ZXX9; A0A319AYN0; A0A319C9S0; A0A364KSZ8; A0A370CC26; A0A370PHV6; A0A395I175; A0A3A2ZC10; A0A3F3PK83; A0A3M0WBQ6; A0A3M7MY04; A0A3M7N7E8; A0A3M7NW73; A0A401KH96; A0A4Z1NCM0; A0A507QWR3; A0A517L0U3; A0A5M3YR32; A0A5M9MB84; A0A6V8H8R0; A0A8G1R836; A0A8G1RTJ0; A0A8H3SFR6; A0A8H3U958; A0A8H3XZ40; A0A8H4GZF4; A0A8H6P7W7; A0A8H6Q821; A0A8H7E7L8; A0A8H7YGR8; A0A8H8D5J9; A0A8T8X5F5; A1C7H2; A1DHU0; A2QCZ0; A6R2M7; act:ACLA_073790; aje:HCAG_03885; ang:ANI_1_732024; ASPNIDRAFT2_1144628-t41_1-p1 ; B8MIW2; C0ND92; C0SBU6; C6HK34; cthr:CTHT_0002990; cthr:CTHT_0022650; F0UJT1; F2T3D8; G0RZH6; G3Y338; G7X535; H6C3M5; nfi:NFIA_089030; Q0CY64; Q8NIQ8; T5C7G3; V5I0T9; V9DNA2; W2RT36; W9W8B8; W9WSZ4; W9Z506; W9ZM05</t>
  </si>
  <si>
    <t>h4; H4.2; HHF1_1; HHF1_2</t>
  </si>
  <si>
    <t>ASPNIDRAFT2_1146675-t41_1-p1</t>
  </si>
  <si>
    <t>transcript=ASPNIDRAFT2_1146675-t41_1 | gene=ASPNIDRAFT2_1146675 | organism=Aspergillus_niger_ATCC_1015 | gene_product=hypothetical protein | transcript_product=hypothetical protein | location=ACJE01000016.1:1600551-1602165(+) | protein_length=429 | sequence_SO=supercontig | SO=protein_coding_gene | is_pseudo=false</t>
  </si>
  <si>
    <t>Pf00155</t>
  </si>
  <si>
    <t>4991045</t>
  </si>
  <si>
    <t>A0A254TUX3; A0A319AGH6; A0A370BLZ2; A0A370PXN0; A2QJA6; ang:ANI_1_1044184; ASPNIDRAFT2_1146675-t41_1-p1; G3Y9K0</t>
  </si>
  <si>
    <t>A0A100I1U6</t>
  </si>
  <si>
    <t>Alpha,alpha-trehalase OS=Aspergillus niger OX=5061 GN=ABL_00029 PE=4 SV=1</t>
  </si>
  <si>
    <t>Pf03632, Pf03636</t>
  </si>
  <si>
    <t>A0A100INN3</t>
  </si>
  <si>
    <t>14-3-3 protein OS=Aspergillus niger OX=5061 GN=ABL_07153 PE=3 SV=1</t>
  </si>
  <si>
    <t>Pf00244</t>
  </si>
  <si>
    <t>ASPNIDRAFT2_1178295-t41_1-p1</t>
  </si>
  <si>
    <t>transcript=ASPNIDRAFT2_1178295-t41_1 | gene=ASPNIDRAFT2_1178295 | organism=Aspergillus_niger_ATCC_1015 | gene_product=Glycoside Hydrolase Family 43 protein | transcript_product=Glycoside Hydrolase Family 43 protein | location=ACJE01000019.1:830195-831237(+) | protein_length=296 | sequence_SO=supercontig | SO=protein_coding_gene | is_pseudo=false</t>
  </si>
  <si>
    <t>A0A254UEV5; ASPNIDRAFT2_1178295-t41_1-p1</t>
  </si>
  <si>
    <t>ASPNIDRAFT2_1162736-t41_1-p1</t>
  </si>
  <si>
    <t>transcript=ASPNIDRAFT2_1162736-t41_1 | gene=ASPNIDRAFT2_1162736 | organism=Aspergillus_niger_ATCC_1015 | gene_product=Glycoside Hydrolase Family 5 / Carbohydrate-Binding Module Family 1 protein | transcript_product=Glycoside Hydrolase Family 5 / Carbohydrate-Binding Module Family 1 protein | location=ACJE01000004.1:2883394-2884857(+) | protein_length=410 | sequence_SO=supercontig | SO=protein_coding_gene | is_pseudo=false</t>
  </si>
  <si>
    <t>Pf00150, Pf00734</t>
  </si>
  <si>
    <t>A0A3F3R819; ASPNIDRAFT2_1162736-t41_1-p1; G3XQZ4</t>
  </si>
  <si>
    <t>eglA6</t>
  </si>
  <si>
    <t>A0A100IK28</t>
  </si>
  <si>
    <t>Pigment biosynthesis protein Ayg1 OS=Aspergillus niger OX=5061 GN=ABL_05349 PE=4 SV=1</t>
  </si>
  <si>
    <t>Pf06500</t>
  </si>
  <si>
    <t>A0A100IK28; A0A318Z4E2</t>
  </si>
  <si>
    <t>ASPNIDRAFT2_1187426-t41_1-p1</t>
  </si>
  <si>
    <t>transcript=ASPNIDRAFT2_1187426-t41_1 | gene=ASPNIDRAFT2_1187426 | organism=Aspergillus_niger_ATCC_1015 | gene_product=Tannase and feruloyl esterase | transcript_product=Tannase and feruloyl esterase | location=ACJE01000019.1:351202-352860(-) | protein_length=534 | sequence_SO=supercontig | SO=protein_coding_gene | is_pseudo=false</t>
  </si>
  <si>
    <t>A0A3F3RSP5; ASPNIDRAFT2_1187426-t41_1-p1; G3YBX1</t>
  </si>
  <si>
    <t>ASPNIDRAFT2_1183516-t41_1-p1</t>
  </si>
  <si>
    <t>transcript=ASPNIDRAFT2_1183516-t41_1 | gene=ASPNIDRAFT2_1183516 | organism=Aspergillus_niger_ATCC_1015 | gene_product=Glycoside Hydrolase Family 54 / Carbohydrate-Binding Module Family 42 protein | transcript_product=Glycoside Hydrolase Family 54 / Carbohydrate-Binding Module Family 42 protein | location=ACJE01000008.1:625028-626527(+) | protein_length=499 | sequence_SO=supercontig | SO=protein_coding_gene | is_pseudo=false</t>
  </si>
  <si>
    <t>Pf05270, Pf09206</t>
  </si>
  <si>
    <t>A0A254UCU1; ASPNIDRAFT2_1183516-t41_1-p1; G3XXV5; P42255</t>
  </si>
  <si>
    <t>abfB</t>
  </si>
  <si>
    <t>ASPNIDRAFT2_1158698-t41_1-p1</t>
  </si>
  <si>
    <t>transcript=ASPNIDRAFT2_1158698-t41_1 | gene=ASPNIDRAFT2_1158698 | organism=Aspergillus_niger_ATCC_1015 | gene_product=Carbohydrate Esterase Family 16 protein | transcript_product=Carbohydrate Esterase Family 16 protein | location=ACJE01000012.1:276803-278019(+) | protein_length=355 | sequence_SO=supercontig | SO=protein_coding_gene | is_pseudo=false</t>
  </si>
  <si>
    <t>Pf00657</t>
  </si>
  <si>
    <t>A0A370BGN1; A0A3F3RKM2; ASPNIDRAFT2_1158698-t41_1-p1; G3Y497</t>
  </si>
  <si>
    <t>A0A100INU2</t>
  </si>
  <si>
    <t>1,3-beta-glucanosyltransferase OS=Aspergillus niger OX=5061 GN=ABL_07290 PE=3 SV=1</t>
  </si>
  <si>
    <t>Pf03198, Pf07690, Pf07983</t>
  </si>
  <si>
    <t>ASPNIDRAFT2_1164521-t41_1-p1</t>
  </si>
  <si>
    <t>transcript=ASPNIDRAFT2_1164521-t41_1 | gene=ASPNIDRAFT2_1164521 | organism=Aspergillus_niger_ATCC_1015 | gene_product=Glycoside Hydrolase Family 76 protein | transcript_product=Glycoside Hydrolase Family 76 protein | location=ACJE01000009.1:1735984-1737843(+) | protein_length=605 | sequence_SO=supercontig | SO=protein_coding_gene | is_pseudo=false</t>
  </si>
  <si>
    <t>Pf03663</t>
  </si>
  <si>
    <t>A0A370CDC9; A5AAX1; ASPNIDRAFT2_1164521-t41_1-p1</t>
  </si>
  <si>
    <t>ASPNIDRAFT2_1179433-t41_1-p1</t>
  </si>
  <si>
    <t>transcript=ASPNIDRAFT2_1179433-t41_1 | gene=ASPNIDRAFT2_1179433 | organism=Aspergillus_niger_ATCC_1015 | gene_product=Zn-dependent exopeptidase | transcript_product=Zn-dependent exopeptidase | location=ACJE01000020.1:1460166-1461416(+) | protein_length=416 | sequence_SO=supercontig | SO=protein_coding_gene | is_pseudo=false</t>
  </si>
  <si>
    <t>Pf01546, Pf07687</t>
  </si>
  <si>
    <t>A0A319AAQ5; A0A370PMJ5; A0A3F3RY59; A0A401KSM5; ASPNIDRAFT2_1179433-t41_1-p1; G3YEJ2</t>
  </si>
  <si>
    <t>ASPNIDRAFT2_1156809-t41_1-p1</t>
  </si>
  <si>
    <t>transcript=ASPNIDRAFT2_1156809-t41_1 | gene=ASPNIDRAFT2_1156809 | organism=Aspergillus_niger_ATCC_1015 | gene_product=Glycoside Hydrolase Family 47 protein | transcript_product=Glycoside Hydrolase Family 47 protein | location=ACJE01000004.1:3123582-3125175(-) | protein_length=513 | sequence_SO=supercontig | SO=protein_coding_gene | is_pseudo=false</t>
  </si>
  <si>
    <t>Pf01532</t>
  </si>
  <si>
    <t>A0A505IRH4; ASPNIDRAFT2_1156809-t41_1-p1; G3XRF8</t>
  </si>
  <si>
    <t>ASPNIDRAFT2_1167448-t41_1-p1</t>
  </si>
  <si>
    <t>transcript=ASPNIDRAFT2_1167448-t41_1 | gene=ASPNIDRAFT2_1167448 | organism=Aspergillus_niger_ATCC_1015 | gene_product=carboxylesterase|hypothetical carboxylesterase | transcript_product=carboxylesterase|hypothetical carboxylesterase | location=ACJE01000019.1:84656-86316(-) | protein_length=534 | sequence_SO=supercontig | SO=protein_coding_gene | is_pseudo=false</t>
  </si>
  <si>
    <t>A0A254UE47; A0A318ZYS0; A0A370BK21; A0A370P7C7; ASPNIDRAFT2_1167448-t41_1-p1</t>
  </si>
  <si>
    <t>A0A117DXA3</t>
  </si>
  <si>
    <t>Short chain dehydrogenase OS=Aspergillus niger OX=5061 GN=ABL_02277 PE=3 SV=1</t>
  </si>
  <si>
    <t>Pf13561</t>
  </si>
  <si>
    <t>A0A100IML6</t>
  </si>
  <si>
    <t>Oligopeptidase family protein OS=Aspergillus niger OX=5061 GN=ABL_06292 PE=4 SV=1</t>
  </si>
  <si>
    <t>A0A100IML6; A0A8H3Y4M3</t>
  </si>
  <si>
    <t>A0A100IR60</t>
  </si>
  <si>
    <t>Lysophospholipase OS=Aspergillus niger OX=5061 GN=ABL_08505 PE=3 SV=1</t>
  </si>
  <si>
    <t>Pf01735</t>
  </si>
  <si>
    <t>ASPNIDRAFT2_1161545-t41_1-p1</t>
  </si>
  <si>
    <t>transcript=ASPNIDRAFT2_1161545-t41_1 | gene=ASPNIDRAFT2_1161545 | organism=Aspergillus_niger_ATCC_1015 | gene_product=hypothetical protein | transcript_product=hypothetical protein | location=ACJE01000002.1:605932-606774(-) | protein_length=259 | sequence_SO=supercontig | SO=protein_coding_gene | is_pseudo=false</t>
  </si>
  <si>
    <t>Pf12766</t>
  </si>
  <si>
    <t>A0A3F3R2V1; ASPNIDRAFT2_1161545-t41_1-p1; G3XP59</t>
  </si>
  <si>
    <t>ASPNIDRAFT2_1150208-t41_1-p1</t>
  </si>
  <si>
    <t>transcript=ASPNIDRAFT2_1150208-t41_1 | gene=ASPNIDRAFT2_1150208 | organism=Aspergillus_niger_ATCC_1015 | gene_product=carboxypeptidase Y | transcript_product=carboxypeptidase Y | location=ACJE01000005.1:147699-151754(-) | protein_length=1120 | sequence_SO=supercontig | SO=protein_coding_gene | is_pseudo=false</t>
  </si>
  <si>
    <t>A0A100I4C5</t>
  </si>
  <si>
    <t>Elongation factor 2 OS=Aspergillus niger OX=5061 GN=ABL_00744 PE=3 SV=1</t>
  </si>
  <si>
    <t>Pf00009, Pf00679, Pf03144, Pf03764, Pf14492</t>
  </si>
  <si>
    <t>A0A100I4C5; A0A8H3SUA4</t>
  </si>
  <si>
    <t>A0A124BX74</t>
  </si>
  <si>
    <t>Adenosylhomocysteinase OS=Aspergillus niger OX=5061 GN=ABL_04200 PE=3 SV=1</t>
  </si>
  <si>
    <t>Pf00670, Pf05221</t>
  </si>
  <si>
    <t>4982511</t>
  </si>
  <si>
    <t>A0A124BX74; A0A317UZV5; A0A318ZIC9; A0A319ALR0; A0A370C6Y6; A0A370Q158; A0A3F3PJT4; A0A401KT24; A0A8G1RAM9; A0A8H3T0D1; A2QQB9; ang:ANI_1_302074; G3YG20</t>
  </si>
  <si>
    <t>ASPNIDRAFT2_1145619-t41_1-p1</t>
  </si>
  <si>
    <t>transcript=ASPNIDRAFT2_1145619-t41_1 | gene=ASPNIDRAFT2_1145619 | organism=Aspergillus_niger_ATCC_1015 | gene_product=hypothetical protein | transcript_product=hypothetical protein | location=ACJE01000013.1:959847-961596(+) | protein_length=520 | sequence_SO=supercontig | SO=protein_coding_gene | is_pseudo=false</t>
  </si>
  <si>
    <t>Pf01676, Pf06415</t>
  </si>
  <si>
    <t>4988692</t>
  </si>
  <si>
    <t>A0A254U4S0; A0A319BYG6; A0A370BQD6; A0A370PR32; A0A3F3Q6B8; A0A401L177; A2R7B9; ang:ANI_1_420144; ASPNIDRAFT2_1145619-t41_1-p1; G3Y5Q7</t>
  </si>
  <si>
    <t>A0A100IS75</t>
  </si>
  <si>
    <t>Translation initiation inhibitor OS=Aspergillus niger OX=5061 GN=ABL_09041 PE=3 SV=1</t>
  </si>
  <si>
    <t>Pf01042</t>
  </si>
  <si>
    <t>A0A100IHG4</t>
  </si>
  <si>
    <t>Lactonohydrolase OS=Aspergillus niger OX=5061 GN=ABL_04072 PE=4 SV=1</t>
  </si>
  <si>
    <t>Pf08450</t>
  </si>
  <si>
    <t>A0A100IHG4; A0A8H3Y1K4</t>
  </si>
  <si>
    <t>ASPNIDRAFT2_1207585-t41_1-p1</t>
  </si>
  <si>
    <t>transcript=ASPNIDRAFT2_1207585-t41_1 | gene=ASPNIDRAFT2_1207585 | organism=Aspergillus_niger_ATCC_1015 | gene_product=phytase | transcript_product=phytase | location=ACJE01000005.1:723133-724837(-) | protein_length=517 | sequence_SO=supercontig | SO=protein_coding_gene | is_pseudo=false</t>
  </si>
  <si>
    <t>Pf00328</t>
  </si>
  <si>
    <t>A0A3F3RE62; ASPNIDRAFT2_1207585-t41_1-p1</t>
  </si>
  <si>
    <t>A0A124BWF4</t>
  </si>
  <si>
    <t>Alkaline phosphatase OS=Aspergillus niger OX=5061 GN=ABL_02941 PE=3 SV=1</t>
  </si>
  <si>
    <t>Pf00005, Pf00245, Pf00664, Pf04430</t>
  </si>
  <si>
    <t>A0A100IPV4</t>
  </si>
  <si>
    <t>Fumarate reductase OS=Aspergillus niger OX=5061 GN=ABL_07826 PE=3 SV=1</t>
  </si>
  <si>
    <t>Pf00890</t>
  </si>
  <si>
    <t>A0A100IPV4; A0A8H3T0T7</t>
  </si>
  <si>
    <t>ASPNIDRAFT2_1158719-t41_1-p1</t>
  </si>
  <si>
    <t>transcript=ASPNIDRAFT2_1158719-t41_1 | gene=ASPNIDRAFT2_1158719 | organism=Aspergillus_niger_ATCC_1015 | gene_product=Glycoside Hydrolase Family 3 protein | transcript_product=Glycoside Hydrolase Family 3 protein | location=ACJE01000012.1:432803-435433(-) | protein_length=839 | sequence_SO=supercontig | SO=protein_coding_gene | is_pseudo=false</t>
  </si>
  <si>
    <t>Pf00933, Pf01915, Pf07691, Pf14310</t>
  </si>
  <si>
    <t>A0A370BYL2; ASPNIDRAFT2_1158719-t41_1-p1</t>
  </si>
  <si>
    <t>A0A124BV73</t>
  </si>
  <si>
    <t>Beta-mannosidase OS=Aspergillus niger OX=5061 GN=ABL_01111 PE=3 SV=1</t>
  </si>
  <si>
    <t>Pf00703, Pf02836, Pf02837</t>
  </si>
  <si>
    <t>A0A124BV73; A0A1L9N9M0</t>
  </si>
  <si>
    <t>A0A100IKQ4</t>
  </si>
  <si>
    <t>Rhamnogalacturonate lyase OS=Aspergillus niger OX=5061 GN=ABL_05670 PE=3 SV=1</t>
  </si>
  <si>
    <t>Pf09284, Pf14683, Pf14686</t>
  </si>
  <si>
    <t>A0A100IKQ4; A0A8H3XTW5</t>
  </si>
  <si>
    <t>A0A100IIJ3</t>
  </si>
  <si>
    <t>Spermidine synthase OS=Aspergillus niger OX=5061 GN=ABL_04515 PE=3 SV=1</t>
  </si>
  <si>
    <t>Pf01564, Pf17284</t>
  </si>
  <si>
    <t>ASPNIDRAFT2_213559-t41_1-p1</t>
  </si>
  <si>
    <t>transcript=ASPNIDRAFT2_213559-t41_1 | gene=ASPNIDRAFT2_213559 | organism=Aspergillus_niger_ATCC_1015 | gene_product=Arginase/deacetylase | transcript_product=Arginase/deacetylase | location=ACJE01000015.1:1135942-1137538(-) | protein_length=374 | sequence_SO=supercontig | SO=protein_coding_gene | is_pseudo=false</t>
  </si>
  <si>
    <t>Pf00491</t>
  </si>
  <si>
    <t>ASPNIDRAFT2_213559-t41_1-p1; G3Y7H9</t>
  </si>
  <si>
    <t>A0A124BXH6</t>
  </si>
  <si>
    <t>L-glutamate gamma-semialdehyde dehydrogenase OS=Aspergillus niger OX=5061 GN=ABL_05084 PE=3 SV=1</t>
  </si>
  <si>
    <t>Pf00171, Pf00324</t>
  </si>
  <si>
    <t>A0A100IMW6</t>
  </si>
  <si>
    <t>Exocyst complex component Sec8 OS=Aspergillus niger OX=5061 GN=ABL_06780 PE=3 SV=1</t>
  </si>
  <si>
    <t>Pf00557, Pf01321, Pf04048, Pf16188, Pf16189</t>
  </si>
  <si>
    <t>A0A100IID9</t>
  </si>
  <si>
    <t>Endo-beta-1,4-glucanase D OS=Aspergillus niger OX=5061 GN=ABL_04425 PE=3 SV=1</t>
  </si>
  <si>
    <t>Pf03443</t>
  </si>
  <si>
    <t>A0A100IID9; A0A8H3T201; B4FA31</t>
  </si>
  <si>
    <t>ASPNIDRAFT2_207134-t41_1-p1</t>
  </si>
  <si>
    <t>transcript=ASPNIDRAFT2_207134-t41_1 | gene=ASPNIDRAFT2_207134 | organism=Aspergillus_niger_ATCC_1015 | gene_product=Glycoside Hydrolase Family 72 protein | transcript_product=Glycoside Hydrolase Family 72 protein | location=ACJE01000010.1:2361926-2363266(+) | protein_length=389 | sequence_SO=supercontig | SO=protein_coding_gene | is_pseudo=false</t>
  </si>
  <si>
    <t>A0A370BWP7; ASPNIDRAFT2_207134-t41_1-p1; G3Y0U4</t>
  </si>
  <si>
    <t>ASPNIDRAFT2_52459-t41_1-p1</t>
  </si>
  <si>
    <t>transcript=ASPNIDRAFT2_52459-t41_1 | gene=ASPNIDRAFT2_52459 | organism=Aspergillus_niger_ATCC_1015 | gene_product=Carboxypeptidase S | transcript_product=Carboxypeptidase S | location=ACJE01000010.1:3445650-3447632(+) | protein_length=613 | sequence_SO=supercontig | SO=protein_coding_gene | is_pseudo=false</t>
  </si>
  <si>
    <t>A0A319AK99; A0A370C676; A0A370PRQ2; ASPNIDRAFT2_52459-t41_1-p1; G3Y2P5</t>
  </si>
  <si>
    <t>A0A100INF1</t>
  </si>
  <si>
    <t>Glucose-methanol-choline (Gmc) oxidoreductase OS=Aspergillus niger OX=5061 GN=ABL_07089 PE=3 SV=1</t>
  </si>
  <si>
    <t>ASPNIDRAFT2_1141724-t41_1-p1</t>
  </si>
  <si>
    <t>transcript=ASPNIDRAFT2_1141724-t41_1 | gene=ASPNIDRAFT2_1141724 | organism=Aspergillus_niger_ATCC_1015 | gene_product=Glycoside Hydrolase Family 105 protein | transcript_product=Glycoside Hydrolase Family 105 protein | location=ACJE01000002.1:1281089-1282569(+) | protein_length=420 | sequence_SO=supercontig | SO=protein_coding_gene | is_pseudo=false</t>
  </si>
  <si>
    <t>Pf07470</t>
  </si>
  <si>
    <t>A0A254U2Z1; A0A319AEV4; A0A370CH51; A0A401KIF5; ASPNIDRAFT2_1141724-t41_1-p1</t>
  </si>
  <si>
    <t>ASPNIDRAFT2_1141700-t41_1-p1</t>
  </si>
  <si>
    <t>transcript=ASPNIDRAFT2_1141700-t41_1 | gene=ASPNIDRAFT2_1141700 | organism=Aspergillus_niger_ATCC_1015 | gene_product=TPIA Triosephosphate isomerase | transcript_product=TPIA Triosephosphate isomerase | location=ACJE01000002.1:1198848-1199995(+) | protein_length=249 | sequence_SO=supercontig | SO=protein_coding_gene | is_pseudo=false</t>
  </si>
  <si>
    <t>Pf00121</t>
  </si>
  <si>
    <t>4987350</t>
  </si>
  <si>
    <t>A0A254U7X1; A0A319AX62; A0A3F3QGA1; A0A401KJ28; A2R3N5; ang:ANI_1_682124; ASPNIDRAFT2_1141700-t41_1-p1; G3XNG0</t>
  </si>
  <si>
    <t>tipA; tpiA</t>
  </si>
  <si>
    <t>ASPNIDRAFT2_1183095-t41_1-p1</t>
  </si>
  <si>
    <t>transcript=ASPNIDRAFT2_1183095-t41_1 | gene=ASPNIDRAFT2_1183095 | organism=Aspergillus_niger_ATCC_1015 | gene_product=hypothetical protein | transcript_product=hypothetical protein | location=ACJE01000006.1:876064-877773(+) | protein_length=569 | sequence_SO=supercontig | SO=protein_coding_gene | is_pseudo=false</t>
  </si>
  <si>
    <t>Pf05577</t>
  </si>
  <si>
    <t>A0A254U8E4; ASPNIDRAFT2_1183095-t41_1-p1; G3XVU6</t>
  </si>
  <si>
    <t>ASPNIDRAFT2_1155990-t41_1-p1</t>
  </si>
  <si>
    <t>transcript=ASPNIDRAFT2_1155990-t41_1 | gene=ASPNIDRAFT2_1155990 | organism=Aspergillus_niger_ATCC_1015 | gene_product=hypothetical tripeptidyl peptidase|tripeptidyl peptidase | transcript_product=hypothetical tripeptidyl peptidase|tripeptidyl peptidase | location=ACJE01000002.1:630522-632495(-) | protein_length=611 | sequence_SO=supercontig | SO=protein_coding_gene | is_pseudo=false</t>
  </si>
  <si>
    <t>Pf00082, Pf09286</t>
  </si>
  <si>
    <t>A0A3F3R2W0; ASPNIDRAFT2_1155990-t41_1-p1; G3XP67</t>
  </si>
  <si>
    <t>A0A117E3B9</t>
  </si>
  <si>
    <t>Uncharacterized protein OS=Aspergillus niger OX=5061 GN=ABL_09526 PE=4 SV=1</t>
  </si>
  <si>
    <t>A0A117E3B9; A0A8H3Y1P5</t>
  </si>
  <si>
    <t>A0A100I349</t>
  </si>
  <si>
    <t>Xyloglucanase OS=Aspergillus niger OX=5061 GN=ABL_00052 PE=4 SV=1</t>
  </si>
  <si>
    <t>Pf00734</t>
  </si>
  <si>
    <t>ASPNIDRAFT2_1160135-t41_1-p1</t>
  </si>
  <si>
    <t>transcript=ASPNIDRAFT2_1160135-t41_1 | gene=ASPNIDRAFT2_1160135 | organism=Aspergillus_niger_ATCC_1015 | gene_product=Glycoside Hydrolase Family 2 protein | transcript_product=Glycoside Hydrolase Family 2 protein | location=ACJE01000019.1:1657631-1660651(-) | protein_length=931 | sequence_SO=supercontig | SO=protein_coding_gene | is_pseudo=false</t>
  </si>
  <si>
    <t>ASPNIDRAFT2_1147004-t41_1-p1</t>
  </si>
  <si>
    <t>transcript=ASPNIDRAFT2_1147004-t41_1 | gene=ASPNIDRAFT2_1147004 | organism=Aspergillus_niger_ATCC_1015 | gene_product=candidate glyoxalase I|Glyoxalase I | transcript_product=candidate glyoxalase I|Glyoxalase I | location=ACJE01000019.1:773882-775059(+) | protein_length=318 | sequence_SO=supercontig | SO=protein_coding_gene | is_pseudo=false</t>
  </si>
  <si>
    <t>Pf00903</t>
  </si>
  <si>
    <t>A0A370C6V6; A0A505HXQ1; ASPNIDRAFT2_1147004-t41_1-p1; G3YCF6</t>
  </si>
  <si>
    <t>A0A100INW8</t>
  </si>
  <si>
    <t>40S ribosomal protein S27 OS=Aspergillus niger OX=5061 GN=ABL_07331 PE=3 SV=1</t>
  </si>
  <si>
    <t>Pf01667</t>
  </si>
  <si>
    <t>4985183</t>
  </si>
  <si>
    <t>A0A100INW8; A0A2I2GHP3; A0A317V0G4; A0A319AZL6; A0A3F3PWM6; A0A401KNM1; A0A7R8AEK8; A0A8G1VJX5; A0A8H3XZ12; A2QXP2; ang:ANI_1_1226094; G7XFR4</t>
  </si>
  <si>
    <t>CRP6</t>
  </si>
  <si>
    <t>A0A124BWL8</t>
  </si>
  <si>
    <t>Cellular morphogenesis protein OS=Aspergillus niger OX=5061 GN=ABL_03262 PE=4 SV=1</t>
  </si>
  <si>
    <t>Pf12768</t>
  </si>
  <si>
    <t>ASPNIDRAFT2_1147357-t41_1-p1</t>
  </si>
  <si>
    <t>transcript=ASPNIDRAFT2_1147357-t41_1 | gene=ASPNIDRAFT2_1147357 | organism=Aspergillus_niger_ATCC_1015 | gene_product=Histone-fold-containing protein|Related to histone protein 2B, H2B | transcript_product=Histone-fold-containing protein|Related to histone protein 2B, H2B | location=ACJE01000019.1:2794145-2794729(+) | protein_length=141 | sequence_SO=supercontig | SO=protein_coding_gene | is_pseudo=false</t>
  </si>
  <si>
    <t>Pf00125</t>
  </si>
  <si>
    <t>4985348</t>
  </si>
  <si>
    <t>A0A100IP61; A0A146FRM9; A0A1M3TXC9; A0A317UVG2; A0A317UVV1; A0A317UXC9; A0A318YHF5; A0A318ZUJ8; A0A319AX24; A0A395HFM7; A0A3A2ZQK0; A0A401KP00; A0A8G1VIP6; A0A8H3SWT8; A2QY49; ang:ANI_1_1488094; ASPNIDRAFT2_1147357-t41_1-p1 ; G3YC94; G7XFI0</t>
  </si>
  <si>
    <t>htb1; HTB1</t>
  </si>
  <si>
    <t>A0A117E1I5</t>
  </si>
  <si>
    <t>L-ascorbate oxidase OS=Aspergillus niger OX=5061 GN=ABL_06754 PE=3 SV=1</t>
  </si>
  <si>
    <t>A0A117E1I5; A0A8H3T346</t>
  </si>
  <si>
    <t>A0A117DWA5</t>
  </si>
  <si>
    <t>Dipeptidase OS=Aspergillus niger OX=5061 GN=ABL_01542 PE=3 SV=1</t>
  </si>
  <si>
    <t>Pf01244</t>
  </si>
  <si>
    <t>A0A117DWA5; A0A8H3XX67</t>
  </si>
  <si>
    <t>A0A100I376</t>
  </si>
  <si>
    <t>CCT-beta OS=Aspergillus niger OX=5061 GN=ABL_00404 PE=3 SV=1</t>
  </si>
  <si>
    <t>Pf00118</t>
  </si>
  <si>
    <t>A0A100I376; A0A8H3SVF4</t>
  </si>
  <si>
    <t>ASPNIDRAFT2_1187280-t41_1-p1</t>
  </si>
  <si>
    <t>transcript=ASPNIDRAFT2_1187280-t41_1 | gene=ASPNIDRAFT2_1187280 | organism=Aspergillus_niger_ATCC_1015 | gene_product=hypothetical protein | transcript_product=hypothetical protein | location=ACJE01000017.1:212771-213667(+) | protein_length=298 | sequence_SO=supercontig | SO=protein_coding_gene | is_pseudo=false</t>
  </si>
  <si>
    <t>Pf03372</t>
  </si>
  <si>
    <t>A0A254TVC4; ASPNIDRAFT2_1187280-t41_1-p1; G3YAE2</t>
  </si>
  <si>
    <t>A0A100IRL5</t>
  </si>
  <si>
    <t>Small secreted protein OS=Aspergillus niger OX=5061 GN=ABL_08730 PE=4 SV=1</t>
  </si>
  <si>
    <t>A0A100IRL5; A0A318Y6F9; A0A8H3SSD1</t>
  </si>
  <si>
    <t>ASPNIDRAFT2_1166644-t41_1-p1</t>
  </si>
  <si>
    <t>transcript=ASPNIDRAFT2_1166644-t41_1 | gene=ASPNIDRAFT2_1166644 | organism=Aspergillus_niger_ATCC_1015 | gene_product=glutathione reductase | transcript_product=glutathione reductase | location=ACJE01000015.1:785631-787471(-) | protein_length=563 | sequence_SO=supercontig | SO=protein_coding_gene | is_pseudo=false</t>
  </si>
  <si>
    <t>Pf02852, Pf07992</t>
  </si>
  <si>
    <t>A0A370PAI5; A0A3F3RRR0; ASPNIDRAFT2_1166644-t41_1-p1</t>
  </si>
  <si>
    <t>A0A100IKW0</t>
  </si>
  <si>
    <t>Mitochondrial 3-hydroxyisobutyryl-CoA hydrolase OS=Aspergillus niger OX=5061 GN=ABL_05287 PE=4 SV=1</t>
  </si>
  <si>
    <t>Pf16113</t>
  </si>
  <si>
    <t>A0A100IKW0; A0A8H3SKW7</t>
  </si>
  <si>
    <t>ASPNIDRAFT2_1098926-t41_1-p1</t>
  </si>
  <si>
    <t>transcript=ASPNIDRAFT2_1098926-t41_1 | gene=ASPNIDRAFT2_1098926 | organism=Aspergillus_niger_ATCC_1015 | gene_product=Glycoside Hydrolase Family 36 protein | transcript_product=Glycoside Hydrolase Family 36 protein | location=ACJE01000001.1:93546-95919(+) | protein_length=747 | sequence_SO=supercontig | SO=protein_coding_gene | is_pseudo=false</t>
  </si>
  <si>
    <t>Pf02065, Pf16874, Pf16875</t>
  </si>
  <si>
    <t>A0A254U096; A0A318ZZF7; A0A370BKH9; ASPNIDRAFT2_1098926-t41_1-p1; G3XM01; Q9UUZ4</t>
  </si>
  <si>
    <t>aglC</t>
  </si>
  <si>
    <t>A0A100I6D1</t>
  </si>
  <si>
    <t>FAD-binding PCMH-type domain-containing protein OS=Aspergillus niger OX=5061 GN=ABL_01192 PE=3 SV=1</t>
  </si>
  <si>
    <t>A0A100I6D1; A0A8H3SQH6</t>
  </si>
  <si>
    <t>A0A124BVF8</t>
  </si>
  <si>
    <t>SDA1 domain protein OS=Aspergillus niger OX=5061 GN=ABL_01431 PE=3 SV=1</t>
  </si>
  <si>
    <t>Pf00177, Pf05285, Pf08158</t>
  </si>
  <si>
    <t>ASPNIDRAFT2_1160969-t41_1-p1</t>
  </si>
  <si>
    <t>transcript=ASPNIDRAFT2_1160969-t41_1 | gene=ASPNIDRAFT2_1160969 | organism=Aspergillus_niger_ATCC_1015 | gene_product=Glycoside Hydrolase Family 76 protein | transcript_product=Glycoside Hydrolase Family 76 protein | location=ACJE01000021.1:2989836-2991314(-) | protein_length=457 | sequence_SO=supercontig | SO=protein_coding_gene | is_pseudo=false</t>
  </si>
  <si>
    <t>A0A254TXZ7; ASPNIDRAFT2_1160969-t41_1-p1</t>
  </si>
  <si>
    <t>A0A100I7W0</t>
  </si>
  <si>
    <t>Glycosidase OS=Aspergillus niger OX=5061 GN=ABL_01595 PE=3 SV=1</t>
  </si>
  <si>
    <t>Pf00722</t>
  </si>
  <si>
    <t>A0A100I7W0; A0A8H3SS22</t>
  </si>
  <si>
    <t>ASPNIDRAFT2_1085285-t41_1-p1</t>
  </si>
  <si>
    <t>transcript=ASPNIDRAFT2_1085285-t41_1 | gene=ASPNIDRAFT2_1085285 | organism=Aspergillus_niger_ATCC_1015 | gene_product=Aromatic compound dioxygenase | transcript_product=Aromatic compound dioxygenase | location=ACJE01000006.1:1174623-1175961(-) | protein_length=375 | sequence_SO=supercontig | SO=protein_coding_gene | is_pseudo=false</t>
  </si>
  <si>
    <t>Pf00775</t>
  </si>
  <si>
    <t>4986092</t>
  </si>
  <si>
    <t>A0A254U906; A0A319B4V1; A0A370C1H7; A0A370PUS2; A2R054; ang:ANI_1_2104104; ASPNIDRAFT2_1085285-t41_1-p1; G3XW51</t>
  </si>
  <si>
    <t>ASPNIDRAFT2_1144686-t41_1-p1</t>
  </si>
  <si>
    <t>transcript=ASPNIDRAFT2_1144686-t41_1 | gene=ASPNIDRAFT2_1144686 | organism=Aspergillus_niger_ATCC_1015 | gene_product=Uricase | transcript_product=Uricase | location=ACJE01000010.1:1507040-1508069(+) | protein_length=302 | sequence_SO=supercontig | SO=protein_coding_gene | is_pseudo=false</t>
  </si>
  <si>
    <t>Pf01014</t>
  </si>
  <si>
    <t>A0A254TS39; A0A319AUI7; ASPNIDRAFT2_1144686-t41_1-p1; G3Y3B5</t>
  </si>
  <si>
    <t>A0A117E016</t>
  </si>
  <si>
    <t>Similar to An08g06730 OS=Aspergillus niger OX=5061 GN=ABL_04531 PE=4 SV=1</t>
  </si>
  <si>
    <t>A0A117E016; A0A1L9NPE7; A0A318Y1J5; A0A8H3SZM9</t>
  </si>
  <si>
    <t>ASPNIDRAFT2_1163354-t41_1-p1</t>
  </si>
  <si>
    <t>transcript=ASPNIDRAFT2_1163354-t41_1 | gene=ASPNIDRAFT2_1163354 | organism=Aspergillus_niger_ATCC_1015 | gene_product=Carbohydrate Esterase Family 1 protein | transcript_product=Carbohydrate Esterase Family 1 protein | location=ACJE01000006.1:664275-665337(+) | protein_length=303 | sequence_SO=supercontig | SO=protein_coding_gene | is_pseudo=false</t>
  </si>
  <si>
    <t>Pf10503</t>
  </si>
  <si>
    <t>A0A254U8I5; A0A318ZTA2; ASPNIDRAFT2_1163354-t41_1-p1; G3XVM1</t>
  </si>
  <si>
    <t>aceA</t>
  </si>
  <si>
    <t>ASPNIDRAFT2_1125663-t41_1-p1</t>
  </si>
  <si>
    <t>transcript=ASPNIDRAFT2_1125663-t41_1 | gene=ASPNIDRAFT2_1125663 | organism=Aspergillus_niger_ATCC_1015 | gene_product=cytochrome P450 | transcript_product=cytochrome P450 | location=ACJE01000015.1:1463150-1465996(-) | protein_length=652 | sequence_SO=supercontig | SO=protein_coding_gene | is_pseudo=false</t>
  </si>
  <si>
    <t>A0A100INW1</t>
  </si>
  <si>
    <t>Aspartate-semialdehyde dehydrogenase OS=Aspergillus niger OX=5061 GN=ABL_07317 PE=4 SV=1</t>
  </si>
  <si>
    <t>Pf01118, Pf02774</t>
  </si>
  <si>
    <t>A0A100INW1; A0A146FSG1; A0A1L9N257; A0A1M3TWT3; A0A317WAJ0; A0A318YKT9; A0A8G1R0K3; A0A8H3SWX6; G7XFT3</t>
  </si>
  <si>
    <t>ASPNIDRAFT2_175486-t41_1-p1</t>
  </si>
  <si>
    <t>transcript=ASPNIDRAFT2_175486-t41_1 | gene=ASPNIDRAFT2_175486 | organism=Aspergillus_niger_ATCC_1015 | gene_product=hypothetical protein | transcript_product=hypothetical protein | location=ACJE01000010.1:947758-949678(-) | protein_length=495 | sequence_SO=supercontig | SO=protein_coding_gene | is_pseudo=false</t>
  </si>
  <si>
    <t>Pf13380</t>
  </si>
  <si>
    <t>ASPNIDRAFT2_175486-t41_1-p1; G3Y2I7</t>
  </si>
  <si>
    <t>A0A117E3D0</t>
  </si>
  <si>
    <t>Asparaginase OS=Aspergillus niger OX=5061 GN=ABL_09586 PE=3 SV=1</t>
  </si>
  <si>
    <t>Pf00710, Pf17763</t>
  </si>
  <si>
    <t>A0A117E3D0; A0A1L9NDY3; A0A8H3T156</t>
  </si>
  <si>
    <t>A0A100IHZ6</t>
  </si>
  <si>
    <t>Tubulin beta chain OS=Aspergillus niger OX=5061 GN=ABL_04280 PE=3 SV=1</t>
  </si>
  <si>
    <t>Pf00076, Pf00091, Pf03953</t>
  </si>
  <si>
    <t>A0A117DXK4</t>
  </si>
  <si>
    <t>Alpha-amylase OS=Aspergillus niger OX=5061 GN=ABL_02513 PE=3 SV=1</t>
  </si>
  <si>
    <t>A0A117DXK4; A0A8H3XW59</t>
  </si>
  <si>
    <t>A0A117E2A5</t>
  </si>
  <si>
    <t>Aspartate transaminase OS=Aspergillus niger OX=5061 GN=ABL_06002 PE=3 SV=1</t>
  </si>
  <si>
    <t>A0A117E2A5; A0A8H3T1C8</t>
  </si>
  <si>
    <t>ASPNIDRAFT2_1168200-t41_1-p1</t>
  </si>
  <si>
    <t>transcript=ASPNIDRAFT2_1168200-t41_1 | gene=ASPNIDRAFT2_1168200 | organism=Aspergillus_niger_ATCC_1015 | gene_product=catalytic protein|hypothetical catalytic protein | transcript_product=catalytic protein|hypothetical catalytic protein | location=ACJE01000020.1:608222-609409(+) | protein_length=395 | sequence_SO=supercontig | SO=protein_coding_gene | is_pseudo=false</t>
  </si>
  <si>
    <t>Pf12697</t>
  </si>
  <si>
    <t>A0A254TRP1; ASPNIDRAFT2_1168200-t41_1-p1; G3YDS7</t>
  </si>
  <si>
    <t>A0A117E3C1</t>
  </si>
  <si>
    <t>40S ribosomal protein S28 OS=Aspergillus niger OX=5061 GN=ABL_09509 PE=3 SV=1</t>
  </si>
  <si>
    <t>Pf01200</t>
  </si>
  <si>
    <t>30974338; 4986555</t>
  </si>
  <si>
    <t>A0A117E3C1; A0A146F3I7; A0A1L9NE88; A0A1L9XAC9; A0A1M3T1T8; A0A317V2A1; A0A317VV42; A0A318YCC0; A0A319AZB5; A0A319BJD3; A0A319EK02; A0A370CEG5; A0A370PDY8; A0A395GVX8; A0A395I739; A0A3F3PNK8; A0A401L6I2; A0A8G1RC58; A0A8H3T225; A2R1F7; ang:ANI_1_152114; G7XRN2</t>
  </si>
  <si>
    <t>RPS28A</t>
  </si>
  <si>
    <t>A0A100ISN1</t>
  </si>
  <si>
    <t>Epoxide hydrolase OS=Aspergillus niger OX=5061 GN=ABL_09249 PE=3 SV=1</t>
  </si>
  <si>
    <t>Pf06441</t>
  </si>
  <si>
    <t>ASPNIDRAFT2_1126209-t41_1-p1</t>
  </si>
  <si>
    <t>transcript=ASPNIDRAFT2_1126209-t41_1 | gene=ASPNIDRAFT2_1126209 | organism=Aspergillus_niger_ATCC_1015 | gene_product=Glycoside Hydrolase Family 1 protein | transcript_product=Glycoside Hydrolase Family 1 protein | location=ACJE01000016.1:808438-810237(+) | protein_length=599 | sequence_SO=supercontig | SO=protein_coding_gene | is_pseudo=false</t>
  </si>
  <si>
    <t>A0A319AJA6; A0A3F3RPI5; ASPNIDRAFT2_1126209-t41_1-p1</t>
  </si>
  <si>
    <t>A0A100IPX8</t>
  </si>
  <si>
    <t>CFEM domain-containing protein OS=Aspergillus niger OX=5061 GN=ABL_07828 PE=3 SV=1</t>
  </si>
  <si>
    <t>Pf05730</t>
  </si>
  <si>
    <t>A0A100IPX8; A0A8H3SYE3</t>
  </si>
  <si>
    <t>ASPNIDRAFT2_1030027-t41_1-p1</t>
  </si>
  <si>
    <t>transcript=ASPNIDRAFT2_1030027-t41_1 | gene=ASPNIDRAFT2_1030027 | organism=Aspergillus_niger_ATCC_1015 | gene_product=Glycoside Hydrolase Family 1 protein | transcript_product=Glycoside Hydrolase Family 1 protein | location=ACJE01000015.1:804596-806327(-) | protein_length=483 | sequence_SO=supercontig | SO=protein_coding_gene | is_pseudo=false</t>
  </si>
  <si>
    <t>4980363</t>
  </si>
  <si>
    <t>A0A254UCD6; A0A370CAD5; A2QGL6; ang:ANI_1_444034; ASPNIDRAFT2_1030027-t41_1-p1; G3Y786</t>
  </si>
  <si>
    <t>A0A100IT94</t>
  </si>
  <si>
    <t>Xaa-pro dipeptidase OS=Aspergillus niger OX=5061 GN=ABL_09581 PE=4 SV=1</t>
  </si>
  <si>
    <t>Pf00557</t>
  </si>
  <si>
    <t>A0A100IT94; A0A1L9NE84; A0A8H3Y1N3</t>
  </si>
  <si>
    <t>A0A100IN38</t>
  </si>
  <si>
    <t>Heat shock protein OS=Aspergillus niger OX=5061 GN=ABL_06562 PE=3 SV=1</t>
  </si>
  <si>
    <t>Pf00183, Pf02518</t>
  </si>
  <si>
    <t>A0A100I1Y9</t>
  </si>
  <si>
    <t>Aromatic-L-amino-acid decarboxylase OS=Aspergillus niger OX=5061 GN=ABL_00062 PE=3 SV=1</t>
  </si>
  <si>
    <t>Pf00282</t>
  </si>
  <si>
    <t>A0A100I1Y9; A0A1L9NDC3</t>
  </si>
  <si>
    <t>A0A100ILS5</t>
  </si>
  <si>
    <t>Carboxylic ester hydrolase OS=Aspergillus niger OX=5061 GN=ABL_06215 PE=3 SV=1</t>
  </si>
  <si>
    <t>A0A100ILS5; A0A1L9N4S0</t>
  </si>
  <si>
    <t>ASPNIDRAFT2_1109086-t41_1-p1</t>
  </si>
  <si>
    <t>transcript=ASPNIDRAFT2_1109086-t41_1 | gene=ASPNIDRAFT2_1109086 | organism=Aspergillus_niger_ATCC_1015 | gene_product=pre-mRNA splicing helicase | transcript_product=pre-mRNA splicing helicase | location=ACJE01000014.1:368810-384668(+) | protein_length=2932 | sequence_SO=supercontig | SO=protein_coding_gene | is_pseudo=false</t>
  </si>
  <si>
    <t>Pf00270, Pf00271, Pf00326, Pf02889, Pf18149</t>
  </si>
  <si>
    <t>ASPNIDRAFT2_1109086-t41_1-p1; G3Y6S2</t>
  </si>
  <si>
    <t>A0A100IQ31</t>
  </si>
  <si>
    <t>GTP-binding nuclear protein OS=Aspergillus niger OX=5061 GN=ABL_07962 PE=3 SV=1</t>
  </si>
  <si>
    <t>Pf00071</t>
  </si>
  <si>
    <t>A0A117E187</t>
  </si>
  <si>
    <t>Alpha-xylosidase OS=Aspergillus niger OX=5061 GN=ABL_06329 PE=3 SV=1</t>
  </si>
  <si>
    <t>Pf01055</t>
  </si>
  <si>
    <t>A0A117E187; A0A8H3T4I4</t>
  </si>
  <si>
    <t>ASPNIDRAFT2_1144101-t41_1-p1</t>
  </si>
  <si>
    <t>transcript=ASPNIDRAFT2_1144101-t41_1 | gene=ASPNIDRAFT2_1144101 | organism=Aspergillus_niger_ATCC_1015 | gene_product=Ribosomal protein S10 | transcript_product=Ribosomal protein S10 | location=ACJE01000009.1:1516766-1517318(-) | protein_length=116 | sequence_SO=supercontig | SO=protein_coding_gene | is_pseudo=false</t>
  </si>
  <si>
    <t>Pf00338</t>
  </si>
  <si>
    <t>A0A100IDB5; A0A146F114; A0A1L9MYN0; A0A1M3TVT6; A0A1R3RNB9; A0A317VHQ6; A0A317W4X4; A0A318YUW3; A0A319AEA4; A0A319BAQ6; A0A319E8L3; A0A319ETG0; A0A370CCG0; A0A370PSU5; A0A395GYL2; A0A3F3QJ51; A0A5M3Z587; A0A8H3SXY5; A2QNR9; ASPNIDRAFT2_1144101-t41_1-p1 ; G3XZ33; G7XEV1</t>
  </si>
  <si>
    <t>RPS20</t>
  </si>
  <si>
    <t>ASPNIDRAFT2_1006858-t41_1-p1</t>
  </si>
  <si>
    <t>transcript=ASPNIDRAFT2_1006858-t41_1 | gene=ASPNIDRAFT2_1006858 | organism=Aspergillus_niger_ATCC_1015 | gene_product=hypothetical protein | transcript_product=hypothetical protein | location=ACJE01000004.1:1265260-1266004(+) | protein_length=165 | sequence_SO=supercontig | SO=protein_coding_gene | is_pseudo=false</t>
  </si>
  <si>
    <t>Pf00298, Pf03946</t>
  </si>
  <si>
    <t>4978288</t>
  </si>
  <si>
    <t>A0A100I2S2; A0A146FQ21; A0A1L9NCI2; A0A1M3U0M4; A0A317WFJ0; A0A318YPV9; A0A318ZTH0; A0A319AZ42; A0A370BX09; A0A370PWG2; A0A3F3PMU4; A0A401L5G9; A0A8G1VQ12; A0A8H3STC5; A2Q8L2; ang:ANI_1_614014; ASPNIDRAFT2_1006858-t41_1-p1 ; G7XP73</t>
  </si>
  <si>
    <t>RPL12</t>
  </si>
  <si>
    <t>ASPNIDRAFT2_1179759-t41_1-p1</t>
  </si>
  <si>
    <t>transcript=ASPNIDRAFT2_1179759-t41_1 | gene=ASPNIDRAFT2_1179759 | organism=Aspergillus_niger_ATCC_1015 | gene_product=Glycoside Hydrolase Family 17 protein | transcript_product=Glycoside Hydrolase Family 17 protein | location=ACJE01000021.1:837509-847241(-) | protein_length=2500 | sequence_SO=supercontig | SO=protein_coding_gene | is_pseudo=false</t>
  </si>
  <si>
    <t>A0A100IIK3</t>
  </si>
  <si>
    <t>1,3-beta-glucanosyltransferase OS=Aspergillus niger OX=5061 GN=ABL_04572 PE=3 SV=1</t>
  </si>
  <si>
    <t>A0A124BXG2</t>
  </si>
  <si>
    <t>Proline iminopeptidase OS=Aspergillus niger OX=5061 GN=ABL_04984 PE=3 SV=1</t>
  </si>
  <si>
    <t>Pf00561</t>
  </si>
  <si>
    <t>A0A100IJW8</t>
  </si>
  <si>
    <t>C6 transcription factor OS=Aspergillus niger OX=5061 GN=ABL_05235 PE=4 SV=1</t>
  </si>
  <si>
    <t>Pf00172</t>
  </si>
  <si>
    <t>ASPNIDRAFT2_1148181-t41_1-p1</t>
  </si>
  <si>
    <t>transcript=ASPNIDRAFT2_1148181-t41_1 | gene=ASPNIDRAFT2_1148181 | organism=Aspergillus_niger_ATCC_1015 | gene_product=H3 - histone 3 protein|histones H3 and H4 | transcript_product=H3 - histone 3 protein|histones H3 and H4 | location=ACJE01000021.1:1663499-1664087(+) | protein_length=136 | sequence_SO=supercontig | SO=protein_coding_gene | is_pseudo=false</t>
  </si>
  <si>
    <t>25317987; 26235046; 26804150; 27673909; 2876509; 30972489; 31000669; 3510613; 4355340; 4591035; 4701152; 4983013; 5987978; 7023849; 8110112; 8314952</t>
  </si>
  <si>
    <t>A0A017SQB6; A0A093UY95; A0A0A2I765; A0A0A2LJY5; A0A0F4YQ16; A0A0F7VBQ8; A0A0F8VTY3; A0A0F8X1F3; A0A0G4PFD1; A0A0J5Q552; A0A0L1JD50; A0A0M8NZ24; A0A0S7E0S7; A0A0U1M1W2; A0A0U5GEQ9; A0A101MJW5; A0A124BXB1; A0A135LP21; A0A146FSR2; A0A167Y403; A0A1E3BCK8; A0A1F5LPG3; A0A1F8AA48; A0A1L9NP85; A0A1L9P5R8; A0A1L9RJJ9; A0A1L9SSC3; A0A1L9TTP7; A0A1L9UPN5; A0A1L9VUE0; A0A1L9X8E5; A0A1M3TPB0; A0A1Q5U1R9; A0A1R3S1R5; A0A1S9DQ67; A0A1V6NPH7; A0A1V6QQ45; A0A1V6R9H7; A0A1V6TC87; A0A1V6V8N7; A0A1V6YRB3; A0A225BE65; A0A229WSZ1; A0A229YNJ8; A0A2G7FPL1; A0A2H3I061; A0A2I1C8Q5; A0A2I1DGF3; A0A2I2F0G6; A0A2I2GHC4; A0A2J5I1R7; A0A2P2HA30; A0A2T5M3H5; A0A2V5GWN6; A0A2V5I190; A0A317UYJ8; A0A317W3F1; A0A317XAZ7; A0A318ZVF5; A0A318ZX91; A0A319DZT6; A0A319FNH1; A0A364KRJ1; A0A364LPI8; A0A370BP41; A0A370PZZ7; A0A395GPM9; A0A395IAA1; A0A397GXV4; A0A3A2Z3T5; A0A3D8SUG6; A0A3F3QIL2; A0A3M2T438; A0A401KU17; A0A443HJT5; A0A478ED92; A0A4S3JY71; A0A507QU26; A0A5M3YRZ6; A0A5N5X2V9; A0A5N6E186; A0A5N6F2I2; A0A5N6G4N8; A0A5N6IER4; A0A5N6JKG4; A0A5N6TB37; A0A5N6U5N4; A0A5N6V8M9; A0A5N6WAB9; A0A5N6XPE1; A0A5N6YUU9; A0A5N7AAH6; A0A5N7B224; A0A5N7CBT5; A0A5N7D682; A0A5N7DZS7; A0A7C8H7F6; A0A7R7ZMT3; A0A7R8AHI3; A0A7T6XIN2; A0A8G1RKW7; A0A8H3EU85; A0A8H3FW70; A0A8H3SA36; A0A8H3T0U9; A0A8H4GHP3; A0A8H4S278; A0A8H6A0X2; A0A8H6CJP0; A0A8H6FV44; A0A8H6P2U2; A0A8H6UW25; A0A8J8WIJ9; A0A8T8WYF4; A1CP80; A1D240; A2QRR5; act:ACLA_021650; afm:AFUA_1G13790; ang:ANI_1_976074; ani:AN0733.2; aor:AO090012000495; ASPNIDRAFT2_1148181-t41_1-p1 ; B0XRN2; B6HAB8; B6QCB0; B8M0U0; B8N4Q2; C8VRA1; G3YEP5; G7XKG7; I8A3D8; K9G121; K9G5G5; nfi:NFIA_011720; P23753; P61832; P61834; pcs:Pc16g12270; pdp:PDIP_67300; Q0D0E8; Q12605; Q2UCQ0; Q4WS71; Q5BFE7; S7Z453; tmf:PMAA_067090; V5G135; W6QKY4</t>
  </si>
  <si>
    <t>h3; hht1; HHT1; HHT1_2; hhtA; HHTA</t>
  </si>
  <si>
    <t>A0A100I3F9</t>
  </si>
  <si>
    <t>RNA polymerase I specific transcription initiation factor Rrn7 OS=Aspergillus niger OX=5061 GN=ABL_00146 PE=3 SV=1</t>
  </si>
  <si>
    <t>Pf00240, Pf01020, Pf01287</t>
  </si>
  <si>
    <t>ASPNIDRAFT2_1142544-t41_1-p1</t>
  </si>
  <si>
    <t>transcript=ASPNIDRAFT2_1142544-t41_1 | gene=ASPNIDRAFT2_1142544 | organism=Aspergillus_niger_ATCC_1015 | gene_product=Di-copper centre-containing protein | transcript_product=Di-copper centre-containing protein | location=ACJE01000004.1:2347387-2348720(-) | protein_length=406 | sequence_SO=supercontig | SO=protein_coding_gene | is_pseudo=false</t>
  </si>
  <si>
    <t>4977340</t>
  </si>
  <si>
    <t>A0A254TX54; A0A370BQI5; A2Q9V3; ang:ANI_1_1250014; ASPNIDRAFT2_1142544-t41_1-p1; G3XTJ4</t>
  </si>
  <si>
    <t>ASPNIDRAFT2_1114396-t41_1-p1</t>
  </si>
  <si>
    <t>transcript=ASPNIDRAFT2_1114396-t41_1 | gene=ASPNIDRAFT2_1114396 | organism=Aspergillus_niger_ATCC_1015 | gene_product=Glycoside Hydrolase Family 27 / Carbohydrate-Binding Module Family 13 protein | transcript_product=Glycoside Hydrolase Family 27 / Carbohydrate-Binding Module Family 13 protein | location=ACJE01000021.1:3034185-3035822(-) | protein_length=545 | sequence_SO=supercontig | SO=protein_coding_gene | is_pseudo=false</t>
  </si>
  <si>
    <t>Pf00652, Pf16499, Pf17801</t>
  </si>
  <si>
    <t>ASPNIDRAFT2_1114396-t41_1-p1; G3YGM8</t>
  </si>
  <si>
    <t>aglA</t>
  </si>
  <si>
    <t>A0A100IN24</t>
  </si>
  <si>
    <t>Carboxylic ester hydrolase OS=Aspergillus niger OX=5061 GN=ABL_06870 PE=3 SV=1</t>
  </si>
  <si>
    <t>A0A100IN24; A0A8H3T584</t>
  </si>
  <si>
    <t>ASPNIDRAFT2_1161175-t41_1-p1</t>
  </si>
  <si>
    <t>transcript=ASPNIDRAFT2_1161175-t41_1 | gene=ASPNIDRAFT2_1161175 | organism=Aspergillus_niger_ATCC_1015 | gene_product=hypothetical protein | transcript_product=hypothetical protein | location=ACJE01000001.1:878108-880476(-) | protein_length=672 | sequence_SO=supercontig | SO=protein_coding_gene | is_pseudo=false</t>
  </si>
  <si>
    <t>Medium</t>
  </si>
  <si>
    <t>ASPNIDRAFT2_212833-t41_1-p1</t>
  </si>
  <si>
    <t>transcript=ASPNIDRAFT2_212833-t41_1 | gene=ASPNIDRAFT2_212833 | organism=Aspergillus_niger_ATCC_1015 | gene_product=TPR-like protein | transcript_product=TPR-like protein | location=ACJE01000005.1:1021552-1023016(-) | protein_length=450 | sequence_SO=supercontig | SO=protein_coding_gene | is_pseudo=false</t>
  </si>
  <si>
    <t>Pf13181, Pf13424, Pf17830</t>
  </si>
  <si>
    <t>ASPNIDRAFT2_212833-t41_1-p1; G3XUW4</t>
  </si>
  <si>
    <t>ASPNIDRAFT2_1150265-t41_1-p1</t>
  </si>
  <si>
    <t>transcript=ASPNIDRAFT2_1150265-t41_1 | gene=ASPNIDRAFT2_1150265 | organism=Aspergillus_niger_ATCC_1015 | gene_product=NAD(P)-binding protein | transcript_product=NAD(P)-binding protein | location=ACJE01000005.1:388935-390072(-) | protein_length=343 | sequence_SO=supercontig | SO=protein_coding_gene | is_pseudo=false</t>
  </si>
  <si>
    <t>ASPNIDRAFT2_1147356-t41_1-p1</t>
  </si>
  <si>
    <t>transcript=ASPNIDRAFT2_1147356-t41_1 | gene=ASPNIDRAFT2_1147356 | organism=Aspergillus_niger_ATCC_1015 | gene_product=H2A - histone 2A protein|putative histone H2A | transcript_product=H2A - histone 2A protein|putative histone H2A | location=ACJE01000019.1:2792931-2793505(-) | protein_length=134 | sequence_SO=supercontig | SO=protein_coding_gene | is_pseudo=false</t>
  </si>
  <si>
    <t>Pf00125, Pf16211</t>
  </si>
  <si>
    <t>4985347</t>
  </si>
  <si>
    <t>A0A100IP51; A0A146FRS7; A0A1M3TXB6; A0A1R3RVE8; A0A317UWV1; A0A317UZJ3; A0A318YFM4; A0A319A356; A0A319B154; A0A319FMB6; A0A370CAN3; A0A370P3L1; A0A395HF02; A0A3F3PL29; A0A401KP31; A0A8G1VHX7; A0A8H3SWW2; A2QY48; ang:ANI_1_1484094; ASPNIDRAFT2_1147356-t41_1-p1 ; G3YC93; G7XFI1; O13413; P0C952; P0C953</t>
  </si>
  <si>
    <t>h2A; HTA1; httA</t>
  </si>
  <si>
    <t>A0A117E1S1</t>
  </si>
  <si>
    <t>CFEM domain protein OS=Aspergillus niger OX=5061 GN=ABL_07158 PE=3 SV=1</t>
  </si>
  <si>
    <t>A0A100IQ98</t>
  </si>
  <si>
    <t>UV excision repair protein RAD23 OS=Aspergillus niger OX=5061 GN=ABL_08036 PE=3 SV=1</t>
  </si>
  <si>
    <t>Pf00240, Pf00627, Pf09280</t>
  </si>
  <si>
    <t>A0A100IQ98; A0A1L9N5G0</t>
  </si>
  <si>
    <t>A0A117E2B9</t>
  </si>
  <si>
    <t>ABC multidrug transporter Mdr1 OS=Aspergillus niger OX=5061 GN=ABL_08039 PE=4 SV=1</t>
  </si>
  <si>
    <t>Pf00005, Pf00664</t>
  </si>
  <si>
    <t>A0A117E2B9; A0A1L9N4W3; A0A8H3Y2K7</t>
  </si>
  <si>
    <t>ASPNIDRAFT2_1129086-t41_1-p1</t>
  </si>
  <si>
    <t>transcript=ASPNIDRAFT2_1129086-t41_1 | gene=ASPNIDRAFT2_1129086 | organism=Aspergillus_niger_ATCC_1015 | gene_product=PLP-dependent transferase | transcript_product=PLP-dependent transferase | location=ACJE01000021.1:201162-202407(-) | protein_length=386 | sequence_SO=supercontig | SO=protein_coding_gene | is_pseudo=false</t>
  </si>
  <si>
    <t>Pf00266</t>
  </si>
  <si>
    <t>4982414</t>
  </si>
  <si>
    <t>A0A319AA06; A0A370CBW9; A0A370Q1F7; A0A3F3PSV5; A0A3F3RYM3; A2QQ22; ang:ANI_1_146074; ASPNIDRAFT2_1129086-t41_1-p1; G3YFP4</t>
  </si>
  <si>
    <t>Average QM</t>
  </si>
  <si>
    <t xml:space="preserve">Average WT </t>
  </si>
  <si>
    <t>Average bglA</t>
  </si>
  <si>
    <t>FC QMprtt/WTprtT</t>
  </si>
  <si>
    <t>FC Log2</t>
  </si>
  <si>
    <t>P.Value</t>
  </si>
  <si>
    <t>Log 10 P.Value (p/ normalizar e ficar positivo)</t>
  </si>
  <si>
    <t>FC bglA/WTprtT</t>
  </si>
  <si>
    <t>FC Log 2</t>
  </si>
  <si>
    <t>QMprtT/WTprtT</t>
  </si>
  <si>
    <t>bglA/WTprtT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</si>
</sst>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ont="0" applyFill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/>
    <xf numFmtId="0" fontId="0" fillId="0" borderId="2" xfId="0" applyBorder="1" applyAlignment="1">
      <alignment horizontal="center"/>
    </xf>
    <xf numFmtId="0" fontId="1" fillId="5" borderId="0" xfId="0" applyFont="1" applyFill="1"/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188"/>
  <sheetViews>
    <sheetView topLeftCell="AW1" workbookViewId="0">
      <selection activeCell="S10" sqref="S10"/>
    </sheetView>
  </sheetViews>
  <sheetFormatPr baseColWidth="10" defaultColWidth="8.83203125" defaultRowHeight="15" x14ac:dyDescent="0.2"/>
  <cols>
    <col min="1" max="1" width="7.83203125" bestFit="1" customWidth="1"/>
    <col min="2" max="2" width="30.33203125" bestFit="1" customWidth="1"/>
    <col min="3" max="3" width="13.33203125" bestFit="1" customWidth="1"/>
    <col min="4" max="4" width="28.5" bestFit="1" customWidth="1"/>
    <col min="5" max="5" width="255.6640625" bestFit="1" customWidth="1"/>
    <col min="6" max="6" width="20.6640625" bestFit="1" customWidth="1"/>
    <col min="7" max="7" width="13" bestFit="1" customWidth="1"/>
    <col min="8" max="8" width="11.6640625" bestFit="1" customWidth="1"/>
    <col min="9" max="9" width="9.33203125" bestFit="1" customWidth="1"/>
    <col min="10" max="10" width="6.6640625" bestFit="1" customWidth="1"/>
    <col min="11" max="11" width="15.83203125" bestFit="1" customWidth="1"/>
    <col min="12" max="12" width="5.5" bestFit="1" customWidth="1"/>
    <col min="13" max="13" width="9.33203125" bestFit="1" customWidth="1"/>
    <col min="14" max="14" width="6.5" bestFit="1" customWidth="1"/>
    <col min="15" max="15" width="25.6640625" bestFit="1" customWidth="1"/>
    <col min="16" max="16" width="35.83203125" bestFit="1" customWidth="1"/>
    <col min="17" max="17" width="38.33203125" bestFit="1" customWidth="1"/>
    <col min="18" max="19" width="255.6640625" bestFit="1" customWidth="1"/>
    <col min="20" max="20" width="32" bestFit="1" customWidth="1"/>
    <col min="21" max="21" width="22.6640625" bestFit="1" customWidth="1"/>
    <col min="22" max="22" width="14.6640625" bestFit="1" customWidth="1"/>
    <col min="23" max="23" width="25.5" bestFit="1" customWidth="1"/>
    <col min="24" max="24" width="24.5" bestFit="1" customWidth="1"/>
    <col min="25" max="25" width="24.33203125" bestFit="1" customWidth="1"/>
    <col min="26" max="28" width="40.83203125" bestFit="1" customWidth="1"/>
    <col min="29" max="31" width="39.83203125" bestFit="1" customWidth="1"/>
    <col min="32" max="34" width="39.6640625" bestFit="1" customWidth="1"/>
    <col min="35" max="37" width="28.5" bestFit="1" customWidth="1"/>
    <col min="38" max="40" width="27.5" bestFit="1" customWidth="1"/>
    <col min="41" max="43" width="27.33203125" bestFit="1" customWidth="1"/>
    <col min="44" max="46" width="37.6640625" bestFit="1" customWidth="1"/>
    <col min="47" max="49" width="36.6640625" bestFit="1" customWidth="1"/>
    <col min="50" max="52" width="36.5" bestFit="1" customWidth="1"/>
    <col min="53" max="53" width="14.83203125" bestFit="1" customWidth="1"/>
    <col min="54" max="54" width="22.33203125" bestFit="1" customWidth="1"/>
  </cols>
  <sheetData>
    <row r="1" spans="1:5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x14ac:dyDescent="0.2">
      <c r="A2" s="2" t="b">
        <v>0</v>
      </c>
      <c r="B2" s="2" t="s">
        <v>54</v>
      </c>
      <c r="C2" s="2" t="s">
        <v>55</v>
      </c>
      <c r="D2" s="2" t="s">
        <v>56</v>
      </c>
      <c r="E2" s="2" t="s">
        <v>57</v>
      </c>
      <c r="F2" s="2">
        <v>0</v>
      </c>
      <c r="G2" s="2">
        <v>190.61</v>
      </c>
      <c r="H2" s="2">
        <v>39</v>
      </c>
      <c r="I2" s="2">
        <v>31</v>
      </c>
      <c r="J2" s="2">
        <v>110</v>
      </c>
      <c r="K2" s="2">
        <v>31</v>
      </c>
      <c r="L2" s="2">
        <v>860</v>
      </c>
      <c r="M2" s="2">
        <v>93.2</v>
      </c>
      <c r="N2" s="2">
        <v>4.74</v>
      </c>
      <c r="O2" s="2">
        <v>190.06</v>
      </c>
      <c r="P2" s="2">
        <v>31</v>
      </c>
      <c r="Q2" s="2" t="s">
        <v>58</v>
      </c>
      <c r="R2" s="2" t="s">
        <v>59</v>
      </c>
      <c r="S2" s="2" t="s">
        <v>60</v>
      </c>
      <c r="T2" s="2" t="s">
        <v>61</v>
      </c>
      <c r="U2" s="2">
        <v>0</v>
      </c>
      <c r="V2" s="2">
        <v>0</v>
      </c>
      <c r="W2" s="2">
        <v>384603.375291706</v>
      </c>
      <c r="X2" s="2">
        <v>1807577.6390388799</v>
      </c>
      <c r="Y2" s="2">
        <v>126737146.12988301</v>
      </c>
      <c r="Z2" s="2">
        <v>197933.49030739799</v>
      </c>
      <c r="AA2" s="2">
        <v>995802.63710722001</v>
      </c>
      <c r="AB2" s="2">
        <v>384603.375291706</v>
      </c>
      <c r="AC2" s="2">
        <v>10499382.648184899</v>
      </c>
      <c r="AD2" s="2">
        <v>1807577.6390388799</v>
      </c>
      <c r="AE2" s="2">
        <v>1026649.27917302</v>
      </c>
      <c r="AF2" s="2">
        <v>112320422.203936</v>
      </c>
      <c r="AG2" s="2">
        <v>132518718.012568</v>
      </c>
      <c r="AH2" s="2">
        <v>126737146.12988301</v>
      </c>
      <c r="AI2" s="2">
        <v>48661.1259765625</v>
      </c>
      <c r="AJ2" s="2">
        <v>389486.91699218802</v>
      </c>
      <c r="AK2" s="2">
        <v>104300.30761718799</v>
      </c>
      <c r="AL2" s="2">
        <v>1745579.8457031299</v>
      </c>
      <c r="AM2" s="2">
        <v>791923.63037109398</v>
      </c>
      <c r="AN2" s="2">
        <v>323608.283203125</v>
      </c>
      <c r="AO2" s="2">
        <v>110360908.714844</v>
      </c>
      <c r="AP2" s="2">
        <v>76153316.1796875</v>
      </c>
      <c r="AQ2" s="2">
        <v>126737146.12988301</v>
      </c>
      <c r="AR2" s="2" t="s">
        <v>62</v>
      </c>
      <c r="AS2" s="2" t="s">
        <v>62</v>
      </c>
      <c r="AT2" s="2" t="s">
        <v>62</v>
      </c>
      <c r="AU2" s="2" t="s">
        <v>54</v>
      </c>
      <c r="AV2" s="2" t="s">
        <v>62</v>
      </c>
      <c r="AW2" s="2" t="s">
        <v>62</v>
      </c>
      <c r="AX2" s="2" t="s">
        <v>54</v>
      </c>
      <c r="AY2" s="2" t="s">
        <v>54</v>
      </c>
      <c r="AZ2" s="2" t="s">
        <v>54</v>
      </c>
      <c r="BA2" s="2">
        <v>1</v>
      </c>
      <c r="BB2" s="2" t="s">
        <v>59</v>
      </c>
    </row>
    <row r="3" spans="1:54" x14ac:dyDescent="0.2">
      <c r="A3" s="2" t="b">
        <v>0</v>
      </c>
      <c r="B3" s="2" t="s">
        <v>54</v>
      </c>
      <c r="C3" s="2" t="s">
        <v>55</v>
      </c>
      <c r="D3" s="2" t="s">
        <v>63</v>
      </c>
      <c r="E3" s="2" t="s">
        <v>64</v>
      </c>
      <c r="F3" s="2">
        <v>0</v>
      </c>
      <c r="G3" s="2">
        <v>147.82</v>
      </c>
      <c r="H3" s="2">
        <v>35</v>
      </c>
      <c r="I3" s="2">
        <v>16</v>
      </c>
      <c r="J3" s="2">
        <v>146</v>
      </c>
      <c r="K3" s="2">
        <v>16</v>
      </c>
      <c r="L3" s="2">
        <v>640</v>
      </c>
      <c r="M3" s="2">
        <v>68.3</v>
      </c>
      <c r="N3" s="2">
        <v>4.45</v>
      </c>
      <c r="O3" s="2">
        <v>247.58</v>
      </c>
      <c r="P3" s="2">
        <v>16</v>
      </c>
      <c r="Q3" s="2" t="s">
        <v>65</v>
      </c>
      <c r="R3" s="2" t="s">
        <v>66</v>
      </c>
      <c r="S3" s="2" t="s">
        <v>67</v>
      </c>
      <c r="T3" s="2" t="s">
        <v>68</v>
      </c>
      <c r="U3" s="2">
        <v>2</v>
      </c>
      <c r="V3" s="2">
        <v>0</v>
      </c>
      <c r="W3" s="2">
        <v>62799548.615050003</v>
      </c>
      <c r="X3" s="2">
        <v>172095513.513363</v>
      </c>
      <c r="Y3" s="2">
        <v>47859161.301765203</v>
      </c>
      <c r="Z3" s="2">
        <v>55959146.332787097</v>
      </c>
      <c r="AA3" s="2">
        <v>62799548.615050003</v>
      </c>
      <c r="AB3" s="2">
        <v>73063412.623062298</v>
      </c>
      <c r="AC3" s="2">
        <v>143727257.31647101</v>
      </c>
      <c r="AD3" s="2">
        <v>179919987.00179699</v>
      </c>
      <c r="AE3" s="2">
        <v>172095513.513363</v>
      </c>
      <c r="AF3" s="2">
        <v>47859161.301765203</v>
      </c>
      <c r="AG3" s="2">
        <v>35992681.641773403</v>
      </c>
      <c r="AH3" s="2">
        <v>67110905.550781295</v>
      </c>
      <c r="AI3" s="2">
        <v>13757323.5585938</v>
      </c>
      <c r="AJ3" s="2">
        <v>24562701.1489258</v>
      </c>
      <c r="AK3" s="2">
        <v>19814013.349121101</v>
      </c>
      <c r="AL3" s="2">
        <v>23895443.385253899</v>
      </c>
      <c r="AM3" s="2">
        <v>78825321.914550796</v>
      </c>
      <c r="AN3" s="2">
        <v>54245919.034667999</v>
      </c>
      <c r="AO3" s="2">
        <v>47024222.558593802</v>
      </c>
      <c r="AP3" s="2">
        <v>20683584.223632801</v>
      </c>
      <c r="AQ3" s="2">
        <v>67110905.550781295</v>
      </c>
      <c r="AR3" s="2" t="s">
        <v>54</v>
      </c>
      <c r="AS3" s="2" t="s">
        <v>54</v>
      </c>
      <c r="AT3" s="2" t="s">
        <v>54</v>
      </c>
      <c r="AU3" s="2" t="s">
        <v>54</v>
      </c>
      <c r="AV3" s="2" t="s">
        <v>54</v>
      </c>
      <c r="AW3" s="2" t="s">
        <v>54</v>
      </c>
      <c r="AX3" s="2" t="s">
        <v>54</v>
      </c>
      <c r="AY3" s="2" t="s">
        <v>54</v>
      </c>
      <c r="AZ3" s="2" t="s">
        <v>54</v>
      </c>
      <c r="BA3" s="2">
        <v>1</v>
      </c>
      <c r="BB3" s="2" t="s">
        <v>59</v>
      </c>
    </row>
    <row r="4" spans="1:54" x14ac:dyDescent="0.2">
      <c r="A4" s="2" t="b">
        <v>0</v>
      </c>
      <c r="B4" s="2" t="s">
        <v>54</v>
      </c>
      <c r="C4" s="2" t="s">
        <v>55</v>
      </c>
      <c r="D4" s="2" t="s">
        <v>69</v>
      </c>
      <c r="E4" s="2" t="s">
        <v>70</v>
      </c>
      <c r="F4" s="2">
        <v>0</v>
      </c>
      <c r="G4" s="2">
        <v>130.41499999999999</v>
      </c>
      <c r="H4" s="2">
        <v>30</v>
      </c>
      <c r="I4" s="2">
        <v>18</v>
      </c>
      <c r="J4" s="2">
        <v>114</v>
      </c>
      <c r="K4" s="2">
        <v>18</v>
      </c>
      <c r="L4" s="2">
        <v>804</v>
      </c>
      <c r="M4" s="2">
        <v>87.2</v>
      </c>
      <c r="N4" s="2">
        <v>4.8899999999999997</v>
      </c>
      <c r="O4" s="2">
        <v>215.75</v>
      </c>
      <c r="P4" s="2">
        <v>18</v>
      </c>
      <c r="Q4" s="2" t="s">
        <v>58</v>
      </c>
      <c r="R4" s="2" t="s">
        <v>71</v>
      </c>
      <c r="S4" s="2" t="s">
        <v>72</v>
      </c>
      <c r="T4" s="2" t="s">
        <v>73</v>
      </c>
      <c r="U4" s="2">
        <v>2</v>
      </c>
      <c r="V4" s="2">
        <v>0</v>
      </c>
      <c r="W4" s="2">
        <v>134617045.30967101</v>
      </c>
      <c r="X4" s="2">
        <v>1456140.5176176101</v>
      </c>
      <c r="Y4" s="2">
        <v>104376506.852539</v>
      </c>
      <c r="Z4" s="2">
        <v>131174248.162797</v>
      </c>
      <c r="AA4" s="2">
        <v>134617045.30967101</v>
      </c>
      <c r="AB4" s="2">
        <v>159411807.649414</v>
      </c>
      <c r="AC4" s="2">
        <v>25685769.278759301</v>
      </c>
      <c r="AD4" s="2">
        <v>1456140.5176176101</v>
      </c>
      <c r="AE4" s="2">
        <v>691474.94282871997</v>
      </c>
      <c r="AF4" s="2">
        <v>131358377.865343</v>
      </c>
      <c r="AG4" s="2">
        <v>86756753.451506093</v>
      </c>
      <c r="AH4" s="2">
        <v>104376506.852539</v>
      </c>
      <c r="AI4" s="2">
        <v>32248643.748046901</v>
      </c>
      <c r="AJ4" s="2">
        <v>52652579.9375</v>
      </c>
      <c r="AK4" s="2">
        <v>43230771.3447266</v>
      </c>
      <c r="AL4" s="2">
        <v>4270399.76318359</v>
      </c>
      <c r="AM4" s="2">
        <v>637954.38720703102</v>
      </c>
      <c r="AN4" s="2">
        <v>217958.580078125</v>
      </c>
      <c r="AO4" s="2">
        <v>129066733.04882801</v>
      </c>
      <c r="AP4" s="2">
        <v>49855707.747558601</v>
      </c>
      <c r="AQ4" s="2">
        <v>104376506.852539</v>
      </c>
      <c r="AR4" s="2" t="s">
        <v>54</v>
      </c>
      <c r="AS4" s="2" t="s">
        <v>54</v>
      </c>
      <c r="AT4" s="2" t="s">
        <v>54</v>
      </c>
      <c r="AU4" s="2" t="s">
        <v>54</v>
      </c>
      <c r="AV4" s="2" t="s">
        <v>54</v>
      </c>
      <c r="AW4" s="2" t="s">
        <v>62</v>
      </c>
      <c r="AX4" s="2" t="s">
        <v>54</v>
      </c>
      <c r="AY4" s="2" t="s">
        <v>54</v>
      </c>
      <c r="AZ4" s="2" t="s">
        <v>54</v>
      </c>
      <c r="BA4" s="2">
        <v>1</v>
      </c>
      <c r="BB4" s="2" t="s">
        <v>59</v>
      </c>
    </row>
    <row r="5" spans="1:54" x14ac:dyDescent="0.2">
      <c r="A5" s="2" t="b">
        <v>0</v>
      </c>
      <c r="B5" s="2" t="s">
        <v>54</v>
      </c>
      <c r="C5" s="2" t="s">
        <v>55</v>
      </c>
      <c r="D5" s="2" t="s">
        <v>74</v>
      </c>
      <c r="E5" s="2" t="s">
        <v>75</v>
      </c>
      <c r="F5" s="2">
        <v>0</v>
      </c>
      <c r="G5" s="2">
        <v>85.741</v>
      </c>
      <c r="H5" s="2">
        <v>54</v>
      </c>
      <c r="I5" s="2">
        <v>15</v>
      </c>
      <c r="J5" s="2">
        <v>87</v>
      </c>
      <c r="K5" s="2">
        <v>15</v>
      </c>
      <c r="L5" s="2">
        <v>416</v>
      </c>
      <c r="M5" s="2">
        <v>45.5</v>
      </c>
      <c r="N5" s="2">
        <v>5.19</v>
      </c>
      <c r="O5" s="2">
        <v>106.94</v>
      </c>
      <c r="P5" s="2">
        <v>15</v>
      </c>
      <c r="Q5" s="2" t="s">
        <v>76</v>
      </c>
      <c r="R5" s="2" t="s">
        <v>77</v>
      </c>
      <c r="S5" s="2" t="s">
        <v>78</v>
      </c>
      <c r="T5" s="2" t="s">
        <v>79</v>
      </c>
      <c r="U5" s="2">
        <v>2</v>
      </c>
      <c r="V5" s="2">
        <v>0</v>
      </c>
      <c r="W5" s="2">
        <v>22020289.529479399</v>
      </c>
      <c r="X5" s="2">
        <v>43885182.506664</v>
      </c>
      <c r="Y5" s="2">
        <v>21171710.707031298</v>
      </c>
      <c r="Z5" s="2">
        <v>22020289.529479399</v>
      </c>
      <c r="AA5" s="2">
        <v>22060094.0283559</v>
      </c>
      <c r="AB5" s="2">
        <v>19003573.581778999</v>
      </c>
      <c r="AC5" s="2">
        <v>42931819.1403182</v>
      </c>
      <c r="AD5" s="2">
        <v>47638463.437758401</v>
      </c>
      <c r="AE5" s="2">
        <v>43885182.506664</v>
      </c>
      <c r="AF5" s="2">
        <v>33125597.740527801</v>
      </c>
      <c r="AG5" s="2">
        <v>18088607.235242099</v>
      </c>
      <c r="AH5" s="2">
        <v>21171710.707031298</v>
      </c>
      <c r="AI5" s="2">
        <v>5413596.6640625</v>
      </c>
      <c r="AJ5" s="2">
        <v>8628334.26171875</v>
      </c>
      <c r="AK5" s="2">
        <v>5153565.19921875</v>
      </c>
      <c r="AL5" s="2">
        <v>7137649.96875</v>
      </c>
      <c r="AM5" s="2">
        <v>20871039.8359375</v>
      </c>
      <c r="AN5" s="2">
        <v>13832969.892578101</v>
      </c>
      <c r="AO5" s="2">
        <v>32547696.996093798</v>
      </c>
      <c r="AP5" s="2">
        <v>10394814.005859399</v>
      </c>
      <c r="AQ5" s="2">
        <v>21171710.707031298</v>
      </c>
      <c r="AR5" s="2" t="s">
        <v>54</v>
      </c>
      <c r="AS5" s="2" t="s">
        <v>54</v>
      </c>
      <c r="AT5" s="2" t="s">
        <v>54</v>
      </c>
      <c r="AU5" s="2" t="s">
        <v>54</v>
      </c>
      <c r="AV5" s="2" t="s">
        <v>54</v>
      </c>
      <c r="AW5" s="2" t="s">
        <v>54</v>
      </c>
      <c r="AX5" s="2" t="s">
        <v>54</v>
      </c>
      <c r="AY5" s="2" t="s">
        <v>54</v>
      </c>
      <c r="AZ5" s="2" t="s">
        <v>54</v>
      </c>
      <c r="BA5" s="2">
        <v>1</v>
      </c>
      <c r="BB5" s="2" t="s">
        <v>59</v>
      </c>
    </row>
    <row r="6" spans="1:54" x14ac:dyDescent="0.2">
      <c r="A6" s="2" t="b">
        <v>0</v>
      </c>
      <c r="B6" s="2" t="s">
        <v>54</v>
      </c>
      <c r="C6" s="2" t="s">
        <v>55</v>
      </c>
      <c r="D6" s="2" t="s">
        <v>80</v>
      </c>
      <c r="E6" s="2" t="s">
        <v>81</v>
      </c>
      <c r="F6" s="2">
        <v>0</v>
      </c>
      <c r="G6" s="2">
        <v>83.37</v>
      </c>
      <c r="H6" s="2">
        <v>34</v>
      </c>
      <c r="I6" s="2">
        <v>11</v>
      </c>
      <c r="J6" s="2">
        <v>58</v>
      </c>
      <c r="K6" s="2">
        <v>11</v>
      </c>
      <c r="L6" s="2">
        <v>605</v>
      </c>
      <c r="M6" s="2">
        <v>65.599999999999994</v>
      </c>
      <c r="N6" s="2">
        <v>5.2</v>
      </c>
      <c r="O6" s="2">
        <v>66.650000000000006</v>
      </c>
      <c r="P6" s="2">
        <v>11</v>
      </c>
      <c r="Q6" s="2" t="s">
        <v>82</v>
      </c>
      <c r="R6" s="2" t="s">
        <v>59</v>
      </c>
      <c r="S6" s="2" t="s">
        <v>83</v>
      </c>
      <c r="T6" s="2" t="s">
        <v>84</v>
      </c>
      <c r="U6" s="2">
        <v>0</v>
      </c>
      <c r="V6" s="2">
        <v>0</v>
      </c>
      <c r="W6" s="2">
        <v>10046490.784113601</v>
      </c>
      <c r="X6" s="2">
        <v>20253508.530899301</v>
      </c>
      <c r="Y6" s="2">
        <v>9099387.1222897507</v>
      </c>
      <c r="Z6" s="2">
        <v>10046490.784113601</v>
      </c>
      <c r="AA6" s="2">
        <v>6951644.7896614196</v>
      </c>
      <c r="AB6" s="2">
        <v>10994367.5935398</v>
      </c>
      <c r="AC6" s="2">
        <v>20375222.4780357</v>
      </c>
      <c r="AD6" s="2">
        <v>15665398.795995601</v>
      </c>
      <c r="AE6" s="2">
        <v>20253508.530899301</v>
      </c>
      <c r="AF6" s="2">
        <v>9099387.1222897507</v>
      </c>
      <c r="AG6" s="2">
        <v>6557444.4632516196</v>
      </c>
      <c r="AH6" s="2">
        <v>11890938.5</v>
      </c>
      <c r="AI6" s="2">
        <v>2469888.0058593801</v>
      </c>
      <c r="AJ6" s="2">
        <v>2718987.2734375</v>
      </c>
      <c r="AK6" s="2">
        <v>2981554.4941406301</v>
      </c>
      <c r="AL6" s="2">
        <v>3387492.2841796898</v>
      </c>
      <c r="AM6" s="2">
        <v>6863218.0537109403</v>
      </c>
      <c r="AN6" s="2">
        <v>6384072.2021484403</v>
      </c>
      <c r="AO6" s="2">
        <v>8940641.53125</v>
      </c>
      <c r="AP6" s="2">
        <v>3768306.4628906301</v>
      </c>
      <c r="AQ6" s="2">
        <v>11890938.5</v>
      </c>
      <c r="AR6" s="2" t="s">
        <v>54</v>
      </c>
      <c r="AS6" s="2" t="s">
        <v>54</v>
      </c>
      <c r="AT6" s="2" t="s">
        <v>54</v>
      </c>
      <c r="AU6" s="2" t="s">
        <v>54</v>
      </c>
      <c r="AV6" s="2" t="s">
        <v>54</v>
      </c>
      <c r="AW6" s="2" t="s">
        <v>54</v>
      </c>
      <c r="AX6" s="2" t="s">
        <v>54</v>
      </c>
      <c r="AY6" s="2" t="s">
        <v>54</v>
      </c>
      <c r="AZ6" s="2" t="s">
        <v>54</v>
      </c>
      <c r="BA6" s="2">
        <v>1</v>
      </c>
      <c r="BB6" s="2" t="s">
        <v>59</v>
      </c>
    </row>
    <row r="7" spans="1:54" x14ac:dyDescent="0.2">
      <c r="A7" s="2" t="b">
        <v>0</v>
      </c>
      <c r="B7" s="2" t="s">
        <v>54</v>
      </c>
      <c r="C7" s="2" t="s">
        <v>55</v>
      </c>
      <c r="D7" s="2" t="s">
        <v>85</v>
      </c>
      <c r="E7" s="2" t="s">
        <v>86</v>
      </c>
      <c r="F7" s="2">
        <v>0</v>
      </c>
      <c r="G7" s="2">
        <v>80.816000000000003</v>
      </c>
      <c r="H7" s="2">
        <v>40</v>
      </c>
      <c r="I7" s="2">
        <v>17</v>
      </c>
      <c r="J7" s="2">
        <v>79</v>
      </c>
      <c r="K7" s="2">
        <v>17</v>
      </c>
      <c r="L7" s="2">
        <v>458</v>
      </c>
      <c r="M7" s="2">
        <v>48.4</v>
      </c>
      <c r="N7" s="2">
        <v>4.93</v>
      </c>
      <c r="O7" s="2">
        <v>119.89</v>
      </c>
      <c r="P7" s="2">
        <v>17</v>
      </c>
      <c r="Q7" s="2" t="s">
        <v>87</v>
      </c>
      <c r="R7" s="2" t="s">
        <v>88</v>
      </c>
      <c r="S7" s="2" t="s">
        <v>89</v>
      </c>
      <c r="T7" s="2" t="s">
        <v>59</v>
      </c>
      <c r="U7" s="2">
        <v>0</v>
      </c>
      <c r="V7" s="2">
        <v>0</v>
      </c>
      <c r="W7" s="2">
        <v>38762290.400221802</v>
      </c>
      <c r="X7" s="2">
        <v>85570494.950651094</v>
      </c>
      <c r="Y7" s="2">
        <v>34757348.160673603</v>
      </c>
      <c r="Z7" s="2">
        <v>38762290.400221802</v>
      </c>
      <c r="AA7" s="2">
        <v>45487808.2561372</v>
      </c>
      <c r="AB7" s="2">
        <v>30488846.229800101</v>
      </c>
      <c r="AC7" s="2">
        <v>83105604.617282793</v>
      </c>
      <c r="AD7" s="2">
        <v>88056674.691328093</v>
      </c>
      <c r="AE7" s="2">
        <v>85570494.950651094</v>
      </c>
      <c r="AF7" s="2">
        <v>36370513.704612702</v>
      </c>
      <c r="AG7" s="2">
        <v>34757348.160673603</v>
      </c>
      <c r="AH7" s="2">
        <v>31290294.9140625</v>
      </c>
      <c r="AI7" s="2">
        <v>9529547.9980468806</v>
      </c>
      <c r="AJ7" s="2">
        <v>17791583.932617199</v>
      </c>
      <c r="AK7" s="2">
        <v>8268247.8754882803</v>
      </c>
      <c r="AL7" s="2">
        <v>13816761.7416992</v>
      </c>
      <c r="AM7" s="2">
        <v>38578791.855957001</v>
      </c>
      <c r="AN7" s="2">
        <v>26972522.677002002</v>
      </c>
      <c r="AO7" s="2">
        <v>35736002.982421897</v>
      </c>
      <c r="AP7" s="2">
        <v>19973686.462890599</v>
      </c>
      <c r="AQ7" s="2">
        <v>31290294.9140625</v>
      </c>
      <c r="AR7" s="2" t="s">
        <v>54</v>
      </c>
      <c r="AS7" s="2" t="s">
        <v>54</v>
      </c>
      <c r="AT7" s="2" t="s">
        <v>54</v>
      </c>
      <c r="AU7" s="2" t="s">
        <v>54</v>
      </c>
      <c r="AV7" s="2" t="s">
        <v>54</v>
      </c>
      <c r="AW7" s="2" t="s">
        <v>54</v>
      </c>
      <c r="AX7" s="2" t="s">
        <v>54</v>
      </c>
      <c r="AY7" s="2" t="s">
        <v>54</v>
      </c>
      <c r="AZ7" s="2" t="s">
        <v>54</v>
      </c>
      <c r="BA7" s="2">
        <v>1</v>
      </c>
      <c r="BB7" s="2" t="s">
        <v>59</v>
      </c>
    </row>
    <row r="8" spans="1:54" x14ac:dyDescent="0.2">
      <c r="A8" s="2" t="b">
        <v>0</v>
      </c>
      <c r="B8" s="2" t="s">
        <v>54</v>
      </c>
      <c r="C8" s="2" t="s">
        <v>55</v>
      </c>
      <c r="D8" s="2" t="s">
        <v>90</v>
      </c>
      <c r="E8" s="2" t="s">
        <v>91</v>
      </c>
      <c r="F8" s="2">
        <v>0</v>
      </c>
      <c r="G8" s="2">
        <v>80.126999999999995</v>
      </c>
      <c r="H8" s="2">
        <v>55</v>
      </c>
      <c r="I8" s="2">
        <v>12</v>
      </c>
      <c r="J8" s="2">
        <v>98</v>
      </c>
      <c r="K8" s="2">
        <v>12</v>
      </c>
      <c r="L8" s="2">
        <v>311</v>
      </c>
      <c r="M8" s="2">
        <v>34.1</v>
      </c>
      <c r="N8" s="2">
        <v>6.55</v>
      </c>
      <c r="O8" s="2">
        <v>213.61</v>
      </c>
      <c r="P8" s="2">
        <v>12</v>
      </c>
      <c r="Q8" s="2" t="s">
        <v>92</v>
      </c>
      <c r="R8" s="2" t="s">
        <v>59</v>
      </c>
      <c r="S8" s="2" t="s">
        <v>93</v>
      </c>
      <c r="T8" s="2" t="s">
        <v>59</v>
      </c>
      <c r="U8" s="2">
        <v>0</v>
      </c>
      <c r="V8" s="2">
        <v>0</v>
      </c>
      <c r="W8" s="2">
        <v>95147331.339361399</v>
      </c>
      <c r="X8" s="2">
        <v>26489669.696601901</v>
      </c>
      <c r="Y8" s="2">
        <v>125182578.02548701</v>
      </c>
      <c r="Z8" s="2">
        <v>95147331.339361399</v>
      </c>
      <c r="AA8" s="2">
        <v>18269993.931102701</v>
      </c>
      <c r="AB8" s="2">
        <v>128977716.756018</v>
      </c>
      <c r="AC8" s="2">
        <v>28895160.3121312</v>
      </c>
      <c r="AD8" s="2">
        <v>26489669.696601901</v>
      </c>
      <c r="AE8" s="2">
        <v>12776066.7690138</v>
      </c>
      <c r="AF8" s="2">
        <v>125182578.02548701</v>
      </c>
      <c r="AG8" s="2">
        <v>166506781.77271</v>
      </c>
      <c r="AH8" s="2">
        <v>77170519.1328125</v>
      </c>
      <c r="AI8" s="2">
        <v>23391575.9755859</v>
      </c>
      <c r="AJ8" s="2">
        <v>7145917.6191406297</v>
      </c>
      <c r="AK8" s="2">
        <v>34977372.528808601</v>
      </c>
      <c r="AL8" s="2">
        <v>4803978.5927734403</v>
      </c>
      <c r="AM8" s="2">
        <v>11605474.0556641</v>
      </c>
      <c r="AN8" s="2">
        <v>4027121.1572265602</v>
      </c>
      <c r="AO8" s="2">
        <v>122998674.640625</v>
      </c>
      <c r="AP8" s="2">
        <v>95684925.032226607</v>
      </c>
      <c r="AQ8" s="2">
        <v>77170519.1328125</v>
      </c>
      <c r="AR8" s="2" t="s">
        <v>54</v>
      </c>
      <c r="AS8" s="2" t="s">
        <v>54</v>
      </c>
      <c r="AT8" s="2" t="s">
        <v>54</v>
      </c>
      <c r="AU8" s="2" t="s">
        <v>54</v>
      </c>
      <c r="AV8" s="2" t="s">
        <v>54</v>
      </c>
      <c r="AW8" s="2" t="s">
        <v>54</v>
      </c>
      <c r="AX8" s="2" t="s">
        <v>54</v>
      </c>
      <c r="AY8" s="2" t="s">
        <v>54</v>
      </c>
      <c r="AZ8" s="2" t="s">
        <v>54</v>
      </c>
      <c r="BA8" s="2">
        <v>1</v>
      </c>
      <c r="BB8" s="2" t="s">
        <v>59</v>
      </c>
    </row>
    <row r="9" spans="1:54" x14ac:dyDescent="0.2">
      <c r="A9" s="2" t="b">
        <v>0</v>
      </c>
      <c r="B9" s="2" t="s">
        <v>54</v>
      </c>
      <c r="C9" s="2" t="s">
        <v>55</v>
      </c>
      <c r="D9" s="2" t="s">
        <v>94</v>
      </c>
      <c r="E9" s="2" t="s">
        <v>95</v>
      </c>
      <c r="F9" s="2">
        <v>0</v>
      </c>
      <c r="G9" s="2">
        <v>80.03</v>
      </c>
      <c r="H9" s="2">
        <v>20</v>
      </c>
      <c r="I9" s="2">
        <v>7</v>
      </c>
      <c r="J9" s="2">
        <v>35</v>
      </c>
      <c r="K9" s="2">
        <v>5</v>
      </c>
      <c r="L9" s="2">
        <v>536</v>
      </c>
      <c r="M9" s="2">
        <v>56.2</v>
      </c>
      <c r="N9" s="2">
        <v>4.3</v>
      </c>
      <c r="O9" s="2">
        <v>99.04</v>
      </c>
      <c r="P9" s="2">
        <v>7</v>
      </c>
      <c r="Q9" s="2" t="s">
        <v>96</v>
      </c>
      <c r="R9" s="2" t="s">
        <v>59</v>
      </c>
      <c r="S9" s="2" t="s">
        <v>97</v>
      </c>
      <c r="T9" s="2" t="s">
        <v>98</v>
      </c>
      <c r="U9" s="2">
        <v>0</v>
      </c>
      <c r="V9" s="2">
        <v>2</v>
      </c>
      <c r="W9" s="2">
        <v>96625492.187185898</v>
      </c>
      <c r="X9" s="2">
        <v>404057.89671576599</v>
      </c>
      <c r="Y9" s="2">
        <v>58633731.8451759</v>
      </c>
      <c r="Z9" s="2">
        <v>96625492.187185898</v>
      </c>
      <c r="AA9" s="2">
        <v>115726555.791096</v>
      </c>
      <c r="AB9" s="2">
        <v>73407255.338397995</v>
      </c>
      <c r="AC9" s="2">
        <v>6331402.6926389998</v>
      </c>
      <c r="AD9" s="2">
        <v>404057.89671576599</v>
      </c>
      <c r="AE9" s="2">
        <v>37281.690913000901</v>
      </c>
      <c r="AF9" s="2">
        <v>58633731.8451759</v>
      </c>
      <c r="AG9" s="2">
        <v>58230252.497313596</v>
      </c>
      <c r="AH9" s="2">
        <v>78194950.1640625</v>
      </c>
      <c r="AI9" s="2">
        <v>23754975.676757801</v>
      </c>
      <c r="AJ9" s="2">
        <v>45263968.731933601</v>
      </c>
      <c r="AK9" s="2">
        <v>19907259.803222701</v>
      </c>
      <c r="AL9" s="2">
        <v>1052630.3598632801</v>
      </c>
      <c r="AM9" s="2">
        <v>177023.099609375</v>
      </c>
      <c r="AN9" s="2">
        <v>11751.4951171875</v>
      </c>
      <c r="AO9" s="2">
        <v>57610822.6875</v>
      </c>
      <c r="AP9" s="2">
        <v>33462645.097656298</v>
      </c>
      <c r="AQ9" s="2">
        <v>78194950.1640625</v>
      </c>
      <c r="AR9" s="2" t="s">
        <v>54</v>
      </c>
      <c r="AS9" s="2" t="s">
        <v>54</v>
      </c>
      <c r="AT9" s="2" t="s">
        <v>54</v>
      </c>
      <c r="AU9" s="2" t="s">
        <v>62</v>
      </c>
      <c r="AV9" s="2" t="s">
        <v>62</v>
      </c>
      <c r="AW9" s="2" t="s">
        <v>99</v>
      </c>
      <c r="AX9" s="2" t="s">
        <v>54</v>
      </c>
      <c r="AY9" s="2" t="s">
        <v>54</v>
      </c>
      <c r="AZ9" s="2" t="s">
        <v>54</v>
      </c>
      <c r="BA9" s="2">
        <v>1</v>
      </c>
      <c r="BB9" s="2" t="s">
        <v>59</v>
      </c>
    </row>
    <row r="10" spans="1:54" x14ac:dyDescent="0.2">
      <c r="A10" s="2" t="b">
        <v>0</v>
      </c>
      <c r="B10" s="2" t="s">
        <v>54</v>
      </c>
      <c r="C10" s="2" t="s">
        <v>55</v>
      </c>
      <c r="D10" s="2" t="s">
        <v>100</v>
      </c>
      <c r="E10" s="2" t="s">
        <v>101</v>
      </c>
      <c r="F10" s="2">
        <v>0</v>
      </c>
      <c r="G10" s="2">
        <v>77.204999999999998</v>
      </c>
      <c r="H10" s="2">
        <v>29</v>
      </c>
      <c r="I10" s="2">
        <v>21</v>
      </c>
      <c r="J10" s="2">
        <v>94</v>
      </c>
      <c r="K10" s="2">
        <v>17</v>
      </c>
      <c r="L10" s="2">
        <v>730</v>
      </c>
      <c r="M10" s="2">
        <v>80.5</v>
      </c>
      <c r="N10" s="2">
        <v>5.83</v>
      </c>
      <c r="O10" s="2">
        <v>124.92</v>
      </c>
      <c r="P10" s="2">
        <v>21</v>
      </c>
      <c r="Q10" s="2" t="s">
        <v>102</v>
      </c>
      <c r="R10" s="2" t="s">
        <v>59</v>
      </c>
      <c r="S10" s="2" t="s">
        <v>103</v>
      </c>
      <c r="T10" s="2" t="s">
        <v>59</v>
      </c>
      <c r="U10" s="2">
        <v>0</v>
      </c>
      <c r="V10" s="2">
        <v>4</v>
      </c>
      <c r="W10" s="2">
        <v>20258106.642810602</v>
      </c>
      <c r="X10" s="2">
        <v>52649242.468325697</v>
      </c>
      <c r="Y10" s="2">
        <v>18689258.769282699</v>
      </c>
      <c r="Z10" s="2">
        <v>22774902.171419699</v>
      </c>
      <c r="AA10" s="2">
        <v>17535286.2452306</v>
      </c>
      <c r="AB10" s="2">
        <v>20258106.642810602</v>
      </c>
      <c r="AC10" s="2">
        <v>42709365.804337204</v>
      </c>
      <c r="AD10" s="2">
        <v>52649242.468325697</v>
      </c>
      <c r="AE10" s="2">
        <v>60888877.785164297</v>
      </c>
      <c r="AF10" s="2">
        <v>17457442.626761101</v>
      </c>
      <c r="AG10" s="2">
        <v>18689258.769282699</v>
      </c>
      <c r="AH10" s="2">
        <v>25065704.228515599</v>
      </c>
      <c r="AI10" s="2">
        <v>5599115.0458984403</v>
      </c>
      <c r="AJ10" s="2">
        <v>6858552.41162109</v>
      </c>
      <c r="AK10" s="2">
        <v>5493781.1010742197</v>
      </c>
      <c r="AL10" s="2">
        <v>7100665.8837890597</v>
      </c>
      <c r="AM10" s="2">
        <v>23066328.2900391</v>
      </c>
      <c r="AN10" s="2">
        <v>19192674.271484401</v>
      </c>
      <c r="AO10" s="2">
        <v>17152884.527343798</v>
      </c>
      <c r="AP10" s="2">
        <v>10739984.9135742</v>
      </c>
      <c r="AQ10" s="2">
        <v>25065704.228515599</v>
      </c>
      <c r="AR10" s="2" t="s">
        <v>54</v>
      </c>
      <c r="AS10" s="2" t="s">
        <v>54</v>
      </c>
      <c r="AT10" s="2" t="s">
        <v>54</v>
      </c>
      <c r="AU10" s="2" t="s">
        <v>54</v>
      </c>
      <c r="AV10" s="2" t="s">
        <v>54</v>
      </c>
      <c r="AW10" s="2" t="s">
        <v>54</v>
      </c>
      <c r="AX10" s="2" t="s">
        <v>54</v>
      </c>
      <c r="AY10" s="2" t="s">
        <v>54</v>
      </c>
      <c r="AZ10" s="2" t="s">
        <v>54</v>
      </c>
      <c r="BA10" s="2">
        <v>1</v>
      </c>
      <c r="BB10" s="2" t="s">
        <v>59</v>
      </c>
    </row>
    <row r="11" spans="1:54" x14ac:dyDescent="0.2">
      <c r="A11" s="2" t="b">
        <v>0</v>
      </c>
      <c r="B11" s="2" t="s">
        <v>54</v>
      </c>
      <c r="C11" s="2" t="s">
        <v>55</v>
      </c>
      <c r="D11" s="2" t="s">
        <v>104</v>
      </c>
      <c r="E11" s="2" t="s">
        <v>105</v>
      </c>
      <c r="F11" s="2">
        <v>0</v>
      </c>
      <c r="G11" s="2">
        <v>76.391000000000005</v>
      </c>
      <c r="H11" s="2">
        <v>44</v>
      </c>
      <c r="I11" s="2">
        <v>13</v>
      </c>
      <c r="J11" s="2">
        <v>48</v>
      </c>
      <c r="K11" s="2">
        <v>13</v>
      </c>
      <c r="L11" s="2">
        <v>398</v>
      </c>
      <c r="M11" s="2">
        <v>43.6</v>
      </c>
      <c r="N11" s="2">
        <v>5.26</v>
      </c>
      <c r="O11" s="2">
        <v>64.319999999999993</v>
      </c>
      <c r="P11" s="2">
        <v>13</v>
      </c>
      <c r="Q11" s="2" t="s">
        <v>106</v>
      </c>
      <c r="R11" s="2" t="s">
        <v>59</v>
      </c>
      <c r="S11" s="2" t="s">
        <v>107</v>
      </c>
      <c r="T11" s="2" t="s">
        <v>59</v>
      </c>
      <c r="U11" s="2">
        <v>0</v>
      </c>
      <c r="V11" s="2">
        <v>0</v>
      </c>
      <c r="W11" s="2">
        <v>7749483.1109449398</v>
      </c>
      <c r="X11" s="2">
        <v>15132771.6991101</v>
      </c>
      <c r="Y11" s="2">
        <v>6499936.1201171903</v>
      </c>
      <c r="Z11" s="2">
        <v>7749483.1109449398</v>
      </c>
      <c r="AA11" s="2">
        <v>5314745.0724651404</v>
      </c>
      <c r="AB11" s="2">
        <v>8009013.2787611298</v>
      </c>
      <c r="AC11" s="2">
        <v>15132771.6991101</v>
      </c>
      <c r="AD11" s="2">
        <v>22717000.2274599</v>
      </c>
      <c r="AE11" s="2">
        <v>12894294.806462299</v>
      </c>
      <c r="AF11" s="2">
        <v>9860119.8584463093</v>
      </c>
      <c r="AG11" s="2">
        <v>4230683.23007417</v>
      </c>
      <c r="AH11" s="2">
        <v>6499936.1201171903</v>
      </c>
      <c r="AI11" s="2">
        <v>1905178.2158203099</v>
      </c>
      <c r="AJ11" s="2">
        <v>2078748.9365234401</v>
      </c>
      <c r="AK11" s="2">
        <v>2171958.4443359398</v>
      </c>
      <c r="AL11" s="2">
        <v>2515906.1416015602</v>
      </c>
      <c r="AM11" s="2">
        <v>9952617.7480468806</v>
      </c>
      <c r="AN11" s="2">
        <v>4064387.60546875</v>
      </c>
      <c r="AO11" s="2">
        <v>9688102.7177734394</v>
      </c>
      <c r="AP11" s="2">
        <v>2431207.9267578102</v>
      </c>
      <c r="AQ11" s="2">
        <v>6499936.1201171903</v>
      </c>
      <c r="AR11" s="2" t="s">
        <v>54</v>
      </c>
      <c r="AS11" s="2" t="s">
        <v>54</v>
      </c>
      <c r="AT11" s="2" t="s">
        <v>54</v>
      </c>
      <c r="AU11" s="2" t="s">
        <v>54</v>
      </c>
      <c r="AV11" s="2" t="s">
        <v>54</v>
      </c>
      <c r="AW11" s="2" t="s">
        <v>54</v>
      </c>
      <c r="AX11" s="2" t="s">
        <v>54</v>
      </c>
      <c r="AY11" s="2" t="s">
        <v>54</v>
      </c>
      <c r="AZ11" s="2" t="s">
        <v>54</v>
      </c>
      <c r="BA11" s="2">
        <v>1</v>
      </c>
      <c r="BB11" s="2" t="s">
        <v>108</v>
      </c>
    </row>
    <row r="12" spans="1:54" x14ac:dyDescent="0.2">
      <c r="A12" s="2" t="b">
        <v>0</v>
      </c>
      <c r="B12" s="2" t="s">
        <v>54</v>
      </c>
      <c r="C12" s="2" t="s">
        <v>55</v>
      </c>
      <c r="D12" s="2" t="s">
        <v>109</v>
      </c>
      <c r="E12" s="2" t="s">
        <v>110</v>
      </c>
      <c r="F12" s="2">
        <v>0</v>
      </c>
      <c r="G12" s="2">
        <v>66.325000000000003</v>
      </c>
      <c r="H12" s="2">
        <v>39</v>
      </c>
      <c r="I12" s="2">
        <v>21</v>
      </c>
      <c r="J12" s="2">
        <v>73</v>
      </c>
      <c r="K12" s="2">
        <v>17</v>
      </c>
      <c r="L12" s="2">
        <v>727</v>
      </c>
      <c r="M12" s="2">
        <v>80.3</v>
      </c>
      <c r="N12" s="2">
        <v>5.22</v>
      </c>
      <c r="O12" s="2">
        <v>98.49</v>
      </c>
      <c r="P12" s="2">
        <v>21</v>
      </c>
      <c r="Q12" s="2" t="s">
        <v>102</v>
      </c>
      <c r="R12" s="2" t="s">
        <v>59</v>
      </c>
      <c r="S12" s="2" t="s">
        <v>111</v>
      </c>
      <c r="T12" s="2" t="s">
        <v>59</v>
      </c>
      <c r="U12" s="2">
        <v>0</v>
      </c>
      <c r="V12" s="2">
        <v>0</v>
      </c>
      <c r="W12" s="2">
        <v>16223168.911795</v>
      </c>
      <c r="X12" s="2">
        <v>26156984.0863856</v>
      </c>
      <c r="Y12" s="2">
        <v>10488405.7851563</v>
      </c>
      <c r="Z12" s="2">
        <v>18500375.756061699</v>
      </c>
      <c r="AA12" s="2">
        <v>15177078.196615901</v>
      </c>
      <c r="AB12" s="2">
        <v>16223168.911795</v>
      </c>
      <c r="AC12" s="2">
        <v>26156984.0863856</v>
      </c>
      <c r="AD12" s="2">
        <v>23309700.030121699</v>
      </c>
      <c r="AE12" s="2">
        <v>36854809.745957904</v>
      </c>
      <c r="AF12" s="2">
        <v>8200991.2590561798</v>
      </c>
      <c r="AG12" s="2">
        <v>17559055.125817399</v>
      </c>
      <c r="AH12" s="2">
        <v>10488405.7851563</v>
      </c>
      <c r="AI12" s="2">
        <v>4548240.4916992197</v>
      </c>
      <c r="AJ12" s="2">
        <v>5936189.73828125</v>
      </c>
      <c r="AK12" s="2">
        <v>4399549.2934570303</v>
      </c>
      <c r="AL12" s="2">
        <v>4348741.8046875</v>
      </c>
      <c r="AM12" s="2">
        <v>10212287.357421899</v>
      </c>
      <c r="AN12" s="2">
        <v>11616938.6679688</v>
      </c>
      <c r="AO12" s="2">
        <v>8057918.8535156297</v>
      </c>
      <c r="AP12" s="2">
        <v>10090501.1523438</v>
      </c>
      <c r="AQ12" s="2">
        <v>10488405.7851563</v>
      </c>
      <c r="AR12" s="2" t="s">
        <v>54</v>
      </c>
      <c r="AS12" s="2" t="s">
        <v>54</v>
      </c>
      <c r="AT12" s="2" t="s">
        <v>54</v>
      </c>
      <c r="AU12" s="2" t="s">
        <v>54</v>
      </c>
      <c r="AV12" s="2" t="s">
        <v>54</v>
      </c>
      <c r="AW12" s="2" t="s">
        <v>54</v>
      </c>
      <c r="AX12" s="2" t="s">
        <v>54</v>
      </c>
      <c r="AY12" s="2" t="s">
        <v>54</v>
      </c>
      <c r="AZ12" s="2" t="s">
        <v>54</v>
      </c>
      <c r="BA12" s="2">
        <v>1</v>
      </c>
      <c r="BB12" s="2" t="s">
        <v>59</v>
      </c>
    </row>
    <row r="13" spans="1:54" x14ac:dyDescent="0.2">
      <c r="A13" s="2" t="b">
        <v>0</v>
      </c>
      <c r="B13" s="2" t="s">
        <v>54</v>
      </c>
      <c r="C13" s="2" t="s">
        <v>55</v>
      </c>
      <c r="D13" s="2" t="s">
        <v>112</v>
      </c>
      <c r="E13" s="2" t="s">
        <v>113</v>
      </c>
      <c r="F13" s="2">
        <v>0</v>
      </c>
      <c r="G13" s="2">
        <v>61.600999999999999</v>
      </c>
      <c r="H13" s="2">
        <v>22</v>
      </c>
      <c r="I13" s="2">
        <v>12</v>
      </c>
      <c r="J13" s="2">
        <v>43</v>
      </c>
      <c r="K13" s="2">
        <v>12</v>
      </c>
      <c r="L13" s="2">
        <v>841</v>
      </c>
      <c r="M13" s="2">
        <v>93.9</v>
      </c>
      <c r="N13" s="2">
        <v>5.44</v>
      </c>
      <c r="O13" s="2">
        <v>63.47</v>
      </c>
      <c r="P13" s="2">
        <v>12</v>
      </c>
      <c r="Q13" s="2" t="s">
        <v>114</v>
      </c>
      <c r="R13" s="2" t="s">
        <v>59</v>
      </c>
      <c r="S13" s="2" t="s">
        <v>115</v>
      </c>
      <c r="T13" s="2" t="s">
        <v>116</v>
      </c>
      <c r="U13" s="2">
        <v>0</v>
      </c>
      <c r="V13" s="2">
        <v>0</v>
      </c>
      <c r="W13" s="2">
        <v>12803748.762856999</v>
      </c>
      <c r="X13" s="2">
        <v>2658605.3793569198</v>
      </c>
      <c r="Y13" s="2">
        <v>12832263.3476563</v>
      </c>
      <c r="Z13" s="2">
        <v>12672647.017835399</v>
      </c>
      <c r="AA13" s="2">
        <v>19776939.967737202</v>
      </c>
      <c r="AB13" s="2">
        <v>12803748.762856999</v>
      </c>
      <c r="AC13" s="2">
        <v>3498648.1287242202</v>
      </c>
      <c r="AD13" s="2">
        <v>2658605.3793569198</v>
      </c>
      <c r="AE13" s="2">
        <v>2446216.9716469599</v>
      </c>
      <c r="AF13" s="2">
        <v>10423619.006467899</v>
      </c>
      <c r="AG13" s="2">
        <v>13156202.6166494</v>
      </c>
      <c r="AH13" s="2">
        <v>12832263.3476563</v>
      </c>
      <c r="AI13" s="2">
        <v>3115517.6015625</v>
      </c>
      <c r="AJ13" s="2">
        <v>7735327.3515625</v>
      </c>
      <c r="AK13" s="2">
        <v>3472239.2480468801</v>
      </c>
      <c r="AL13" s="2">
        <v>581669.40527343797</v>
      </c>
      <c r="AM13" s="2">
        <v>1164770.1201171901</v>
      </c>
      <c r="AN13" s="2">
        <v>771067.67675781297</v>
      </c>
      <c r="AO13" s="2">
        <v>10241771.203125</v>
      </c>
      <c r="AP13" s="2">
        <v>7560354.28515625</v>
      </c>
      <c r="AQ13" s="2">
        <v>12832263.3476563</v>
      </c>
      <c r="AR13" s="2" t="s">
        <v>54</v>
      </c>
      <c r="AS13" s="2" t="s">
        <v>54</v>
      </c>
      <c r="AT13" s="2" t="s">
        <v>54</v>
      </c>
      <c r="AU13" s="2" t="s">
        <v>54</v>
      </c>
      <c r="AV13" s="2" t="s">
        <v>54</v>
      </c>
      <c r="AW13" s="2" t="s">
        <v>54</v>
      </c>
      <c r="AX13" s="2" t="s">
        <v>54</v>
      </c>
      <c r="AY13" s="2" t="s">
        <v>54</v>
      </c>
      <c r="AZ13" s="2" t="s">
        <v>54</v>
      </c>
      <c r="BA13" s="2">
        <v>1</v>
      </c>
      <c r="BB13" s="2" t="s">
        <v>59</v>
      </c>
    </row>
    <row r="14" spans="1:54" x14ac:dyDescent="0.2">
      <c r="A14" s="2" t="b">
        <v>0</v>
      </c>
      <c r="B14" s="2" t="s">
        <v>54</v>
      </c>
      <c r="C14" s="2" t="s">
        <v>55</v>
      </c>
      <c r="D14" s="2" t="s">
        <v>117</v>
      </c>
      <c r="E14" s="2" t="s">
        <v>118</v>
      </c>
      <c r="F14" s="2">
        <v>0</v>
      </c>
      <c r="G14" s="2">
        <v>59.843000000000004</v>
      </c>
      <c r="H14" s="2">
        <v>48</v>
      </c>
      <c r="I14" s="2">
        <v>10</v>
      </c>
      <c r="J14" s="2">
        <v>51</v>
      </c>
      <c r="K14" s="2">
        <v>5</v>
      </c>
      <c r="L14" s="2">
        <v>332</v>
      </c>
      <c r="M14" s="2">
        <v>35.799999999999997</v>
      </c>
      <c r="N14" s="2">
        <v>4.8600000000000003</v>
      </c>
      <c r="O14" s="2">
        <v>105.87</v>
      </c>
      <c r="P14" s="2">
        <v>10</v>
      </c>
      <c r="Q14" s="2" t="s">
        <v>119</v>
      </c>
      <c r="R14" s="2" t="s">
        <v>120</v>
      </c>
      <c r="S14" s="2" t="s">
        <v>121</v>
      </c>
      <c r="T14" s="2" t="s">
        <v>122</v>
      </c>
      <c r="U14" s="2">
        <v>0</v>
      </c>
      <c r="V14" s="2">
        <v>5</v>
      </c>
      <c r="W14" s="2">
        <v>66681636.268155299</v>
      </c>
      <c r="X14" s="2">
        <v>7285960.6145989904</v>
      </c>
      <c r="Y14" s="2">
        <v>44800384.677206799</v>
      </c>
      <c r="Z14" s="2">
        <v>82056734.019568205</v>
      </c>
      <c r="AA14" s="2">
        <v>66681636.268155299</v>
      </c>
      <c r="AB14" s="2">
        <v>60632576.277253203</v>
      </c>
      <c r="AC14" s="2">
        <v>15280676.058203399</v>
      </c>
      <c r="AD14" s="2">
        <v>7285960.6145989904</v>
      </c>
      <c r="AE14" s="2">
        <v>6394333.0600855704</v>
      </c>
      <c r="AF14" s="2">
        <v>44800384.677206799</v>
      </c>
      <c r="AG14" s="2">
        <v>53391341.721407004</v>
      </c>
      <c r="AH14" s="2">
        <v>40701855.7578125</v>
      </c>
      <c r="AI14" s="2">
        <v>20173307.029296901</v>
      </c>
      <c r="AJ14" s="2">
        <v>26081096.7578125</v>
      </c>
      <c r="AK14" s="2">
        <v>16442903.9462891</v>
      </c>
      <c r="AL14" s="2">
        <v>2540496.0510253902</v>
      </c>
      <c r="AM14" s="2">
        <v>3192075.546875</v>
      </c>
      <c r="AN14" s="2">
        <v>2015546.2880859401</v>
      </c>
      <c r="AO14" s="2">
        <v>44018808.572265603</v>
      </c>
      <c r="AP14" s="2">
        <v>30681912.6259766</v>
      </c>
      <c r="AQ14" s="2">
        <v>40701855.7578125</v>
      </c>
      <c r="AR14" s="2" t="s">
        <v>54</v>
      </c>
      <c r="AS14" s="2" t="s">
        <v>54</v>
      </c>
      <c r="AT14" s="2" t="s">
        <v>54</v>
      </c>
      <c r="AU14" s="2" t="s">
        <v>54</v>
      </c>
      <c r="AV14" s="2" t="s">
        <v>54</v>
      </c>
      <c r="AW14" s="2" t="s">
        <v>54</v>
      </c>
      <c r="AX14" s="2" t="s">
        <v>54</v>
      </c>
      <c r="AY14" s="2" t="s">
        <v>54</v>
      </c>
      <c r="AZ14" s="2" t="s">
        <v>54</v>
      </c>
      <c r="BA14" s="2">
        <v>1</v>
      </c>
      <c r="BB14" s="2" t="s">
        <v>59</v>
      </c>
    </row>
    <row r="15" spans="1:54" x14ac:dyDescent="0.2">
      <c r="A15" s="2" t="b">
        <v>0</v>
      </c>
      <c r="B15" s="2" t="s">
        <v>54</v>
      </c>
      <c r="C15" s="2" t="s">
        <v>55</v>
      </c>
      <c r="D15" s="2" t="s">
        <v>123</v>
      </c>
      <c r="E15" s="2" t="s">
        <v>124</v>
      </c>
      <c r="F15" s="2">
        <v>0</v>
      </c>
      <c r="G15" s="2">
        <v>54.268000000000001</v>
      </c>
      <c r="H15" s="2">
        <v>25</v>
      </c>
      <c r="I15" s="2">
        <v>11</v>
      </c>
      <c r="J15" s="2">
        <v>49</v>
      </c>
      <c r="K15" s="2">
        <v>11</v>
      </c>
      <c r="L15" s="2">
        <v>765</v>
      </c>
      <c r="M15" s="2">
        <v>82</v>
      </c>
      <c r="N15" s="2">
        <v>4.75</v>
      </c>
      <c r="O15" s="2">
        <v>72.569999999999993</v>
      </c>
      <c r="P15" s="2">
        <v>11</v>
      </c>
      <c r="Q15" s="2" t="s">
        <v>58</v>
      </c>
      <c r="R15" s="2" t="s">
        <v>59</v>
      </c>
      <c r="S15" s="2" t="s">
        <v>125</v>
      </c>
      <c r="T15" s="2" t="s">
        <v>59</v>
      </c>
      <c r="U15" s="2">
        <v>0</v>
      </c>
      <c r="V15" s="2">
        <v>0</v>
      </c>
      <c r="W15" s="2">
        <v>14474349.2193792</v>
      </c>
      <c r="X15" s="2">
        <v>10611474.4414299</v>
      </c>
      <c r="Y15" s="2">
        <v>10782140.6771656</v>
      </c>
      <c r="Z15" s="2">
        <v>13386747.996604299</v>
      </c>
      <c r="AA15" s="2">
        <v>25025730.0922281</v>
      </c>
      <c r="AB15" s="2">
        <v>14474349.2193792</v>
      </c>
      <c r="AC15" s="2">
        <v>14860567.2347626</v>
      </c>
      <c r="AD15" s="2">
        <v>9369002.27812065</v>
      </c>
      <c r="AE15" s="2">
        <v>10611474.4414299</v>
      </c>
      <c r="AF15" s="2">
        <v>9587012.7833930608</v>
      </c>
      <c r="AG15" s="2">
        <v>10782140.6771656</v>
      </c>
      <c r="AH15" s="2">
        <v>12183095.390625</v>
      </c>
      <c r="AI15" s="2">
        <v>3291076.359375</v>
      </c>
      <c r="AJ15" s="2">
        <v>9788279.4199218806</v>
      </c>
      <c r="AK15" s="2">
        <v>3925288.1621093801</v>
      </c>
      <c r="AL15" s="2">
        <v>2470650.6591796898</v>
      </c>
      <c r="AM15" s="2">
        <v>4104683.6035156301</v>
      </c>
      <c r="AN15" s="2">
        <v>3344823.8808593801</v>
      </c>
      <c r="AO15" s="2">
        <v>9419760.19921875</v>
      </c>
      <c r="AP15" s="2">
        <v>6196073.88598633</v>
      </c>
      <c r="AQ15" s="2">
        <v>12183095.390625</v>
      </c>
      <c r="AR15" s="2" t="s">
        <v>54</v>
      </c>
      <c r="AS15" s="2" t="s">
        <v>54</v>
      </c>
      <c r="AT15" s="2" t="s">
        <v>54</v>
      </c>
      <c r="AU15" s="2" t="s">
        <v>54</v>
      </c>
      <c r="AV15" s="2" t="s">
        <v>54</v>
      </c>
      <c r="AW15" s="2" t="s">
        <v>54</v>
      </c>
      <c r="AX15" s="2" t="s">
        <v>54</v>
      </c>
      <c r="AY15" s="2" t="s">
        <v>54</v>
      </c>
      <c r="AZ15" s="2" t="s">
        <v>54</v>
      </c>
      <c r="BA15" s="2">
        <v>1</v>
      </c>
      <c r="BB15" s="2" t="s">
        <v>59</v>
      </c>
    </row>
    <row r="16" spans="1:54" x14ac:dyDescent="0.2">
      <c r="A16" s="2" t="b">
        <v>0</v>
      </c>
      <c r="B16" s="2" t="s">
        <v>54</v>
      </c>
      <c r="C16" s="2" t="s">
        <v>55</v>
      </c>
      <c r="D16" s="2" t="s">
        <v>126</v>
      </c>
      <c r="E16" s="2" t="s">
        <v>127</v>
      </c>
      <c r="F16" s="2">
        <v>0</v>
      </c>
      <c r="G16" s="2">
        <v>52.680999999999997</v>
      </c>
      <c r="H16" s="2">
        <v>31</v>
      </c>
      <c r="I16" s="2">
        <v>14</v>
      </c>
      <c r="J16" s="2">
        <v>62</v>
      </c>
      <c r="K16" s="2">
        <v>14</v>
      </c>
      <c r="L16" s="2">
        <v>508</v>
      </c>
      <c r="M16" s="2">
        <v>55.1</v>
      </c>
      <c r="N16" s="2">
        <v>4.7699999999999996</v>
      </c>
      <c r="O16" s="2">
        <v>90.25</v>
      </c>
      <c r="P16" s="2">
        <v>14</v>
      </c>
      <c r="Q16" s="2" t="s">
        <v>128</v>
      </c>
      <c r="R16" s="2" t="s">
        <v>59</v>
      </c>
      <c r="S16" s="2" t="s">
        <v>129</v>
      </c>
      <c r="T16" s="2" t="s">
        <v>59</v>
      </c>
      <c r="U16" s="2">
        <v>0</v>
      </c>
      <c r="V16" s="2">
        <v>0</v>
      </c>
      <c r="W16" s="2">
        <v>17083368.560409501</v>
      </c>
      <c r="X16" s="2">
        <v>38964471.139383599</v>
      </c>
      <c r="Y16" s="2">
        <v>9773323.3027389292</v>
      </c>
      <c r="Z16" s="2">
        <v>8212286.5447521396</v>
      </c>
      <c r="AA16" s="2">
        <v>19622588.158243299</v>
      </c>
      <c r="AB16" s="2">
        <v>17083368.560409501</v>
      </c>
      <c r="AC16" s="2">
        <v>30869764.126096301</v>
      </c>
      <c r="AD16" s="2">
        <v>38964471.139383599</v>
      </c>
      <c r="AE16" s="2">
        <v>50570885.551862203</v>
      </c>
      <c r="AF16" s="2">
        <v>10551580.078056499</v>
      </c>
      <c r="AG16" s="2">
        <v>9773323.3027389292</v>
      </c>
      <c r="AH16" s="2">
        <v>8222257.9296875</v>
      </c>
      <c r="AI16" s="2">
        <v>2018956.5166015599</v>
      </c>
      <c r="AJ16" s="2">
        <v>7674955.9404296903</v>
      </c>
      <c r="AK16" s="2">
        <v>4632826.2060546903</v>
      </c>
      <c r="AL16" s="2">
        <v>5132267.2871093797</v>
      </c>
      <c r="AM16" s="2">
        <v>17070849.28125</v>
      </c>
      <c r="AN16" s="2">
        <v>15940358.392578101</v>
      </c>
      <c r="AO16" s="2">
        <v>10367499.8984375</v>
      </c>
      <c r="AP16" s="2">
        <v>5616346.05859375</v>
      </c>
      <c r="AQ16" s="2">
        <v>8222257.9296875</v>
      </c>
      <c r="AR16" s="2" t="s">
        <v>54</v>
      </c>
      <c r="AS16" s="2" t="s">
        <v>54</v>
      </c>
      <c r="AT16" s="2" t="s">
        <v>54</v>
      </c>
      <c r="AU16" s="2" t="s">
        <v>54</v>
      </c>
      <c r="AV16" s="2" t="s">
        <v>54</v>
      </c>
      <c r="AW16" s="2" t="s">
        <v>54</v>
      </c>
      <c r="AX16" s="2" t="s">
        <v>54</v>
      </c>
      <c r="AY16" s="2" t="s">
        <v>54</v>
      </c>
      <c r="AZ16" s="2" t="s">
        <v>54</v>
      </c>
      <c r="BA16" s="2">
        <v>1</v>
      </c>
      <c r="BB16" s="2" t="s">
        <v>59</v>
      </c>
    </row>
    <row r="17" spans="1:54" x14ac:dyDescent="0.2">
      <c r="A17" s="2" t="b">
        <v>0</v>
      </c>
      <c r="B17" s="2" t="s">
        <v>54</v>
      </c>
      <c r="C17" s="2" t="s">
        <v>55</v>
      </c>
      <c r="D17" s="2" t="s">
        <v>130</v>
      </c>
      <c r="E17" s="2" t="s">
        <v>131</v>
      </c>
      <c r="F17" s="2">
        <v>0</v>
      </c>
      <c r="G17" s="2">
        <v>51.091999999999999</v>
      </c>
      <c r="H17" s="2">
        <v>48</v>
      </c>
      <c r="I17" s="2">
        <v>5</v>
      </c>
      <c r="J17" s="2">
        <v>24</v>
      </c>
      <c r="K17" s="2">
        <v>5</v>
      </c>
      <c r="L17" s="2">
        <v>270</v>
      </c>
      <c r="M17" s="2">
        <v>28.6</v>
      </c>
      <c r="N17" s="2">
        <v>5.0199999999999996</v>
      </c>
      <c r="O17" s="2">
        <v>31.94</v>
      </c>
      <c r="P17" s="2">
        <v>5</v>
      </c>
      <c r="Q17" s="2" t="s">
        <v>59</v>
      </c>
      <c r="R17" s="2" t="s">
        <v>132</v>
      </c>
      <c r="S17" s="2" t="s">
        <v>133</v>
      </c>
      <c r="T17" s="2" t="s">
        <v>134</v>
      </c>
      <c r="U17" s="2">
        <v>0</v>
      </c>
      <c r="V17" s="2">
        <v>0</v>
      </c>
      <c r="W17" s="2">
        <v>5461067.4280326702</v>
      </c>
      <c r="X17" s="2">
        <v>2210793.3044028599</v>
      </c>
      <c r="Y17" s="2">
        <v>6686118.56640625</v>
      </c>
      <c r="Z17" s="2">
        <v>5980037.4900302598</v>
      </c>
      <c r="AA17" s="2">
        <v>1062955.38328186</v>
      </c>
      <c r="AB17" s="2">
        <v>5461067.4280326702</v>
      </c>
      <c r="AC17" s="2">
        <v>4251115.99840248</v>
      </c>
      <c r="AD17" s="2">
        <v>2210793.3044028599</v>
      </c>
      <c r="AE17" s="2">
        <v>1488236.7003277701</v>
      </c>
      <c r="AF17" s="2">
        <v>24374248.0667358</v>
      </c>
      <c r="AG17" s="2">
        <v>1365587.4473385301</v>
      </c>
      <c r="AH17" s="2">
        <v>6686118.56640625</v>
      </c>
      <c r="AI17" s="2">
        <v>1470167.3637695301</v>
      </c>
      <c r="AJ17" s="2">
        <v>415752.27832031302</v>
      </c>
      <c r="AK17" s="2">
        <v>1480982.8754882801</v>
      </c>
      <c r="AL17" s="2">
        <v>706771.30810546898</v>
      </c>
      <c r="AM17" s="2">
        <v>968577.73730468797</v>
      </c>
      <c r="AN17" s="2">
        <v>469104.42871093802</v>
      </c>
      <c r="AO17" s="2">
        <v>23949021.140625</v>
      </c>
      <c r="AP17" s="2">
        <v>784749.61279296898</v>
      </c>
      <c r="AQ17" s="2">
        <v>6686118.56640625</v>
      </c>
      <c r="AR17" s="2" t="s">
        <v>54</v>
      </c>
      <c r="AS17" s="2" t="s">
        <v>62</v>
      </c>
      <c r="AT17" s="2" t="s">
        <v>54</v>
      </c>
      <c r="AU17" s="2" t="s">
        <v>62</v>
      </c>
      <c r="AV17" s="2" t="s">
        <v>62</v>
      </c>
      <c r="AW17" s="2" t="s">
        <v>62</v>
      </c>
      <c r="AX17" s="2" t="s">
        <v>54</v>
      </c>
      <c r="AY17" s="2" t="s">
        <v>54</v>
      </c>
      <c r="AZ17" s="2" t="s">
        <v>54</v>
      </c>
      <c r="BA17" s="2">
        <v>1</v>
      </c>
      <c r="BB17" s="2" t="s">
        <v>59</v>
      </c>
    </row>
    <row r="18" spans="1:54" x14ac:dyDescent="0.2">
      <c r="A18" s="2" t="b">
        <v>0</v>
      </c>
      <c r="B18" s="2" t="s">
        <v>54</v>
      </c>
      <c r="C18" s="2" t="s">
        <v>55</v>
      </c>
      <c r="D18" s="2" t="s">
        <v>135</v>
      </c>
      <c r="E18" s="2" t="s">
        <v>136</v>
      </c>
      <c r="F18" s="2">
        <v>0</v>
      </c>
      <c r="G18" s="2">
        <v>48.832999999999998</v>
      </c>
      <c r="H18" s="2">
        <v>29</v>
      </c>
      <c r="I18" s="2">
        <v>11</v>
      </c>
      <c r="J18" s="2">
        <v>54</v>
      </c>
      <c r="K18" s="2">
        <v>11</v>
      </c>
      <c r="L18" s="2">
        <v>498</v>
      </c>
      <c r="M18" s="2">
        <v>54.2</v>
      </c>
      <c r="N18" s="2">
        <v>5.38</v>
      </c>
      <c r="O18" s="2">
        <v>99.69</v>
      </c>
      <c r="P18" s="2">
        <v>11</v>
      </c>
      <c r="Q18" s="2" t="s">
        <v>137</v>
      </c>
      <c r="R18" s="2" t="s">
        <v>59</v>
      </c>
      <c r="S18" s="2" t="s">
        <v>138</v>
      </c>
      <c r="T18" s="2" t="s">
        <v>59</v>
      </c>
      <c r="U18" s="2">
        <v>0</v>
      </c>
      <c r="V18" s="2">
        <v>0</v>
      </c>
      <c r="W18" s="2">
        <v>8450643.0094479509</v>
      </c>
      <c r="X18" s="2">
        <v>20484366.489374101</v>
      </c>
      <c r="Y18" s="2">
        <v>5183694.73046875</v>
      </c>
      <c r="Z18" s="2">
        <v>4730649.8044515299</v>
      </c>
      <c r="AA18" s="2">
        <v>9587400.2876018602</v>
      </c>
      <c r="AB18" s="2">
        <v>8450643.0094479509</v>
      </c>
      <c r="AC18" s="2">
        <v>13558377.227308299</v>
      </c>
      <c r="AD18" s="2">
        <v>21707923.063005701</v>
      </c>
      <c r="AE18" s="2">
        <v>20484366.489374101</v>
      </c>
      <c r="AF18" s="2">
        <v>5389189.10065486</v>
      </c>
      <c r="AG18" s="2">
        <v>4746653.8686876697</v>
      </c>
      <c r="AH18" s="2">
        <v>5183694.73046875</v>
      </c>
      <c r="AI18" s="2">
        <v>1163010.59375</v>
      </c>
      <c r="AJ18" s="2">
        <v>3749906.69921875</v>
      </c>
      <c r="AK18" s="2">
        <v>2291723.6875</v>
      </c>
      <c r="AL18" s="2">
        <v>2254154.44140625</v>
      </c>
      <c r="AM18" s="2">
        <v>9510527.71875</v>
      </c>
      <c r="AN18" s="2">
        <v>6456840.5263671903</v>
      </c>
      <c r="AO18" s="2">
        <v>5295170.6796875</v>
      </c>
      <c r="AP18" s="2">
        <v>2727716.0410156301</v>
      </c>
      <c r="AQ18" s="2">
        <v>5183694.73046875</v>
      </c>
      <c r="AR18" s="2" t="s">
        <v>54</v>
      </c>
      <c r="AS18" s="2" t="s">
        <v>54</v>
      </c>
      <c r="AT18" s="2" t="s">
        <v>54</v>
      </c>
      <c r="AU18" s="2" t="s">
        <v>54</v>
      </c>
      <c r="AV18" s="2" t="s">
        <v>54</v>
      </c>
      <c r="AW18" s="2" t="s">
        <v>54</v>
      </c>
      <c r="AX18" s="2" t="s">
        <v>54</v>
      </c>
      <c r="AY18" s="2" t="s">
        <v>54</v>
      </c>
      <c r="AZ18" s="2" t="s">
        <v>54</v>
      </c>
      <c r="BA18" s="2">
        <v>1</v>
      </c>
      <c r="BB18" s="2" t="s">
        <v>59</v>
      </c>
    </row>
    <row r="19" spans="1:54" x14ac:dyDescent="0.2">
      <c r="A19" s="2" t="b">
        <v>0</v>
      </c>
      <c r="B19" s="2" t="s">
        <v>54</v>
      </c>
      <c r="C19" s="2" t="s">
        <v>55</v>
      </c>
      <c r="D19" s="2" t="s">
        <v>139</v>
      </c>
      <c r="E19" s="2" t="s">
        <v>140</v>
      </c>
      <c r="F19" s="2">
        <v>0</v>
      </c>
      <c r="G19" s="2">
        <v>47.420999999999999</v>
      </c>
      <c r="H19" s="2">
        <v>32</v>
      </c>
      <c r="I19" s="2">
        <v>8</v>
      </c>
      <c r="J19" s="2">
        <v>26</v>
      </c>
      <c r="K19" s="2">
        <v>2</v>
      </c>
      <c r="L19" s="2">
        <v>405</v>
      </c>
      <c r="M19" s="2">
        <v>42.7</v>
      </c>
      <c r="N19" s="2">
        <v>4.3499999999999996</v>
      </c>
      <c r="O19" s="2">
        <v>24.46</v>
      </c>
      <c r="P19" s="2">
        <v>8</v>
      </c>
      <c r="Q19" s="2" t="s">
        <v>59</v>
      </c>
      <c r="R19" s="2" t="s">
        <v>59</v>
      </c>
      <c r="S19" s="2" t="s">
        <v>139</v>
      </c>
      <c r="T19" s="2" t="s">
        <v>59</v>
      </c>
      <c r="U19" s="2">
        <v>0</v>
      </c>
      <c r="V19" s="2">
        <v>6</v>
      </c>
      <c r="W19" s="2">
        <v>15249241.1180919</v>
      </c>
      <c r="X19" s="2">
        <v>5387277.8077261597</v>
      </c>
      <c r="Y19" s="2">
        <v>19498066.637022</v>
      </c>
      <c r="Z19" s="2">
        <v>15249241.1180919</v>
      </c>
      <c r="AA19" s="2">
        <v>29543987.340839501</v>
      </c>
      <c r="AB19" s="2">
        <v>15226524.188179201</v>
      </c>
      <c r="AC19" s="2">
        <v>35914487.399550602</v>
      </c>
      <c r="AD19" s="2">
        <v>5387277.8077261597</v>
      </c>
      <c r="AE19" s="2">
        <v>4170585.3890960501</v>
      </c>
      <c r="AF19" s="2">
        <v>19946985.1852131</v>
      </c>
      <c r="AG19" s="2">
        <v>19498066.637022</v>
      </c>
      <c r="AH19" s="2">
        <v>15299479.293945299</v>
      </c>
      <c r="AI19" s="2">
        <v>3748962.5527343801</v>
      </c>
      <c r="AJ19" s="2">
        <v>11555499.168457</v>
      </c>
      <c r="AK19" s="2">
        <v>4129269.9409179701</v>
      </c>
      <c r="AL19" s="2">
        <v>5970980.1494140597</v>
      </c>
      <c r="AM19" s="2">
        <v>2360237.5395507799</v>
      </c>
      <c r="AN19" s="2">
        <v>1314602.76171875</v>
      </c>
      <c r="AO19" s="2">
        <v>19598995.160156298</v>
      </c>
      <c r="AP19" s="2">
        <v>11204775.112304701</v>
      </c>
      <c r="AQ19" s="2">
        <v>15299479.293945299</v>
      </c>
      <c r="AR19" s="2" t="s">
        <v>62</v>
      </c>
      <c r="AS19" s="2" t="s">
        <v>54</v>
      </c>
      <c r="AT19" s="2" t="s">
        <v>62</v>
      </c>
      <c r="AU19" s="2" t="s">
        <v>62</v>
      </c>
      <c r="AV19" s="2" t="s">
        <v>99</v>
      </c>
      <c r="AW19" s="2" t="s">
        <v>62</v>
      </c>
      <c r="AX19" s="2" t="s">
        <v>62</v>
      </c>
      <c r="AY19" s="2" t="s">
        <v>54</v>
      </c>
      <c r="AZ19" s="2" t="s">
        <v>62</v>
      </c>
      <c r="BA19" s="2">
        <v>1</v>
      </c>
      <c r="BB19" s="2" t="s">
        <v>59</v>
      </c>
    </row>
    <row r="20" spans="1:54" x14ac:dyDescent="0.2">
      <c r="A20" s="2" t="b">
        <v>0</v>
      </c>
      <c r="B20" s="2" t="s">
        <v>54</v>
      </c>
      <c r="C20" s="2" t="s">
        <v>55</v>
      </c>
      <c r="D20" s="2" t="s">
        <v>141</v>
      </c>
      <c r="E20" s="2" t="s">
        <v>142</v>
      </c>
      <c r="F20" s="2">
        <v>0</v>
      </c>
      <c r="G20" s="2">
        <v>44.728000000000002</v>
      </c>
      <c r="H20" s="2">
        <v>22</v>
      </c>
      <c r="I20" s="2">
        <v>12</v>
      </c>
      <c r="J20" s="2">
        <v>48</v>
      </c>
      <c r="K20" s="2">
        <v>12</v>
      </c>
      <c r="L20" s="2">
        <v>786</v>
      </c>
      <c r="M20" s="2">
        <v>85.8</v>
      </c>
      <c r="N20" s="2">
        <v>5.0199999999999996</v>
      </c>
      <c r="O20" s="2">
        <v>55.9</v>
      </c>
      <c r="P20" s="2">
        <v>12</v>
      </c>
      <c r="Q20" s="2" t="s">
        <v>58</v>
      </c>
      <c r="R20" s="2" t="s">
        <v>59</v>
      </c>
      <c r="S20" s="2" t="s">
        <v>143</v>
      </c>
      <c r="T20" s="2" t="s">
        <v>59</v>
      </c>
      <c r="U20" s="2">
        <v>0</v>
      </c>
      <c r="V20" s="2">
        <v>0</v>
      </c>
      <c r="W20" s="2">
        <v>9622185.1116815098</v>
      </c>
      <c r="X20" s="2">
        <v>4122251.3961766302</v>
      </c>
      <c r="Y20" s="2">
        <v>9029246.8525390606</v>
      </c>
      <c r="Z20" s="2">
        <v>9506410.5619803201</v>
      </c>
      <c r="AA20" s="2">
        <v>14974549.812811</v>
      </c>
      <c r="AB20" s="2">
        <v>9622185.1116815098</v>
      </c>
      <c r="AC20" s="2">
        <v>5452664.8592309197</v>
      </c>
      <c r="AD20" s="2">
        <v>4122251.3961766302</v>
      </c>
      <c r="AE20" s="2">
        <v>2936789.20860796</v>
      </c>
      <c r="AF20" s="2">
        <v>7510990.8417461403</v>
      </c>
      <c r="AG20" s="2">
        <v>9587411.5823735707</v>
      </c>
      <c r="AH20" s="2">
        <v>9029246.8525390606</v>
      </c>
      <c r="AI20" s="2">
        <v>2337111.5278320299</v>
      </c>
      <c r="AJ20" s="2">
        <v>5856975.08984375</v>
      </c>
      <c r="AK20" s="2">
        <v>2609433.33203125</v>
      </c>
      <c r="AL20" s="2">
        <v>906535.38427734398</v>
      </c>
      <c r="AM20" s="2">
        <v>1806012.765625</v>
      </c>
      <c r="AN20" s="2">
        <v>925700.07421875</v>
      </c>
      <c r="AO20" s="2">
        <v>7379956.0078125</v>
      </c>
      <c r="AP20" s="2">
        <v>5509509.8754882803</v>
      </c>
      <c r="AQ20" s="2">
        <v>9029246.8525390606</v>
      </c>
      <c r="AR20" s="2" t="s">
        <v>54</v>
      </c>
      <c r="AS20" s="2" t="s">
        <v>54</v>
      </c>
      <c r="AT20" s="2" t="s">
        <v>54</v>
      </c>
      <c r="AU20" s="2" t="s">
        <v>54</v>
      </c>
      <c r="AV20" s="2" t="s">
        <v>54</v>
      </c>
      <c r="AW20" s="2" t="s">
        <v>54</v>
      </c>
      <c r="AX20" s="2" t="s">
        <v>54</v>
      </c>
      <c r="AY20" s="2" t="s">
        <v>54</v>
      </c>
      <c r="AZ20" s="2" t="s">
        <v>54</v>
      </c>
      <c r="BA20" s="2">
        <v>1</v>
      </c>
      <c r="BB20" s="2" t="s">
        <v>59</v>
      </c>
    </row>
    <row r="21" spans="1:54" x14ac:dyDescent="0.2">
      <c r="A21" s="2" t="b">
        <v>0</v>
      </c>
      <c r="B21" s="2" t="s">
        <v>54</v>
      </c>
      <c r="C21" s="2" t="s">
        <v>55</v>
      </c>
      <c r="D21" s="2" t="s">
        <v>144</v>
      </c>
      <c r="E21" s="2" t="s">
        <v>145</v>
      </c>
      <c r="F21" s="2">
        <v>0</v>
      </c>
      <c r="G21" s="2">
        <v>42.811</v>
      </c>
      <c r="H21" s="2">
        <v>23</v>
      </c>
      <c r="I21" s="2">
        <v>6</v>
      </c>
      <c r="J21" s="2">
        <v>27</v>
      </c>
      <c r="K21" s="2">
        <v>6</v>
      </c>
      <c r="L21" s="2">
        <v>464</v>
      </c>
      <c r="M21" s="2">
        <v>46.8</v>
      </c>
      <c r="N21" s="2">
        <v>4.54</v>
      </c>
      <c r="O21" s="2">
        <v>31.32</v>
      </c>
      <c r="P21" s="2">
        <v>6</v>
      </c>
      <c r="Q21" s="2" t="s">
        <v>146</v>
      </c>
      <c r="R21" s="2" t="s">
        <v>59</v>
      </c>
      <c r="S21" s="2" t="s">
        <v>147</v>
      </c>
      <c r="T21" s="2" t="s">
        <v>59</v>
      </c>
      <c r="U21" s="2">
        <v>0</v>
      </c>
      <c r="V21" s="2">
        <v>0</v>
      </c>
      <c r="W21" s="2">
        <v>8757560.9575211294</v>
      </c>
      <c r="X21" s="2">
        <v>34912798.152084202</v>
      </c>
      <c r="Y21" s="2">
        <v>9527944.6875</v>
      </c>
      <c r="Z21" s="2">
        <v>11025787.2049127</v>
      </c>
      <c r="AA21" s="2">
        <v>5159673.6457607504</v>
      </c>
      <c r="AB21" s="2">
        <v>8757560.9575211294</v>
      </c>
      <c r="AC21" s="2">
        <v>34912798.152084202</v>
      </c>
      <c r="AD21" s="2">
        <v>30000128.958572101</v>
      </c>
      <c r="AE21" s="2">
        <v>39554440.386419997</v>
      </c>
      <c r="AF21" s="2">
        <v>8329795.14153085</v>
      </c>
      <c r="AG21" s="2">
        <v>11640378.9542893</v>
      </c>
      <c r="AH21" s="2">
        <v>9527944.6875</v>
      </c>
      <c r="AI21" s="2">
        <v>2710643.9609375</v>
      </c>
      <c r="AJ21" s="2">
        <v>2018096.0625</v>
      </c>
      <c r="AK21" s="2">
        <v>2374956.5410156301</v>
      </c>
      <c r="AL21" s="2">
        <v>5804443.828125</v>
      </c>
      <c r="AM21" s="2">
        <v>13143452.609375</v>
      </c>
      <c r="AN21" s="2">
        <v>12467884.4140625</v>
      </c>
      <c r="AO21" s="2">
        <v>8184475.65625</v>
      </c>
      <c r="AP21" s="2">
        <v>6689269.8046875</v>
      </c>
      <c r="AQ21" s="2">
        <v>9527944.6875</v>
      </c>
      <c r="AR21" s="2" t="s">
        <v>62</v>
      </c>
      <c r="AS21" s="2" t="s">
        <v>54</v>
      </c>
      <c r="AT21" s="2" t="s">
        <v>62</v>
      </c>
      <c r="AU21" s="2" t="s">
        <v>54</v>
      </c>
      <c r="AV21" s="2" t="s">
        <v>54</v>
      </c>
      <c r="AW21" s="2" t="s">
        <v>54</v>
      </c>
      <c r="AX21" s="2" t="s">
        <v>54</v>
      </c>
      <c r="AY21" s="2" t="s">
        <v>54</v>
      </c>
      <c r="AZ21" s="2" t="s">
        <v>54</v>
      </c>
      <c r="BA21" s="2">
        <v>1</v>
      </c>
      <c r="BB21" s="2" t="s">
        <v>59</v>
      </c>
    </row>
    <row r="22" spans="1:54" x14ac:dyDescent="0.2">
      <c r="A22" s="2" t="b">
        <v>0</v>
      </c>
      <c r="B22" s="2" t="s">
        <v>54</v>
      </c>
      <c r="C22" s="2" t="s">
        <v>55</v>
      </c>
      <c r="D22" s="2" t="s">
        <v>148</v>
      </c>
      <c r="E22" s="2" t="s">
        <v>149</v>
      </c>
      <c r="F22" s="2">
        <v>0</v>
      </c>
      <c r="G22" s="2">
        <v>41.951999999999998</v>
      </c>
      <c r="H22" s="2">
        <v>15</v>
      </c>
      <c r="I22" s="2">
        <v>13</v>
      </c>
      <c r="J22" s="2">
        <v>30</v>
      </c>
      <c r="K22" s="2">
        <v>8</v>
      </c>
      <c r="L22" s="2">
        <v>985</v>
      </c>
      <c r="M22" s="2">
        <v>108.8</v>
      </c>
      <c r="N22" s="2">
        <v>5.35</v>
      </c>
      <c r="O22" s="2">
        <v>20.46</v>
      </c>
      <c r="P22" s="2">
        <v>13</v>
      </c>
      <c r="Q22" s="2" t="s">
        <v>150</v>
      </c>
      <c r="R22" s="2" t="s">
        <v>151</v>
      </c>
      <c r="S22" s="2" t="s">
        <v>152</v>
      </c>
      <c r="T22" s="2" t="s">
        <v>153</v>
      </c>
      <c r="U22" s="2">
        <v>4</v>
      </c>
      <c r="V22" s="2">
        <v>5</v>
      </c>
      <c r="W22" s="2">
        <v>3861214.8015965498</v>
      </c>
      <c r="X22" s="2">
        <v>7417224.9719824698</v>
      </c>
      <c r="Y22" s="2">
        <v>4812495.8701171903</v>
      </c>
      <c r="Z22" s="2">
        <v>3539932.5030601802</v>
      </c>
      <c r="AA22" s="2">
        <v>3861214.8015965498</v>
      </c>
      <c r="AB22" s="2">
        <v>3934604.6512923399</v>
      </c>
      <c r="AC22" s="2">
        <v>7417224.9719824698</v>
      </c>
      <c r="AD22" s="2">
        <v>9702468.8996464498</v>
      </c>
      <c r="AE22" s="2">
        <v>6515046.4215277899</v>
      </c>
      <c r="AF22" s="2">
        <v>8634021.5516391098</v>
      </c>
      <c r="AG22" s="2">
        <v>1975073.1886311001</v>
      </c>
      <c r="AH22" s="2">
        <v>4812495.8701171903</v>
      </c>
      <c r="AI22" s="2">
        <v>870277.69384765602</v>
      </c>
      <c r="AJ22" s="2">
        <v>1510231.63916016</v>
      </c>
      <c r="AK22" s="2">
        <v>1067022.55322266</v>
      </c>
      <c r="AL22" s="2">
        <v>1233154.2583007801</v>
      </c>
      <c r="AM22" s="2">
        <v>4250779.7333984403</v>
      </c>
      <c r="AN22" s="2">
        <v>2053596.1308593799</v>
      </c>
      <c r="AO22" s="2">
        <v>8483394.6098632794</v>
      </c>
      <c r="AP22" s="2">
        <v>1134997.1933593799</v>
      </c>
      <c r="AQ22" s="2">
        <v>4812495.8701171903</v>
      </c>
      <c r="AR22" s="2" t="s">
        <v>62</v>
      </c>
      <c r="AS22" s="2" t="s">
        <v>54</v>
      </c>
      <c r="AT22" s="2" t="s">
        <v>54</v>
      </c>
      <c r="AU22" s="2" t="s">
        <v>54</v>
      </c>
      <c r="AV22" s="2" t="s">
        <v>54</v>
      </c>
      <c r="AW22" s="2" t="s">
        <v>54</v>
      </c>
      <c r="AX22" s="2" t="s">
        <v>54</v>
      </c>
      <c r="AY22" s="2" t="s">
        <v>54</v>
      </c>
      <c r="AZ22" s="2" t="s">
        <v>54</v>
      </c>
      <c r="BA22" s="2">
        <v>1</v>
      </c>
      <c r="BB22" s="2" t="s">
        <v>59</v>
      </c>
    </row>
    <row r="23" spans="1:54" x14ac:dyDescent="0.2">
      <c r="A23" s="2" t="b">
        <v>0</v>
      </c>
      <c r="B23" s="2" t="s">
        <v>54</v>
      </c>
      <c r="C23" s="2" t="s">
        <v>55</v>
      </c>
      <c r="D23" s="2" t="s">
        <v>154</v>
      </c>
      <c r="E23" s="2" t="s">
        <v>155</v>
      </c>
      <c r="F23" s="2">
        <v>0</v>
      </c>
      <c r="G23" s="2">
        <v>41.715000000000003</v>
      </c>
      <c r="H23" s="2">
        <v>24</v>
      </c>
      <c r="I23" s="2">
        <v>8</v>
      </c>
      <c r="J23" s="2">
        <v>13</v>
      </c>
      <c r="K23" s="2">
        <v>8</v>
      </c>
      <c r="L23" s="2">
        <v>375</v>
      </c>
      <c r="M23" s="2">
        <v>41.6</v>
      </c>
      <c r="N23" s="2">
        <v>5.58</v>
      </c>
      <c r="O23" s="2">
        <v>26.05</v>
      </c>
      <c r="P23" s="2">
        <v>8</v>
      </c>
      <c r="Q23" s="2" t="s">
        <v>156</v>
      </c>
      <c r="R23" s="2" t="s">
        <v>157</v>
      </c>
      <c r="S23" s="2" t="s">
        <v>158</v>
      </c>
      <c r="T23" s="2" t="s">
        <v>59</v>
      </c>
      <c r="U23" s="2">
        <v>0</v>
      </c>
      <c r="V23" s="2">
        <v>0</v>
      </c>
      <c r="W23" s="2">
        <v>152990.76176818801</v>
      </c>
      <c r="X23" s="2">
        <v>164137.50763605</v>
      </c>
      <c r="Y23" s="2">
        <v>109298.430202524</v>
      </c>
      <c r="Z23" s="2">
        <v>248110.77122802901</v>
      </c>
      <c r="AA23" s="2">
        <v>152990.76176818801</v>
      </c>
      <c r="AB23" s="2">
        <v>106059.280806842</v>
      </c>
      <c r="AC23" s="2">
        <v>161327.635048233</v>
      </c>
      <c r="AD23" s="2">
        <v>225614.88341554801</v>
      </c>
      <c r="AE23" s="2">
        <v>164137.50763605</v>
      </c>
      <c r="AF23" s="2">
        <v>47205.366795037597</v>
      </c>
      <c r="AG23" s="2">
        <v>109298.430202524</v>
      </c>
      <c r="AH23" s="2">
        <v>22997278.265625</v>
      </c>
      <c r="AI23" s="2">
        <v>60997.001953125</v>
      </c>
      <c r="AJ23" s="2">
        <v>59839.06640625</v>
      </c>
      <c r="AK23" s="2">
        <v>28762.138671875</v>
      </c>
      <c r="AL23" s="2">
        <v>26821.6025390625</v>
      </c>
      <c r="AM23" s="2">
        <v>98844.859375</v>
      </c>
      <c r="AN23" s="2">
        <v>51737.490234375</v>
      </c>
      <c r="AO23" s="2">
        <v>46381.833984375</v>
      </c>
      <c r="AP23" s="2">
        <v>62809.5263671875</v>
      </c>
      <c r="AQ23" s="2">
        <v>22997278.265625</v>
      </c>
      <c r="AR23" s="2" t="s">
        <v>62</v>
      </c>
      <c r="AS23" s="2" t="s">
        <v>62</v>
      </c>
      <c r="AT23" s="2" t="s">
        <v>62</v>
      </c>
      <c r="AU23" s="2" t="s">
        <v>62</v>
      </c>
      <c r="AV23" s="2" t="s">
        <v>62</v>
      </c>
      <c r="AW23" s="2" t="s">
        <v>62</v>
      </c>
      <c r="AX23" s="2" t="s">
        <v>62</v>
      </c>
      <c r="AY23" s="2" t="s">
        <v>62</v>
      </c>
      <c r="AZ23" s="2" t="s">
        <v>54</v>
      </c>
      <c r="BA23" s="2">
        <v>1</v>
      </c>
      <c r="BB23" s="2" t="s">
        <v>59</v>
      </c>
    </row>
    <row r="24" spans="1:54" x14ac:dyDescent="0.2">
      <c r="A24" s="2" t="b">
        <v>0</v>
      </c>
      <c r="B24" s="2" t="s">
        <v>54</v>
      </c>
      <c r="C24" s="2" t="s">
        <v>55</v>
      </c>
      <c r="D24" s="2" t="s">
        <v>159</v>
      </c>
      <c r="E24" s="2" t="s">
        <v>160</v>
      </c>
      <c r="F24" s="2">
        <v>0</v>
      </c>
      <c r="G24" s="2">
        <v>41.241999999999997</v>
      </c>
      <c r="H24" s="2">
        <v>27</v>
      </c>
      <c r="I24" s="2">
        <v>7</v>
      </c>
      <c r="J24" s="2">
        <v>25</v>
      </c>
      <c r="K24" s="2">
        <v>1</v>
      </c>
      <c r="L24" s="2">
        <v>400</v>
      </c>
      <c r="M24" s="2">
        <v>42.2</v>
      </c>
      <c r="N24" s="2">
        <v>4.3099999999999996</v>
      </c>
      <c r="O24" s="2">
        <v>22.29</v>
      </c>
      <c r="P24" s="2">
        <v>7</v>
      </c>
      <c r="Q24" s="2" t="s">
        <v>161</v>
      </c>
      <c r="R24" s="2" t="s">
        <v>59</v>
      </c>
      <c r="S24" s="2" t="s">
        <v>162</v>
      </c>
      <c r="T24" s="2" t="s">
        <v>59</v>
      </c>
      <c r="U24" s="2">
        <v>0</v>
      </c>
      <c r="V24" s="2">
        <v>0</v>
      </c>
      <c r="W24" s="2">
        <v>607386.52607463195</v>
      </c>
      <c r="X24" s="2" t="s">
        <v>59</v>
      </c>
      <c r="Y24" s="2">
        <v>406116.37442991702</v>
      </c>
      <c r="Z24" s="2">
        <v>607386.52607463195</v>
      </c>
      <c r="AA24" s="2">
        <v>1126877.2974100399</v>
      </c>
      <c r="AB24" s="2">
        <v>516908.70752593502</v>
      </c>
      <c r="AC24" s="2" t="s">
        <v>59</v>
      </c>
      <c r="AD24" s="2" t="s">
        <v>59</v>
      </c>
      <c r="AE24" s="2" t="s">
        <v>59</v>
      </c>
      <c r="AF24" s="2">
        <v>284460.24602889898</v>
      </c>
      <c r="AG24" s="2">
        <v>406116.37442991702</v>
      </c>
      <c r="AH24" s="2">
        <v>435921.28125</v>
      </c>
      <c r="AI24" s="2">
        <v>149323.453125</v>
      </c>
      <c r="AJ24" s="2">
        <v>440753.96875</v>
      </c>
      <c r="AK24" s="2">
        <v>140180.09375</v>
      </c>
      <c r="AL24" s="2" t="s">
        <v>59</v>
      </c>
      <c r="AM24" s="2" t="s">
        <v>59</v>
      </c>
      <c r="AN24" s="2" t="s">
        <v>59</v>
      </c>
      <c r="AO24" s="2">
        <v>279497.625</v>
      </c>
      <c r="AP24" s="2">
        <v>233379.171875</v>
      </c>
      <c r="AQ24" s="2">
        <v>435921.28125</v>
      </c>
      <c r="AR24" s="2" t="s">
        <v>62</v>
      </c>
      <c r="AS24" s="2" t="s">
        <v>54</v>
      </c>
      <c r="AT24" s="2" t="s">
        <v>62</v>
      </c>
      <c r="AU24" s="2" t="s">
        <v>99</v>
      </c>
      <c r="AV24" s="2" t="s">
        <v>99</v>
      </c>
      <c r="AW24" s="2" t="s">
        <v>99</v>
      </c>
      <c r="AX24" s="2" t="s">
        <v>62</v>
      </c>
      <c r="AY24" s="2" t="s">
        <v>62</v>
      </c>
      <c r="AZ24" s="2" t="s">
        <v>62</v>
      </c>
      <c r="BA24" s="2">
        <v>1</v>
      </c>
      <c r="BB24" s="2" t="s">
        <v>59</v>
      </c>
    </row>
    <row r="25" spans="1:54" x14ac:dyDescent="0.2">
      <c r="A25" s="2" t="b">
        <v>0</v>
      </c>
      <c r="B25" s="2" t="s">
        <v>54</v>
      </c>
      <c r="C25" s="2" t="s">
        <v>55</v>
      </c>
      <c r="D25" s="2" t="s">
        <v>163</v>
      </c>
      <c r="E25" s="2" t="s">
        <v>164</v>
      </c>
      <c r="F25" s="2">
        <v>0</v>
      </c>
      <c r="G25" s="2">
        <v>38.317</v>
      </c>
      <c r="H25" s="2">
        <v>22</v>
      </c>
      <c r="I25" s="2">
        <v>8</v>
      </c>
      <c r="J25" s="2">
        <v>61</v>
      </c>
      <c r="K25" s="2">
        <v>8</v>
      </c>
      <c r="L25" s="2">
        <v>281</v>
      </c>
      <c r="M25" s="2">
        <v>30.5</v>
      </c>
      <c r="N25" s="2">
        <v>4.55</v>
      </c>
      <c r="O25" s="2">
        <v>85.06</v>
      </c>
      <c r="P25" s="2">
        <v>8</v>
      </c>
      <c r="Q25" s="2" t="s">
        <v>165</v>
      </c>
      <c r="R25" s="2" t="s">
        <v>166</v>
      </c>
      <c r="S25" s="2" t="s">
        <v>167</v>
      </c>
      <c r="T25" s="2" t="s">
        <v>168</v>
      </c>
      <c r="U25" s="2">
        <v>0</v>
      </c>
      <c r="V25" s="2">
        <v>0</v>
      </c>
      <c r="W25" s="2">
        <v>32366160.954471499</v>
      </c>
      <c r="X25" s="2">
        <v>6967622.9689762797</v>
      </c>
      <c r="Y25" s="2">
        <v>40873693.203125</v>
      </c>
      <c r="Z25" s="2">
        <v>32366160.954471499</v>
      </c>
      <c r="AA25" s="2">
        <v>25798860.414237998</v>
      </c>
      <c r="AB25" s="2">
        <v>32434191.062327702</v>
      </c>
      <c r="AC25" s="2">
        <v>16182377.0437357</v>
      </c>
      <c r="AD25" s="2">
        <v>6967622.9689762797</v>
      </c>
      <c r="AE25" s="2">
        <v>3297476.44620687</v>
      </c>
      <c r="AF25" s="2">
        <v>46265615.667374201</v>
      </c>
      <c r="AG25" s="2">
        <v>21339730.4383597</v>
      </c>
      <c r="AH25" s="2">
        <v>40873693.203125</v>
      </c>
      <c r="AI25" s="2">
        <v>7957086.15625</v>
      </c>
      <c r="AJ25" s="2">
        <v>10090672.8203125</v>
      </c>
      <c r="AK25" s="2">
        <v>8795804.515625</v>
      </c>
      <c r="AL25" s="2">
        <v>2690408.7763671898</v>
      </c>
      <c r="AM25" s="2">
        <v>3052607.62109375</v>
      </c>
      <c r="AN25" s="2">
        <v>1039391.6533203101</v>
      </c>
      <c r="AO25" s="2">
        <v>45458477.515625</v>
      </c>
      <c r="AP25" s="2">
        <v>12263107.1567383</v>
      </c>
      <c r="AQ25" s="2">
        <v>40873693.203125</v>
      </c>
      <c r="AR25" s="2" t="s">
        <v>54</v>
      </c>
      <c r="AS25" s="2" t="s">
        <v>54</v>
      </c>
      <c r="AT25" s="2" t="s">
        <v>54</v>
      </c>
      <c r="AU25" s="2" t="s">
        <v>54</v>
      </c>
      <c r="AV25" s="2" t="s">
        <v>54</v>
      </c>
      <c r="AW25" s="2" t="s">
        <v>54</v>
      </c>
      <c r="AX25" s="2" t="s">
        <v>54</v>
      </c>
      <c r="AY25" s="2" t="s">
        <v>54</v>
      </c>
      <c r="AZ25" s="2" t="s">
        <v>54</v>
      </c>
      <c r="BA25" s="2">
        <v>1</v>
      </c>
      <c r="BB25" s="2" t="s">
        <v>59</v>
      </c>
    </row>
    <row r="26" spans="1:54" x14ac:dyDescent="0.2">
      <c r="A26" s="2" t="b">
        <v>0</v>
      </c>
      <c r="B26" s="2" t="s">
        <v>54</v>
      </c>
      <c r="C26" s="2" t="s">
        <v>55</v>
      </c>
      <c r="D26" s="2" t="s">
        <v>169</v>
      </c>
      <c r="E26" s="2" t="s">
        <v>170</v>
      </c>
      <c r="F26" s="2">
        <v>0</v>
      </c>
      <c r="G26" s="2">
        <v>38.103999999999999</v>
      </c>
      <c r="H26" s="2">
        <v>31</v>
      </c>
      <c r="I26" s="2">
        <v>7</v>
      </c>
      <c r="J26" s="2">
        <v>33</v>
      </c>
      <c r="K26" s="2">
        <v>7</v>
      </c>
      <c r="L26" s="2">
        <v>324</v>
      </c>
      <c r="M26" s="2">
        <v>35.200000000000003</v>
      </c>
      <c r="N26" s="2">
        <v>4.88</v>
      </c>
      <c r="O26" s="2">
        <v>48.83</v>
      </c>
      <c r="P26" s="2">
        <v>7</v>
      </c>
      <c r="Q26" s="2" t="s">
        <v>171</v>
      </c>
      <c r="R26" s="2" t="s">
        <v>59</v>
      </c>
      <c r="S26" s="2" t="s">
        <v>172</v>
      </c>
      <c r="T26" s="2" t="s">
        <v>59</v>
      </c>
      <c r="U26" s="2">
        <v>0</v>
      </c>
      <c r="V26" s="2">
        <v>0</v>
      </c>
      <c r="W26" s="2">
        <v>3716393.3308312302</v>
      </c>
      <c r="X26" s="2">
        <v>16200454.431156199</v>
      </c>
      <c r="Y26" s="2">
        <v>6076487.015625</v>
      </c>
      <c r="Z26" s="2">
        <v>3716393.3308312302</v>
      </c>
      <c r="AA26" s="2">
        <v>2959448.4514493602</v>
      </c>
      <c r="AB26" s="2">
        <v>4277195.4266141197</v>
      </c>
      <c r="AC26" s="2">
        <v>16791077.9401033</v>
      </c>
      <c r="AD26" s="2">
        <v>16200454.431156199</v>
      </c>
      <c r="AE26" s="2">
        <v>15121418.7706843</v>
      </c>
      <c r="AF26" s="2">
        <v>5562242.2949673999</v>
      </c>
      <c r="AG26" s="2">
        <v>6206859.7427510396</v>
      </c>
      <c r="AH26" s="2">
        <v>6076487.015625</v>
      </c>
      <c r="AI26" s="2">
        <v>913659.85498046898</v>
      </c>
      <c r="AJ26" s="2">
        <v>1157525.0058593799</v>
      </c>
      <c r="AK26" s="2">
        <v>1159929.49462891</v>
      </c>
      <c r="AL26" s="2">
        <v>2791608.6328125</v>
      </c>
      <c r="AM26" s="2">
        <v>7097632.9921875</v>
      </c>
      <c r="AN26" s="2">
        <v>4766395.3671875</v>
      </c>
      <c r="AO26" s="2">
        <v>5465204.83203125</v>
      </c>
      <c r="AP26" s="2">
        <v>3566839.1572265602</v>
      </c>
      <c r="AQ26" s="2">
        <v>6076487.015625</v>
      </c>
      <c r="AR26" s="2" t="s">
        <v>54</v>
      </c>
      <c r="AS26" s="2" t="s">
        <v>54</v>
      </c>
      <c r="AT26" s="2" t="s">
        <v>54</v>
      </c>
      <c r="AU26" s="2" t="s">
        <v>54</v>
      </c>
      <c r="AV26" s="2" t="s">
        <v>54</v>
      </c>
      <c r="AW26" s="2" t="s">
        <v>54</v>
      </c>
      <c r="AX26" s="2" t="s">
        <v>54</v>
      </c>
      <c r="AY26" s="2" t="s">
        <v>54</v>
      </c>
      <c r="AZ26" s="2" t="s">
        <v>54</v>
      </c>
      <c r="BA26" s="2">
        <v>1</v>
      </c>
      <c r="BB26" s="2" t="s">
        <v>59</v>
      </c>
    </row>
    <row r="27" spans="1:54" x14ac:dyDescent="0.2">
      <c r="A27" s="2" t="b">
        <v>0</v>
      </c>
      <c r="B27" s="2" t="s">
        <v>54</v>
      </c>
      <c r="C27" s="2" t="s">
        <v>55</v>
      </c>
      <c r="D27" s="2" t="s">
        <v>173</v>
      </c>
      <c r="E27" s="2" t="s">
        <v>174</v>
      </c>
      <c r="F27" s="2">
        <v>0</v>
      </c>
      <c r="G27" s="2">
        <v>38.042000000000002</v>
      </c>
      <c r="H27" s="2">
        <v>28</v>
      </c>
      <c r="I27" s="2">
        <v>6</v>
      </c>
      <c r="J27" s="2">
        <v>26</v>
      </c>
      <c r="K27" s="2">
        <v>1</v>
      </c>
      <c r="L27" s="2">
        <v>332</v>
      </c>
      <c r="M27" s="2">
        <v>36</v>
      </c>
      <c r="N27" s="2">
        <v>4.87</v>
      </c>
      <c r="O27" s="2">
        <v>35.65</v>
      </c>
      <c r="P27" s="2">
        <v>6</v>
      </c>
      <c r="Q27" s="2" t="s">
        <v>119</v>
      </c>
      <c r="R27" s="2" t="s">
        <v>59</v>
      </c>
      <c r="S27" s="2" t="s">
        <v>175</v>
      </c>
      <c r="T27" s="2" t="s">
        <v>59</v>
      </c>
      <c r="U27" s="2">
        <v>0</v>
      </c>
      <c r="V27" s="2">
        <v>0</v>
      </c>
      <c r="W27" s="2">
        <v>563826.53418958001</v>
      </c>
      <c r="X27" s="2">
        <v>50704.404070814497</v>
      </c>
      <c r="Y27" s="2">
        <v>589253.24330943497</v>
      </c>
      <c r="Z27" s="2">
        <v>563826.53418958001</v>
      </c>
      <c r="AA27" s="2">
        <v>454923.45039444201</v>
      </c>
      <c r="AB27" s="2">
        <v>632663.72918480402</v>
      </c>
      <c r="AC27" s="2">
        <v>50704.404070814497</v>
      </c>
      <c r="AD27" s="2">
        <v>99596.779312404702</v>
      </c>
      <c r="AE27" s="2">
        <v>25775.819606339399</v>
      </c>
      <c r="AF27" s="2">
        <v>589253.24330943497</v>
      </c>
      <c r="AG27" s="2">
        <v>551688.43792673002</v>
      </c>
      <c r="AH27" s="2">
        <v>612714.28125</v>
      </c>
      <c r="AI27" s="2">
        <v>138614.41015625</v>
      </c>
      <c r="AJ27" s="2">
        <v>177933.583984375</v>
      </c>
      <c r="AK27" s="2">
        <v>171571.61328125</v>
      </c>
      <c r="AL27" s="2">
        <v>8429.884765625</v>
      </c>
      <c r="AM27" s="2">
        <v>43634.6640625</v>
      </c>
      <c r="AN27" s="2">
        <v>8124.75</v>
      </c>
      <c r="AO27" s="2">
        <v>578973.28125</v>
      </c>
      <c r="AP27" s="2">
        <v>317033.734375</v>
      </c>
      <c r="AQ27" s="2">
        <v>612714.28125</v>
      </c>
      <c r="AR27" s="2" t="s">
        <v>62</v>
      </c>
      <c r="AS27" s="2" t="s">
        <v>54</v>
      </c>
      <c r="AT27" s="2" t="s">
        <v>62</v>
      </c>
      <c r="AU27" s="2" t="s">
        <v>62</v>
      </c>
      <c r="AV27" s="2" t="s">
        <v>62</v>
      </c>
      <c r="AW27" s="2" t="s">
        <v>62</v>
      </c>
      <c r="AX27" s="2" t="s">
        <v>54</v>
      </c>
      <c r="AY27" s="2" t="s">
        <v>62</v>
      </c>
      <c r="AZ27" s="2" t="s">
        <v>62</v>
      </c>
      <c r="BA27" s="2">
        <v>1</v>
      </c>
      <c r="BB27" s="2" t="s">
        <v>59</v>
      </c>
    </row>
    <row r="28" spans="1:54" x14ac:dyDescent="0.2">
      <c r="A28" s="2" t="b">
        <v>0</v>
      </c>
      <c r="B28" s="2" t="s">
        <v>54</v>
      </c>
      <c r="C28" s="2" t="s">
        <v>55</v>
      </c>
      <c r="D28" s="2" t="s">
        <v>176</v>
      </c>
      <c r="E28" s="2" t="s">
        <v>177</v>
      </c>
      <c r="F28" s="2">
        <v>0</v>
      </c>
      <c r="G28" s="2">
        <v>34.494</v>
      </c>
      <c r="H28" s="2">
        <v>22</v>
      </c>
      <c r="I28" s="2">
        <v>12</v>
      </c>
      <c r="J28" s="2">
        <v>24</v>
      </c>
      <c r="K28" s="2">
        <v>12</v>
      </c>
      <c r="L28" s="2">
        <v>762</v>
      </c>
      <c r="M28" s="2">
        <v>84.2</v>
      </c>
      <c r="N28" s="2">
        <v>6.65</v>
      </c>
      <c r="O28" s="2">
        <v>8.4700000000000006</v>
      </c>
      <c r="P28" s="2">
        <v>12</v>
      </c>
      <c r="Q28" s="2" t="s">
        <v>178</v>
      </c>
      <c r="R28" s="2" t="s">
        <v>59</v>
      </c>
      <c r="S28" s="2" t="s">
        <v>179</v>
      </c>
      <c r="T28" s="2" t="s">
        <v>180</v>
      </c>
      <c r="U28" s="2">
        <v>0</v>
      </c>
      <c r="V28" s="2">
        <v>0</v>
      </c>
      <c r="W28" s="2">
        <v>1165225.6730404799</v>
      </c>
      <c r="X28" s="2">
        <v>7789120.2633938203</v>
      </c>
      <c r="Y28" s="2">
        <v>1602077.76700754</v>
      </c>
      <c r="Z28" s="2">
        <v>959190.41077319102</v>
      </c>
      <c r="AA28" s="2">
        <v>1165225.6730404799</v>
      </c>
      <c r="AB28" s="2">
        <v>1296506.85082866</v>
      </c>
      <c r="AC28" s="2">
        <v>5797114.6918202303</v>
      </c>
      <c r="AD28" s="2">
        <v>9807351.5225079991</v>
      </c>
      <c r="AE28" s="2">
        <v>7789120.2633938203</v>
      </c>
      <c r="AF28" s="2">
        <v>1602077.76700754</v>
      </c>
      <c r="AG28" s="2">
        <v>1162771.8684131</v>
      </c>
      <c r="AH28" s="2">
        <v>1997217.69921875</v>
      </c>
      <c r="AI28" s="2">
        <v>235812.97607421901</v>
      </c>
      <c r="AJ28" s="2">
        <v>455753.11621093802</v>
      </c>
      <c r="AK28" s="2">
        <v>351598.74316406302</v>
      </c>
      <c r="AL28" s="2">
        <v>963802.0546875</v>
      </c>
      <c r="AM28" s="2">
        <v>4296730.1953125</v>
      </c>
      <c r="AN28" s="2">
        <v>2455194.66796875</v>
      </c>
      <c r="AO28" s="2">
        <v>1574128.3261718799</v>
      </c>
      <c r="AP28" s="2">
        <v>668199.44433593797</v>
      </c>
      <c r="AQ28" s="2">
        <v>1997217.69921875</v>
      </c>
      <c r="AR28" s="2" t="s">
        <v>62</v>
      </c>
      <c r="AS28" s="2" t="s">
        <v>62</v>
      </c>
      <c r="AT28" s="2" t="s">
        <v>62</v>
      </c>
      <c r="AU28" s="2" t="s">
        <v>54</v>
      </c>
      <c r="AV28" s="2" t="s">
        <v>54</v>
      </c>
      <c r="AW28" s="2" t="s">
        <v>54</v>
      </c>
      <c r="AX28" s="2" t="s">
        <v>54</v>
      </c>
      <c r="AY28" s="2" t="s">
        <v>54</v>
      </c>
      <c r="AZ28" s="2" t="s">
        <v>54</v>
      </c>
      <c r="BA28" s="2">
        <v>1</v>
      </c>
      <c r="BB28" s="2" t="s">
        <v>59</v>
      </c>
    </row>
    <row r="29" spans="1:54" x14ac:dyDescent="0.2">
      <c r="A29" s="2" t="b">
        <v>0</v>
      </c>
      <c r="B29" s="2" t="s">
        <v>54</v>
      </c>
      <c r="C29" s="2" t="s">
        <v>55</v>
      </c>
      <c r="D29" s="2" t="s">
        <v>181</v>
      </c>
      <c r="E29" s="2" t="s">
        <v>182</v>
      </c>
      <c r="F29" s="2">
        <v>0</v>
      </c>
      <c r="G29" s="2">
        <v>34.209000000000003</v>
      </c>
      <c r="H29" s="2">
        <v>24</v>
      </c>
      <c r="I29" s="2">
        <v>6</v>
      </c>
      <c r="J29" s="2">
        <v>19</v>
      </c>
      <c r="K29" s="2">
        <v>6</v>
      </c>
      <c r="L29" s="2">
        <v>516</v>
      </c>
      <c r="M29" s="2">
        <v>56</v>
      </c>
      <c r="N29" s="2">
        <v>6.32</v>
      </c>
      <c r="O29" s="2">
        <v>37.74</v>
      </c>
      <c r="P29" s="2">
        <v>6</v>
      </c>
      <c r="Q29" s="2" t="s">
        <v>183</v>
      </c>
      <c r="R29" s="2" t="s">
        <v>184</v>
      </c>
      <c r="S29" s="2" t="s">
        <v>185</v>
      </c>
      <c r="T29" s="2" t="s">
        <v>59</v>
      </c>
      <c r="U29" s="2">
        <v>0</v>
      </c>
      <c r="V29" s="2">
        <v>0</v>
      </c>
      <c r="W29" s="2">
        <v>2392827.9053840502</v>
      </c>
      <c r="X29" s="2">
        <v>4421677.4323994704</v>
      </c>
      <c r="Y29" s="2">
        <v>1339739</v>
      </c>
      <c r="Z29" s="2">
        <v>2392827.9053840502</v>
      </c>
      <c r="AA29" s="2">
        <v>851853.22099502804</v>
      </c>
      <c r="AB29" s="2">
        <v>3044535.1956279501</v>
      </c>
      <c r="AC29" s="2">
        <v>3061034.8549818401</v>
      </c>
      <c r="AD29" s="2">
        <v>4421677.4323994704</v>
      </c>
      <c r="AE29" s="2">
        <v>4485331.5894512497</v>
      </c>
      <c r="AF29" s="2">
        <v>4372576.8467899896</v>
      </c>
      <c r="AG29" s="2">
        <v>373812.43156161899</v>
      </c>
      <c r="AH29" s="2">
        <v>1339739</v>
      </c>
      <c r="AI29" s="2">
        <v>588266.79589843797</v>
      </c>
      <c r="AJ29" s="2">
        <v>333184.1796875</v>
      </c>
      <c r="AK29" s="2">
        <v>825645.26953125</v>
      </c>
      <c r="AL29" s="2">
        <v>508913.802734375</v>
      </c>
      <c r="AM29" s="2">
        <v>1937195.265625</v>
      </c>
      <c r="AN29" s="2">
        <v>1413813.3486328099</v>
      </c>
      <c r="AO29" s="2">
        <v>4296293.984375</v>
      </c>
      <c r="AP29" s="2">
        <v>214815.361328125</v>
      </c>
      <c r="AQ29" s="2">
        <v>1339739</v>
      </c>
      <c r="AR29" s="2" t="s">
        <v>54</v>
      </c>
      <c r="AS29" s="2" t="s">
        <v>54</v>
      </c>
      <c r="AT29" s="2" t="s">
        <v>54</v>
      </c>
      <c r="AU29" s="2" t="s">
        <v>54</v>
      </c>
      <c r="AV29" s="2" t="s">
        <v>54</v>
      </c>
      <c r="AW29" s="2" t="s">
        <v>54</v>
      </c>
      <c r="AX29" s="2" t="s">
        <v>54</v>
      </c>
      <c r="AY29" s="2" t="s">
        <v>62</v>
      </c>
      <c r="AZ29" s="2" t="s">
        <v>54</v>
      </c>
      <c r="BA29" s="2">
        <v>1</v>
      </c>
      <c r="BB29" s="2" t="s">
        <v>59</v>
      </c>
    </row>
    <row r="30" spans="1:54" x14ac:dyDescent="0.2">
      <c r="A30" s="2" t="b">
        <v>0</v>
      </c>
      <c r="B30" s="2" t="s">
        <v>54</v>
      </c>
      <c r="C30" s="2" t="s">
        <v>55</v>
      </c>
      <c r="D30" s="2" t="s">
        <v>186</v>
      </c>
      <c r="E30" s="2" t="s">
        <v>187</v>
      </c>
      <c r="F30" s="2">
        <v>0</v>
      </c>
      <c r="G30" s="2">
        <v>32.665999999999997</v>
      </c>
      <c r="H30" s="2">
        <v>45</v>
      </c>
      <c r="I30" s="2">
        <v>8</v>
      </c>
      <c r="J30" s="2">
        <v>46</v>
      </c>
      <c r="K30" s="2">
        <v>8</v>
      </c>
      <c r="L30" s="2">
        <v>154</v>
      </c>
      <c r="M30" s="2">
        <v>16</v>
      </c>
      <c r="N30" s="2">
        <v>6.4</v>
      </c>
      <c r="O30" s="2">
        <v>53.24</v>
      </c>
      <c r="P30" s="2">
        <v>8</v>
      </c>
      <c r="Q30" s="2" t="s">
        <v>188</v>
      </c>
      <c r="R30" s="2" t="s">
        <v>189</v>
      </c>
      <c r="S30" s="2" t="s">
        <v>190</v>
      </c>
      <c r="T30" s="2" t="s">
        <v>191</v>
      </c>
      <c r="U30" s="2">
        <v>1</v>
      </c>
      <c r="V30" s="2">
        <v>0</v>
      </c>
      <c r="W30" s="2">
        <v>5844721.68708866</v>
      </c>
      <c r="X30" s="2">
        <v>19425445.167599302</v>
      </c>
      <c r="Y30" s="2">
        <v>5322596.1749396604</v>
      </c>
      <c r="Z30" s="2">
        <v>7852079.5065259496</v>
      </c>
      <c r="AA30" s="2">
        <v>5188610.6328248596</v>
      </c>
      <c r="AB30" s="2">
        <v>5844721.68708866</v>
      </c>
      <c r="AC30" s="2">
        <v>17046100.181261498</v>
      </c>
      <c r="AD30" s="2">
        <v>19425445.167599302</v>
      </c>
      <c r="AE30" s="2">
        <v>19732858.6055189</v>
      </c>
      <c r="AF30" s="2">
        <v>4480864.5931810699</v>
      </c>
      <c r="AG30" s="2">
        <v>5322596.1749396604</v>
      </c>
      <c r="AH30" s="2">
        <v>6870817.1787109403</v>
      </c>
      <c r="AI30" s="2">
        <v>1930401.11328125</v>
      </c>
      <c r="AJ30" s="2">
        <v>2029414.1464843799</v>
      </c>
      <c r="AK30" s="2">
        <v>1585025.79296875</v>
      </c>
      <c r="AL30" s="2">
        <v>2834007.4765625</v>
      </c>
      <c r="AM30" s="2">
        <v>8510544.015625</v>
      </c>
      <c r="AN30" s="2">
        <v>6219959.0703125</v>
      </c>
      <c r="AO30" s="2">
        <v>4402692.5703125</v>
      </c>
      <c r="AP30" s="2">
        <v>3058687.5234375</v>
      </c>
      <c r="AQ30" s="2">
        <v>6870817.1787109403</v>
      </c>
      <c r="AR30" s="2" t="s">
        <v>54</v>
      </c>
      <c r="AS30" s="2" t="s">
        <v>54</v>
      </c>
      <c r="AT30" s="2" t="s">
        <v>54</v>
      </c>
      <c r="AU30" s="2" t="s">
        <v>54</v>
      </c>
      <c r="AV30" s="2" t="s">
        <v>54</v>
      </c>
      <c r="AW30" s="2" t="s">
        <v>54</v>
      </c>
      <c r="AX30" s="2" t="s">
        <v>54</v>
      </c>
      <c r="AY30" s="2" t="s">
        <v>54</v>
      </c>
      <c r="AZ30" s="2" t="s">
        <v>54</v>
      </c>
      <c r="BA30" s="2">
        <v>1</v>
      </c>
      <c r="BB30" s="2" t="s">
        <v>192</v>
      </c>
    </row>
    <row r="31" spans="1:54" x14ac:dyDescent="0.2">
      <c r="A31" s="2" t="b">
        <v>0</v>
      </c>
      <c r="B31" s="2" t="s">
        <v>54</v>
      </c>
      <c r="C31" s="2" t="s">
        <v>55</v>
      </c>
      <c r="D31" s="2" t="s">
        <v>193</v>
      </c>
      <c r="E31" s="2" t="s">
        <v>194</v>
      </c>
      <c r="F31" s="2">
        <v>0</v>
      </c>
      <c r="G31" s="2">
        <v>32.012</v>
      </c>
      <c r="H31" s="2">
        <v>27</v>
      </c>
      <c r="I31" s="2">
        <v>5</v>
      </c>
      <c r="J31" s="2">
        <v>27</v>
      </c>
      <c r="K31" s="2">
        <v>5</v>
      </c>
      <c r="L31" s="2">
        <v>331</v>
      </c>
      <c r="M31" s="2">
        <v>36.5</v>
      </c>
      <c r="N31" s="2">
        <v>4.55</v>
      </c>
      <c r="O31" s="2">
        <v>30.04</v>
      </c>
      <c r="P31" s="2">
        <v>5</v>
      </c>
      <c r="Q31" s="2" t="s">
        <v>76</v>
      </c>
      <c r="R31" s="2" t="s">
        <v>195</v>
      </c>
      <c r="S31" s="2" t="s">
        <v>196</v>
      </c>
      <c r="T31" s="2" t="s">
        <v>197</v>
      </c>
      <c r="U31" s="2">
        <v>2</v>
      </c>
      <c r="V31" s="2">
        <v>0</v>
      </c>
      <c r="W31" s="2">
        <v>11089030.2270303</v>
      </c>
      <c r="X31" s="2">
        <v>756770.48266731296</v>
      </c>
      <c r="Y31" s="2">
        <v>9506289.15181241</v>
      </c>
      <c r="Z31" s="2">
        <v>12800252.145999501</v>
      </c>
      <c r="AA31" s="2">
        <v>9699624.0495282095</v>
      </c>
      <c r="AB31" s="2">
        <v>11089030.2270303</v>
      </c>
      <c r="AC31" s="2">
        <v>1850310.6971438499</v>
      </c>
      <c r="AD31" s="2">
        <v>756770.48266731296</v>
      </c>
      <c r="AE31" s="2">
        <v>293307.11769751401</v>
      </c>
      <c r="AF31" s="2">
        <v>9506289.15181241</v>
      </c>
      <c r="AG31" s="2">
        <v>7674786.2477095705</v>
      </c>
      <c r="AH31" s="2">
        <v>15781176.421875</v>
      </c>
      <c r="AI31" s="2">
        <v>3146888.7919921898</v>
      </c>
      <c r="AJ31" s="2">
        <v>3793800.625</v>
      </c>
      <c r="AK31" s="2">
        <v>3007225.984375</v>
      </c>
      <c r="AL31" s="2">
        <v>307624.283203125</v>
      </c>
      <c r="AM31" s="2">
        <v>331551.140625</v>
      </c>
      <c r="AN31" s="2">
        <v>92452.812011718794</v>
      </c>
      <c r="AO31" s="2">
        <v>9340444.8515625</v>
      </c>
      <c r="AP31" s="2">
        <v>4410399.0175781297</v>
      </c>
      <c r="AQ31" s="2">
        <v>15781176.421875</v>
      </c>
      <c r="AR31" s="2" t="s">
        <v>54</v>
      </c>
      <c r="AS31" s="2" t="s">
        <v>54</v>
      </c>
      <c r="AT31" s="2" t="s">
        <v>54</v>
      </c>
      <c r="AU31" s="2" t="s">
        <v>54</v>
      </c>
      <c r="AV31" s="2" t="s">
        <v>62</v>
      </c>
      <c r="AW31" s="2" t="s">
        <v>62</v>
      </c>
      <c r="AX31" s="2" t="s">
        <v>54</v>
      </c>
      <c r="AY31" s="2" t="s">
        <v>54</v>
      </c>
      <c r="AZ31" s="2" t="s">
        <v>54</v>
      </c>
      <c r="BA31" s="2">
        <v>1</v>
      </c>
      <c r="BB31" s="2" t="s">
        <v>59</v>
      </c>
    </row>
    <row r="32" spans="1:54" x14ac:dyDescent="0.2">
      <c r="A32" s="2" t="b">
        <v>0</v>
      </c>
      <c r="B32" s="2" t="s">
        <v>54</v>
      </c>
      <c r="C32" s="2" t="s">
        <v>55</v>
      </c>
      <c r="D32" s="2" t="s">
        <v>198</v>
      </c>
      <c r="E32" s="2" t="s">
        <v>199</v>
      </c>
      <c r="F32" s="2">
        <v>0</v>
      </c>
      <c r="G32" s="2">
        <v>31.366</v>
      </c>
      <c r="H32" s="2">
        <v>18</v>
      </c>
      <c r="I32" s="2">
        <v>9</v>
      </c>
      <c r="J32" s="2">
        <v>25</v>
      </c>
      <c r="K32" s="2">
        <v>9</v>
      </c>
      <c r="L32" s="2">
        <v>579</v>
      </c>
      <c r="M32" s="2">
        <v>64.3</v>
      </c>
      <c r="N32" s="2">
        <v>5.35</v>
      </c>
      <c r="O32" s="2">
        <v>19.7</v>
      </c>
      <c r="P32" s="2">
        <v>9</v>
      </c>
      <c r="Q32" s="2" t="s">
        <v>200</v>
      </c>
      <c r="R32" s="2" t="s">
        <v>59</v>
      </c>
      <c r="S32" s="2" t="s">
        <v>201</v>
      </c>
      <c r="T32" s="2" t="s">
        <v>59</v>
      </c>
      <c r="U32" s="2">
        <v>0</v>
      </c>
      <c r="V32" s="2">
        <v>0</v>
      </c>
      <c r="W32" s="2">
        <v>5997865.0500654904</v>
      </c>
      <c r="X32" s="2">
        <v>2367726.34349686</v>
      </c>
      <c r="Y32" s="2">
        <v>5618438.421875</v>
      </c>
      <c r="Z32" s="2">
        <v>5997865.0500654904</v>
      </c>
      <c r="AA32" s="2">
        <v>6373613.3351978604</v>
      </c>
      <c r="AB32" s="2">
        <v>5975067.3747718995</v>
      </c>
      <c r="AC32" s="2">
        <v>3553458.9853270901</v>
      </c>
      <c r="AD32" s="2">
        <v>2367726.34349686</v>
      </c>
      <c r="AE32" s="2">
        <v>1785583.0271822</v>
      </c>
      <c r="AF32" s="2">
        <v>4384526.1869358895</v>
      </c>
      <c r="AG32" s="2">
        <v>7763915.5814822903</v>
      </c>
      <c r="AH32" s="2">
        <v>5618438.421875</v>
      </c>
      <c r="AI32" s="2">
        <v>1474550.1953125</v>
      </c>
      <c r="AJ32" s="2">
        <v>2492902.625</v>
      </c>
      <c r="AK32" s="2">
        <v>1620374.14453125</v>
      </c>
      <c r="AL32" s="2">
        <v>590782.01025390602</v>
      </c>
      <c r="AM32" s="2">
        <v>1037332.17382813</v>
      </c>
      <c r="AN32" s="2">
        <v>562830.43261718797</v>
      </c>
      <c r="AO32" s="2">
        <v>4308034.859375</v>
      </c>
      <c r="AP32" s="2">
        <v>4461618.1542968797</v>
      </c>
      <c r="AQ32" s="2">
        <v>5618438.421875</v>
      </c>
      <c r="AR32" s="2" t="s">
        <v>54</v>
      </c>
      <c r="AS32" s="2" t="s">
        <v>54</v>
      </c>
      <c r="AT32" s="2" t="s">
        <v>54</v>
      </c>
      <c r="AU32" s="2" t="s">
        <v>62</v>
      </c>
      <c r="AV32" s="2" t="s">
        <v>54</v>
      </c>
      <c r="AW32" s="2" t="s">
        <v>54</v>
      </c>
      <c r="AX32" s="2" t="s">
        <v>54</v>
      </c>
      <c r="AY32" s="2" t="s">
        <v>54</v>
      </c>
      <c r="AZ32" s="2" t="s">
        <v>54</v>
      </c>
      <c r="BA32" s="2">
        <v>1</v>
      </c>
      <c r="BB32" s="2" t="s">
        <v>59</v>
      </c>
    </row>
    <row r="33" spans="1:54" x14ac:dyDescent="0.2">
      <c r="A33" s="2" t="b">
        <v>0</v>
      </c>
      <c r="B33" s="2" t="s">
        <v>54</v>
      </c>
      <c r="C33" s="2" t="s">
        <v>55</v>
      </c>
      <c r="D33" s="2" t="s">
        <v>202</v>
      </c>
      <c r="E33" s="2" t="s">
        <v>203</v>
      </c>
      <c r="F33" s="2">
        <v>0</v>
      </c>
      <c r="G33" s="2">
        <v>31.260999999999999</v>
      </c>
      <c r="H33" s="2">
        <v>15</v>
      </c>
      <c r="I33" s="2">
        <v>11</v>
      </c>
      <c r="J33" s="2">
        <v>25</v>
      </c>
      <c r="K33" s="2">
        <v>11</v>
      </c>
      <c r="L33" s="2">
        <v>866</v>
      </c>
      <c r="M33" s="2">
        <v>97.3</v>
      </c>
      <c r="N33" s="2">
        <v>5.12</v>
      </c>
      <c r="O33" s="2">
        <v>14.98</v>
      </c>
      <c r="P33" s="2">
        <v>11</v>
      </c>
      <c r="Q33" s="2" t="s">
        <v>204</v>
      </c>
      <c r="R33" s="2" t="s">
        <v>59</v>
      </c>
      <c r="S33" s="2" t="s">
        <v>205</v>
      </c>
      <c r="T33" s="2" t="s">
        <v>59</v>
      </c>
      <c r="U33" s="2">
        <v>0</v>
      </c>
      <c r="V33" s="2">
        <v>0</v>
      </c>
      <c r="W33" s="2">
        <v>6159626.6244074302</v>
      </c>
      <c r="X33" s="2">
        <v>15216743.6490031</v>
      </c>
      <c r="Y33" s="2">
        <v>2891520.5175781301</v>
      </c>
      <c r="Z33" s="2">
        <v>3743209.4932812802</v>
      </c>
      <c r="AA33" s="2">
        <v>6159626.6244074302</v>
      </c>
      <c r="AB33" s="2">
        <v>6163381.9892017804</v>
      </c>
      <c r="AC33" s="2">
        <v>15216743.6490031</v>
      </c>
      <c r="AD33" s="2">
        <v>11505244.8123523</v>
      </c>
      <c r="AE33" s="2">
        <v>22873420.680761199</v>
      </c>
      <c r="AF33" s="2">
        <v>2020181.7880758201</v>
      </c>
      <c r="AG33" s="2">
        <v>6165870.56127657</v>
      </c>
      <c r="AH33" s="2">
        <v>2891520.5175781301</v>
      </c>
      <c r="AI33" s="2">
        <v>920252.49707031297</v>
      </c>
      <c r="AJ33" s="2">
        <v>2409206.296875</v>
      </c>
      <c r="AK33" s="2">
        <v>1671443.046875</v>
      </c>
      <c r="AL33" s="2">
        <v>2529866.9379882799</v>
      </c>
      <c r="AM33" s="2">
        <v>5040599.6640625</v>
      </c>
      <c r="AN33" s="2">
        <v>7209890.0253906297</v>
      </c>
      <c r="AO33" s="2">
        <v>1984938.2109375</v>
      </c>
      <c r="AP33" s="2">
        <v>3543284.2802734398</v>
      </c>
      <c r="AQ33" s="2">
        <v>2891520.5175781301</v>
      </c>
      <c r="AR33" s="2" t="s">
        <v>54</v>
      </c>
      <c r="AS33" s="2" t="s">
        <v>54</v>
      </c>
      <c r="AT33" s="2" t="s">
        <v>54</v>
      </c>
      <c r="AU33" s="2" t="s">
        <v>62</v>
      </c>
      <c r="AV33" s="2" t="s">
        <v>54</v>
      </c>
      <c r="AW33" s="2" t="s">
        <v>54</v>
      </c>
      <c r="AX33" s="2" t="s">
        <v>54</v>
      </c>
      <c r="AY33" s="2" t="s">
        <v>54</v>
      </c>
      <c r="AZ33" s="2" t="s">
        <v>54</v>
      </c>
      <c r="BA33" s="2">
        <v>1</v>
      </c>
      <c r="BB33" s="2" t="s">
        <v>59</v>
      </c>
    </row>
    <row r="34" spans="1:54" x14ac:dyDescent="0.2">
      <c r="A34" s="2" t="b">
        <v>0</v>
      </c>
      <c r="B34" s="2" t="s">
        <v>54</v>
      </c>
      <c r="C34" s="2" t="s">
        <v>55</v>
      </c>
      <c r="D34" s="2" t="s">
        <v>206</v>
      </c>
      <c r="E34" s="2" t="s">
        <v>207</v>
      </c>
      <c r="F34" s="2">
        <v>0</v>
      </c>
      <c r="G34" s="2">
        <v>31.228000000000002</v>
      </c>
      <c r="H34" s="2">
        <v>10</v>
      </c>
      <c r="I34" s="2">
        <v>7</v>
      </c>
      <c r="J34" s="2">
        <v>34</v>
      </c>
      <c r="K34" s="2">
        <v>7</v>
      </c>
      <c r="L34" s="2">
        <v>945</v>
      </c>
      <c r="M34" s="2">
        <v>101.1</v>
      </c>
      <c r="N34" s="2">
        <v>6.32</v>
      </c>
      <c r="O34" s="2">
        <v>67.59</v>
      </c>
      <c r="P34" s="2">
        <v>7</v>
      </c>
      <c r="Q34" s="2" t="s">
        <v>59</v>
      </c>
      <c r="R34" s="2" t="s">
        <v>59</v>
      </c>
      <c r="S34" s="2" t="s">
        <v>206</v>
      </c>
      <c r="T34" s="2" t="s">
        <v>59</v>
      </c>
      <c r="U34" s="2">
        <v>0</v>
      </c>
      <c r="V34" s="2">
        <v>0</v>
      </c>
      <c r="W34" s="2">
        <v>3080391.4867736599</v>
      </c>
      <c r="X34" s="2">
        <v>9354026.7442406192</v>
      </c>
      <c r="Y34" s="2">
        <v>3086073.37380542</v>
      </c>
      <c r="Z34" s="2">
        <v>5102096.8599124998</v>
      </c>
      <c r="AA34" s="2">
        <v>3080391.4867736599</v>
      </c>
      <c r="AB34" s="2">
        <v>1830452.3329753401</v>
      </c>
      <c r="AC34" s="2">
        <v>9354026.7442406192</v>
      </c>
      <c r="AD34" s="2">
        <v>9678924.6160311997</v>
      </c>
      <c r="AE34" s="2">
        <v>3834210.8663991899</v>
      </c>
      <c r="AF34" s="2">
        <v>3086073.37380542</v>
      </c>
      <c r="AG34" s="2">
        <v>4074848.6575812199</v>
      </c>
      <c r="AH34" s="2">
        <v>1864046.2324218799</v>
      </c>
      <c r="AI34" s="2">
        <v>1254329.30859375</v>
      </c>
      <c r="AJ34" s="2">
        <v>1204829.2890625</v>
      </c>
      <c r="AK34" s="2">
        <v>496399.02734375</v>
      </c>
      <c r="AL34" s="2">
        <v>1555158.15625</v>
      </c>
      <c r="AM34" s="2">
        <v>4240464.671875</v>
      </c>
      <c r="AN34" s="2">
        <v>1208574.75</v>
      </c>
      <c r="AO34" s="2">
        <v>3032234.5234375</v>
      </c>
      <c r="AP34" s="2">
        <v>2341655.90234375</v>
      </c>
      <c r="AQ34" s="2">
        <v>1864046.2324218799</v>
      </c>
      <c r="AR34" s="2" t="s">
        <v>54</v>
      </c>
      <c r="AS34" s="2" t="s">
        <v>54</v>
      </c>
      <c r="AT34" s="2" t="s">
        <v>54</v>
      </c>
      <c r="AU34" s="2" t="s">
        <v>54</v>
      </c>
      <c r="AV34" s="2" t="s">
        <v>54</v>
      </c>
      <c r="AW34" s="2" t="s">
        <v>54</v>
      </c>
      <c r="AX34" s="2" t="s">
        <v>54</v>
      </c>
      <c r="AY34" s="2" t="s">
        <v>54</v>
      </c>
      <c r="AZ34" s="2" t="s">
        <v>54</v>
      </c>
      <c r="BA34" s="2">
        <v>1</v>
      </c>
      <c r="BB34" s="2" t="s">
        <v>59</v>
      </c>
    </row>
    <row r="35" spans="1:54" x14ac:dyDescent="0.2">
      <c r="A35" s="2" t="b">
        <v>0</v>
      </c>
      <c r="B35" s="2" t="s">
        <v>54</v>
      </c>
      <c r="C35" s="2" t="s">
        <v>55</v>
      </c>
      <c r="D35" s="2" t="s">
        <v>208</v>
      </c>
      <c r="E35" s="2" t="s">
        <v>209</v>
      </c>
      <c r="F35" s="2">
        <v>0</v>
      </c>
      <c r="G35" s="2">
        <v>30.19</v>
      </c>
      <c r="H35" s="2">
        <v>18</v>
      </c>
      <c r="I35" s="2">
        <v>6</v>
      </c>
      <c r="J35" s="2">
        <v>48</v>
      </c>
      <c r="K35" s="2">
        <v>6</v>
      </c>
      <c r="L35" s="2">
        <v>401</v>
      </c>
      <c r="M35" s="2">
        <v>41.1</v>
      </c>
      <c r="N35" s="2">
        <v>4.49</v>
      </c>
      <c r="O35" s="2">
        <v>76.3</v>
      </c>
      <c r="P35" s="2">
        <v>6</v>
      </c>
      <c r="Q35" s="2" t="s">
        <v>210</v>
      </c>
      <c r="R35" s="2" t="s">
        <v>59</v>
      </c>
      <c r="S35" s="2" t="s">
        <v>211</v>
      </c>
      <c r="T35" s="2" t="s">
        <v>59</v>
      </c>
      <c r="U35" s="2">
        <v>0</v>
      </c>
      <c r="V35" s="2">
        <v>0</v>
      </c>
      <c r="W35" s="2">
        <v>11371908.496856401</v>
      </c>
      <c r="X35" s="2">
        <v>26743473.648331899</v>
      </c>
      <c r="Y35" s="2">
        <v>7730661.625</v>
      </c>
      <c r="Z35" s="2">
        <v>8221132.68222431</v>
      </c>
      <c r="AA35" s="2">
        <v>17142817.724071499</v>
      </c>
      <c r="AB35" s="2">
        <v>11371908.496856401</v>
      </c>
      <c r="AC35" s="2">
        <v>16192300.125096099</v>
      </c>
      <c r="AD35" s="2">
        <v>26795620.8082061</v>
      </c>
      <c r="AE35" s="2">
        <v>26743473.648331899</v>
      </c>
      <c r="AF35" s="2">
        <v>7197775.3054314796</v>
      </c>
      <c r="AG35" s="2">
        <v>11057975.5644527</v>
      </c>
      <c r="AH35" s="2">
        <v>7730661.625</v>
      </c>
      <c r="AI35" s="2">
        <v>2021131.3027343799</v>
      </c>
      <c r="AJ35" s="2">
        <v>6705046.73828125</v>
      </c>
      <c r="AK35" s="2">
        <v>3083939.53515625</v>
      </c>
      <c r="AL35" s="2">
        <v>2692058.54296875</v>
      </c>
      <c r="AM35" s="2">
        <v>11739515.2773438</v>
      </c>
      <c r="AN35" s="2">
        <v>8429762.5</v>
      </c>
      <c r="AO35" s="2">
        <v>7072204.75</v>
      </c>
      <c r="AP35" s="2">
        <v>6354585.390625</v>
      </c>
      <c r="AQ35" s="2">
        <v>7730661.625</v>
      </c>
      <c r="AR35" s="2" t="s">
        <v>54</v>
      </c>
      <c r="AS35" s="2" t="s">
        <v>54</v>
      </c>
      <c r="AT35" s="2" t="s">
        <v>54</v>
      </c>
      <c r="AU35" s="2" t="s">
        <v>54</v>
      </c>
      <c r="AV35" s="2" t="s">
        <v>54</v>
      </c>
      <c r="AW35" s="2" t="s">
        <v>54</v>
      </c>
      <c r="AX35" s="2" t="s">
        <v>54</v>
      </c>
      <c r="AY35" s="2" t="s">
        <v>54</v>
      </c>
      <c r="AZ35" s="2" t="s">
        <v>54</v>
      </c>
      <c r="BA35" s="2">
        <v>1</v>
      </c>
      <c r="BB35" s="2" t="s">
        <v>59</v>
      </c>
    </row>
    <row r="36" spans="1:54" x14ac:dyDescent="0.2">
      <c r="A36" s="2" t="b">
        <v>0</v>
      </c>
      <c r="B36" s="2" t="s">
        <v>54</v>
      </c>
      <c r="C36" s="2" t="s">
        <v>55</v>
      </c>
      <c r="D36" s="2" t="s">
        <v>212</v>
      </c>
      <c r="E36" s="2" t="s">
        <v>213</v>
      </c>
      <c r="F36" s="2">
        <v>0</v>
      </c>
      <c r="G36" s="2">
        <v>30.091000000000001</v>
      </c>
      <c r="H36" s="2">
        <v>16</v>
      </c>
      <c r="I36" s="2">
        <v>7</v>
      </c>
      <c r="J36" s="2">
        <v>15</v>
      </c>
      <c r="K36" s="2">
        <v>7</v>
      </c>
      <c r="L36" s="2">
        <v>637</v>
      </c>
      <c r="M36" s="2">
        <v>69.099999999999994</v>
      </c>
      <c r="N36" s="2">
        <v>4.32</v>
      </c>
      <c r="O36" s="2">
        <v>17.03</v>
      </c>
      <c r="P36" s="2">
        <v>7</v>
      </c>
      <c r="Q36" s="2" t="s">
        <v>214</v>
      </c>
      <c r="R36" s="2" t="s">
        <v>59</v>
      </c>
      <c r="S36" s="2" t="s">
        <v>215</v>
      </c>
      <c r="T36" s="2" t="s">
        <v>59</v>
      </c>
      <c r="U36" s="2">
        <v>0</v>
      </c>
      <c r="V36" s="2">
        <v>0</v>
      </c>
      <c r="W36" s="2">
        <v>1268965.9377699001</v>
      </c>
      <c r="X36" s="2">
        <v>3790254.15694647</v>
      </c>
      <c r="Y36" s="2">
        <v>2235475.80078125</v>
      </c>
      <c r="Z36" s="2">
        <v>1268965.9377699001</v>
      </c>
      <c r="AA36" s="2">
        <v>706011.22245525103</v>
      </c>
      <c r="AB36" s="2">
        <v>1489595.2911683</v>
      </c>
      <c r="AC36" s="2">
        <v>3790254.15694647</v>
      </c>
      <c r="AD36" s="2">
        <v>3985355.8059071698</v>
      </c>
      <c r="AE36" s="2">
        <v>3399676.1583132702</v>
      </c>
      <c r="AF36" s="2">
        <v>2507540.9244566699</v>
      </c>
      <c r="AG36" s="2">
        <v>529414.78742460394</v>
      </c>
      <c r="AH36" s="2">
        <v>2235475.80078125</v>
      </c>
      <c r="AI36" s="2">
        <v>311970.001953125</v>
      </c>
      <c r="AJ36" s="2">
        <v>276141.19921875</v>
      </c>
      <c r="AK36" s="2">
        <v>403962.255859375</v>
      </c>
      <c r="AL36" s="2">
        <v>630150.50390625</v>
      </c>
      <c r="AM36" s="2">
        <v>1746037</v>
      </c>
      <c r="AN36" s="2">
        <v>1071605.8417968799</v>
      </c>
      <c r="AO36" s="2">
        <v>2463795.00390625</v>
      </c>
      <c r="AP36" s="2">
        <v>304233.93994140602</v>
      </c>
      <c r="AQ36" s="2">
        <v>2235475.80078125</v>
      </c>
      <c r="AR36" s="2" t="s">
        <v>62</v>
      </c>
      <c r="AS36" s="2" t="s">
        <v>54</v>
      </c>
      <c r="AT36" s="2" t="s">
        <v>62</v>
      </c>
      <c r="AU36" s="2" t="s">
        <v>62</v>
      </c>
      <c r="AV36" s="2" t="s">
        <v>54</v>
      </c>
      <c r="AW36" s="2" t="s">
        <v>54</v>
      </c>
      <c r="AX36" s="2" t="s">
        <v>54</v>
      </c>
      <c r="AY36" s="2" t="s">
        <v>54</v>
      </c>
      <c r="AZ36" s="2" t="s">
        <v>54</v>
      </c>
      <c r="BA36" s="2">
        <v>1</v>
      </c>
      <c r="BB36" s="2" t="s">
        <v>59</v>
      </c>
    </row>
    <row r="37" spans="1:54" x14ac:dyDescent="0.2">
      <c r="A37" s="2" t="b">
        <v>0</v>
      </c>
      <c r="B37" s="2" t="s">
        <v>54</v>
      </c>
      <c r="C37" s="2" t="s">
        <v>55</v>
      </c>
      <c r="D37" s="2" t="s">
        <v>216</v>
      </c>
      <c r="E37" s="2" t="s">
        <v>217</v>
      </c>
      <c r="F37" s="2">
        <v>0</v>
      </c>
      <c r="G37" s="2">
        <v>29.227</v>
      </c>
      <c r="H37" s="2">
        <v>10</v>
      </c>
      <c r="I37" s="2">
        <v>5</v>
      </c>
      <c r="J37" s="2">
        <v>14</v>
      </c>
      <c r="K37" s="2">
        <v>5</v>
      </c>
      <c r="L37" s="2">
        <v>323</v>
      </c>
      <c r="M37" s="2">
        <v>34.4</v>
      </c>
      <c r="N37" s="2">
        <v>4.78</v>
      </c>
      <c r="O37" s="2">
        <v>14.13</v>
      </c>
      <c r="P37" s="2">
        <v>5</v>
      </c>
      <c r="Q37" s="2" t="s">
        <v>218</v>
      </c>
      <c r="R37" s="2" t="s">
        <v>59</v>
      </c>
      <c r="S37" s="2" t="s">
        <v>219</v>
      </c>
      <c r="T37" s="2" t="s">
        <v>59</v>
      </c>
      <c r="U37" s="2">
        <v>0</v>
      </c>
      <c r="V37" s="2">
        <v>0</v>
      </c>
      <c r="W37" s="2">
        <v>931556.59528370004</v>
      </c>
      <c r="X37" s="2">
        <v>2012543.0985680399</v>
      </c>
      <c r="Y37" s="2">
        <v>1555490.37109375</v>
      </c>
      <c r="Z37" s="2">
        <v>931556.59528370004</v>
      </c>
      <c r="AA37" s="2">
        <v>555279.26345336705</v>
      </c>
      <c r="AB37" s="2">
        <v>1364087.5962674599</v>
      </c>
      <c r="AC37" s="2">
        <v>2012543.0985680399</v>
      </c>
      <c r="AD37" s="2">
        <v>2628488.9501735801</v>
      </c>
      <c r="AE37" s="2">
        <v>1774325.49742884</v>
      </c>
      <c r="AF37" s="2">
        <v>1841400.1370343999</v>
      </c>
      <c r="AG37" s="2">
        <v>1127355.9064501901</v>
      </c>
      <c r="AH37" s="2">
        <v>1555490.37109375</v>
      </c>
      <c r="AI37" s="2">
        <v>229019.31738281299</v>
      </c>
      <c r="AJ37" s="2">
        <v>217185.615234375</v>
      </c>
      <c r="AK37" s="2">
        <v>369925.916015625</v>
      </c>
      <c r="AL37" s="2">
        <v>334596.30810546898</v>
      </c>
      <c r="AM37" s="2">
        <v>1151575.71484375</v>
      </c>
      <c r="AN37" s="2">
        <v>559281.966796875</v>
      </c>
      <c r="AO37" s="2">
        <v>1809275.5390625</v>
      </c>
      <c r="AP37" s="2">
        <v>647847.27832031297</v>
      </c>
      <c r="AQ37" s="2">
        <v>1555490.37109375</v>
      </c>
      <c r="AR37" s="2" t="s">
        <v>54</v>
      </c>
      <c r="AS37" s="2" t="s">
        <v>62</v>
      </c>
      <c r="AT37" s="2" t="s">
        <v>54</v>
      </c>
      <c r="AU37" s="2" t="s">
        <v>54</v>
      </c>
      <c r="AV37" s="2" t="s">
        <v>62</v>
      </c>
      <c r="AW37" s="2" t="s">
        <v>62</v>
      </c>
      <c r="AX37" s="2" t="s">
        <v>54</v>
      </c>
      <c r="AY37" s="2" t="s">
        <v>54</v>
      </c>
      <c r="AZ37" s="2" t="s">
        <v>54</v>
      </c>
      <c r="BA37" s="2">
        <v>1</v>
      </c>
      <c r="BB37" s="2" t="s">
        <v>59</v>
      </c>
    </row>
    <row r="38" spans="1:54" x14ac:dyDescent="0.2">
      <c r="A38" s="2" t="b">
        <v>0</v>
      </c>
      <c r="B38" s="2" t="s">
        <v>54</v>
      </c>
      <c r="C38" s="2" t="s">
        <v>55</v>
      </c>
      <c r="D38" s="2" t="s">
        <v>220</v>
      </c>
      <c r="E38" s="2" t="s">
        <v>221</v>
      </c>
      <c r="F38" s="2">
        <v>0</v>
      </c>
      <c r="G38" s="2">
        <v>28.657</v>
      </c>
      <c r="H38" s="2">
        <v>26</v>
      </c>
      <c r="I38" s="2">
        <v>6</v>
      </c>
      <c r="J38" s="2">
        <v>27</v>
      </c>
      <c r="K38" s="2">
        <v>6</v>
      </c>
      <c r="L38" s="2">
        <v>239</v>
      </c>
      <c r="M38" s="2">
        <v>25.8</v>
      </c>
      <c r="N38" s="2">
        <v>4.6399999999999997</v>
      </c>
      <c r="O38" s="2">
        <v>48.62</v>
      </c>
      <c r="P38" s="2">
        <v>6</v>
      </c>
      <c r="Q38" s="2" t="s">
        <v>222</v>
      </c>
      <c r="R38" s="2" t="s">
        <v>59</v>
      </c>
      <c r="S38" s="2" t="s">
        <v>223</v>
      </c>
      <c r="T38" s="2" t="s">
        <v>224</v>
      </c>
      <c r="U38" s="2">
        <v>0</v>
      </c>
      <c r="V38" s="2">
        <v>0</v>
      </c>
      <c r="W38" s="2">
        <v>28659663.714185301</v>
      </c>
      <c r="X38" s="2">
        <v>163341.26040185001</v>
      </c>
      <c r="Y38" s="2">
        <v>25255559.673394401</v>
      </c>
      <c r="Z38" s="2">
        <v>58802311.769036599</v>
      </c>
      <c r="AA38" s="2">
        <v>21802561.2457311</v>
      </c>
      <c r="AB38" s="2">
        <v>28659663.714185301</v>
      </c>
      <c r="AC38" s="2">
        <v>1193098.34023379</v>
      </c>
      <c r="AD38" s="2">
        <v>163341.26040185001</v>
      </c>
      <c r="AE38" s="2">
        <v>138429.75439770901</v>
      </c>
      <c r="AF38" s="2">
        <v>25255559.673394401</v>
      </c>
      <c r="AG38" s="2">
        <v>53537589.9293219</v>
      </c>
      <c r="AH38" s="2">
        <v>18195683.363281298</v>
      </c>
      <c r="AI38" s="2">
        <v>14456303.9648438</v>
      </c>
      <c r="AJ38" s="2">
        <v>8527605.8183593806</v>
      </c>
      <c r="AK38" s="2">
        <v>7772193.2089843797</v>
      </c>
      <c r="AL38" s="2">
        <v>198359.130859375</v>
      </c>
      <c r="AM38" s="2">
        <v>71561.962890625</v>
      </c>
      <c r="AN38" s="2">
        <v>43634.1953125</v>
      </c>
      <c r="AO38" s="2">
        <v>24814957.609375</v>
      </c>
      <c r="AP38" s="2">
        <v>30765955.7421875</v>
      </c>
      <c r="AQ38" s="2">
        <v>18195683.363281298</v>
      </c>
      <c r="AR38" s="2" t="s">
        <v>54</v>
      </c>
      <c r="AS38" s="2" t="s">
        <v>54</v>
      </c>
      <c r="AT38" s="2" t="s">
        <v>54</v>
      </c>
      <c r="AU38" s="2" t="s">
        <v>62</v>
      </c>
      <c r="AV38" s="2" t="s">
        <v>62</v>
      </c>
      <c r="AW38" s="2" t="s">
        <v>62</v>
      </c>
      <c r="AX38" s="2" t="s">
        <v>54</v>
      </c>
      <c r="AY38" s="2" t="s">
        <v>54</v>
      </c>
      <c r="AZ38" s="2" t="s">
        <v>54</v>
      </c>
      <c r="BA38" s="2">
        <v>1</v>
      </c>
      <c r="BB38" s="2" t="s">
        <v>59</v>
      </c>
    </row>
    <row r="39" spans="1:54" x14ac:dyDescent="0.2">
      <c r="A39" s="2" t="b">
        <v>0</v>
      </c>
      <c r="B39" s="2" t="s">
        <v>54</v>
      </c>
      <c r="C39" s="2" t="s">
        <v>55</v>
      </c>
      <c r="D39" s="2" t="s">
        <v>225</v>
      </c>
      <c r="E39" s="2" t="s">
        <v>226</v>
      </c>
      <c r="F39" s="2">
        <v>0</v>
      </c>
      <c r="G39" s="2">
        <v>27.097999999999999</v>
      </c>
      <c r="H39" s="2">
        <v>30</v>
      </c>
      <c r="I39" s="2">
        <v>8</v>
      </c>
      <c r="J39" s="2">
        <v>16</v>
      </c>
      <c r="K39" s="2">
        <v>8</v>
      </c>
      <c r="L39" s="2">
        <v>460</v>
      </c>
      <c r="M39" s="2">
        <v>49.4</v>
      </c>
      <c r="N39" s="2">
        <v>6.1</v>
      </c>
      <c r="O39" s="2">
        <v>13.84</v>
      </c>
      <c r="P39" s="2">
        <v>8</v>
      </c>
      <c r="Q39" s="2" t="s">
        <v>227</v>
      </c>
      <c r="R39" s="2" t="s">
        <v>59</v>
      </c>
      <c r="S39" s="2" t="s">
        <v>228</v>
      </c>
      <c r="T39" s="2" t="s">
        <v>59</v>
      </c>
      <c r="U39" s="2">
        <v>0</v>
      </c>
      <c r="V39" s="2">
        <v>0</v>
      </c>
      <c r="W39" s="2">
        <v>1931505.04638816</v>
      </c>
      <c r="X39" s="2">
        <v>7279088.3316702498</v>
      </c>
      <c r="Y39" s="2">
        <v>3046747.6924943901</v>
      </c>
      <c r="Z39" s="2">
        <v>1931505.04638816</v>
      </c>
      <c r="AA39" s="2">
        <v>1653426.75793053</v>
      </c>
      <c r="AB39" s="2">
        <v>2206356.3562597702</v>
      </c>
      <c r="AC39" s="2">
        <v>6619523.4179873802</v>
      </c>
      <c r="AD39" s="2">
        <v>7279088.3316702498</v>
      </c>
      <c r="AE39" s="2">
        <v>10850723.4494943</v>
      </c>
      <c r="AF39" s="2">
        <v>1576080.8823675199</v>
      </c>
      <c r="AG39" s="2">
        <v>3046747.6924943901</v>
      </c>
      <c r="AH39" s="2">
        <v>3235734.89453125</v>
      </c>
      <c r="AI39" s="2">
        <v>474852.48828125</v>
      </c>
      <c r="AJ39" s="2">
        <v>646702.53564453102</v>
      </c>
      <c r="AK39" s="2">
        <v>598340.1640625</v>
      </c>
      <c r="AL39" s="2">
        <v>1100532.0078125</v>
      </c>
      <c r="AM39" s="2">
        <v>3189064.7089843801</v>
      </c>
      <c r="AN39" s="2">
        <v>3420237.1328125</v>
      </c>
      <c r="AO39" s="2">
        <v>1548584.9765625</v>
      </c>
      <c r="AP39" s="2">
        <v>1750846.55078125</v>
      </c>
      <c r="AQ39" s="2">
        <v>3235734.89453125</v>
      </c>
      <c r="AR39" s="2" t="s">
        <v>62</v>
      </c>
      <c r="AS39" s="2" t="s">
        <v>62</v>
      </c>
      <c r="AT39" s="2" t="s">
        <v>54</v>
      </c>
      <c r="AU39" s="2" t="s">
        <v>54</v>
      </c>
      <c r="AV39" s="2" t="s">
        <v>54</v>
      </c>
      <c r="AW39" s="2" t="s">
        <v>54</v>
      </c>
      <c r="AX39" s="2" t="s">
        <v>62</v>
      </c>
      <c r="AY39" s="2" t="s">
        <v>54</v>
      </c>
      <c r="AZ39" s="2" t="s">
        <v>54</v>
      </c>
      <c r="BA39" s="2">
        <v>1</v>
      </c>
      <c r="BB39" s="2" t="s">
        <v>108</v>
      </c>
    </row>
    <row r="40" spans="1:54" x14ac:dyDescent="0.2">
      <c r="A40" s="2" t="b">
        <v>0</v>
      </c>
      <c r="B40" s="2" t="s">
        <v>54</v>
      </c>
      <c r="C40" s="2" t="s">
        <v>55</v>
      </c>
      <c r="D40" s="2" t="s">
        <v>229</v>
      </c>
      <c r="E40" s="2" t="s">
        <v>230</v>
      </c>
      <c r="F40" s="2">
        <v>0</v>
      </c>
      <c r="G40" s="2">
        <v>26.268000000000001</v>
      </c>
      <c r="H40" s="2">
        <v>13</v>
      </c>
      <c r="I40" s="2">
        <v>5</v>
      </c>
      <c r="J40" s="2">
        <v>30</v>
      </c>
      <c r="K40" s="2">
        <v>5</v>
      </c>
      <c r="L40" s="2">
        <v>596</v>
      </c>
      <c r="M40" s="2">
        <v>65.3</v>
      </c>
      <c r="N40" s="2">
        <v>4.8899999999999997</v>
      </c>
      <c r="O40" s="2">
        <v>22.07</v>
      </c>
      <c r="P40" s="2">
        <v>5</v>
      </c>
      <c r="Q40" s="2" t="s">
        <v>231</v>
      </c>
      <c r="R40" s="2" t="s">
        <v>59</v>
      </c>
      <c r="S40" s="2" t="s">
        <v>232</v>
      </c>
      <c r="T40" s="2" t="s">
        <v>59</v>
      </c>
      <c r="U40" s="2">
        <v>0</v>
      </c>
      <c r="V40" s="2">
        <v>0</v>
      </c>
      <c r="W40" s="2">
        <v>6023785.4232247705</v>
      </c>
      <c r="X40" s="2">
        <v>10324666.385653101</v>
      </c>
      <c r="Y40" s="2">
        <v>3880243.35981928</v>
      </c>
      <c r="Z40" s="2">
        <v>6023785.4232247705</v>
      </c>
      <c r="AA40" s="2">
        <v>6436181.9166534599</v>
      </c>
      <c r="AB40" s="2">
        <v>4601809.9402515404</v>
      </c>
      <c r="AC40" s="2">
        <v>10324666.385653101</v>
      </c>
      <c r="AD40" s="2">
        <v>11905984.453712801</v>
      </c>
      <c r="AE40" s="2">
        <v>10207519.2973703</v>
      </c>
      <c r="AF40" s="2">
        <v>3880243.35981928</v>
      </c>
      <c r="AG40" s="2">
        <v>3778746.26280902</v>
      </c>
      <c r="AH40" s="2">
        <v>5967106.546875</v>
      </c>
      <c r="AI40" s="2">
        <v>1480922.6113281299</v>
      </c>
      <c r="AJ40" s="2">
        <v>2517374.98828125</v>
      </c>
      <c r="AK40" s="2">
        <v>1247961.4667968799</v>
      </c>
      <c r="AL40" s="2">
        <v>1716532.3105468799</v>
      </c>
      <c r="AM40" s="2">
        <v>5216168.9921875</v>
      </c>
      <c r="AN40" s="2">
        <v>3217493.90234375</v>
      </c>
      <c r="AO40" s="2">
        <v>3812549.6220703102</v>
      </c>
      <c r="AP40" s="2">
        <v>2171497.4550781301</v>
      </c>
      <c r="AQ40" s="2">
        <v>5967106.546875</v>
      </c>
      <c r="AR40" s="2" t="s">
        <v>54</v>
      </c>
      <c r="AS40" s="2" t="s">
        <v>54</v>
      </c>
      <c r="AT40" s="2" t="s">
        <v>54</v>
      </c>
      <c r="AU40" s="2" t="s">
        <v>54</v>
      </c>
      <c r="AV40" s="2" t="s">
        <v>54</v>
      </c>
      <c r="AW40" s="2" t="s">
        <v>54</v>
      </c>
      <c r="AX40" s="2" t="s">
        <v>54</v>
      </c>
      <c r="AY40" s="2" t="s">
        <v>54</v>
      </c>
      <c r="AZ40" s="2" t="s">
        <v>54</v>
      </c>
      <c r="BA40" s="2">
        <v>1</v>
      </c>
      <c r="BB40" s="2" t="s">
        <v>59</v>
      </c>
    </row>
    <row r="41" spans="1:54" x14ac:dyDescent="0.2">
      <c r="A41" s="2" t="b">
        <v>0</v>
      </c>
      <c r="B41" s="2" t="s">
        <v>54</v>
      </c>
      <c r="C41" s="2" t="s">
        <v>55</v>
      </c>
      <c r="D41" s="2" t="s">
        <v>233</v>
      </c>
      <c r="E41" s="2" t="s">
        <v>234</v>
      </c>
      <c r="F41" s="2">
        <v>0</v>
      </c>
      <c r="G41" s="2">
        <v>26.074999999999999</v>
      </c>
      <c r="H41" s="2">
        <v>7</v>
      </c>
      <c r="I41" s="2">
        <v>7</v>
      </c>
      <c r="J41" s="2">
        <v>23</v>
      </c>
      <c r="K41" s="2">
        <v>7</v>
      </c>
      <c r="L41" s="2">
        <v>1091</v>
      </c>
      <c r="M41" s="2">
        <v>123.5</v>
      </c>
      <c r="N41" s="2">
        <v>6.62</v>
      </c>
      <c r="O41" s="2">
        <v>32.9</v>
      </c>
      <c r="P41" s="2">
        <v>7</v>
      </c>
      <c r="Q41" s="2" t="s">
        <v>59</v>
      </c>
      <c r="R41" s="2" t="s">
        <v>59</v>
      </c>
      <c r="S41" s="2" t="s">
        <v>233</v>
      </c>
      <c r="T41" s="2" t="s">
        <v>59</v>
      </c>
      <c r="U41" s="2">
        <v>0</v>
      </c>
      <c r="V41" s="2">
        <v>0</v>
      </c>
      <c r="W41" s="2">
        <v>2120161.6001725001</v>
      </c>
      <c r="X41" s="2">
        <v>3978932.5855328399</v>
      </c>
      <c r="Y41" s="2">
        <v>1246280.1953125</v>
      </c>
      <c r="Z41" s="2">
        <v>2120161.6001725001</v>
      </c>
      <c r="AA41" s="2">
        <v>1211285.5164145499</v>
      </c>
      <c r="AB41" s="2">
        <v>2274583.37254983</v>
      </c>
      <c r="AC41" s="2">
        <v>3389271.3998148101</v>
      </c>
      <c r="AD41" s="2">
        <v>3978932.5855328399</v>
      </c>
      <c r="AE41" s="2">
        <v>5898254.8395039998</v>
      </c>
      <c r="AF41" s="2">
        <v>691743.82254832797</v>
      </c>
      <c r="AG41" s="2">
        <v>2192648.2625566199</v>
      </c>
      <c r="AH41" s="2">
        <v>1246280.1953125</v>
      </c>
      <c r="AI41" s="2">
        <v>521232.91796875</v>
      </c>
      <c r="AJ41" s="2">
        <v>473768.439453125</v>
      </c>
      <c r="AK41" s="2">
        <v>616842.59863281297</v>
      </c>
      <c r="AL41" s="2">
        <v>563484.92529296898</v>
      </c>
      <c r="AM41" s="2">
        <v>1743222.90234375</v>
      </c>
      <c r="AN41" s="2">
        <v>1859178.359375</v>
      </c>
      <c r="AO41" s="2">
        <v>679675.8359375</v>
      </c>
      <c r="AP41" s="2">
        <v>1260029.0654296901</v>
      </c>
      <c r="AQ41" s="2">
        <v>1246280.1953125</v>
      </c>
      <c r="AR41" s="2" t="s">
        <v>54</v>
      </c>
      <c r="AS41" s="2" t="s">
        <v>54</v>
      </c>
      <c r="AT41" s="2" t="s">
        <v>54</v>
      </c>
      <c r="AU41" s="2" t="s">
        <v>54</v>
      </c>
      <c r="AV41" s="2" t="s">
        <v>54</v>
      </c>
      <c r="AW41" s="2" t="s">
        <v>54</v>
      </c>
      <c r="AX41" s="2" t="s">
        <v>54</v>
      </c>
      <c r="AY41" s="2" t="s">
        <v>54</v>
      </c>
      <c r="AZ41" s="2" t="s">
        <v>54</v>
      </c>
      <c r="BA41" s="2">
        <v>1</v>
      </c>
      <c r="BB41" s="2" t="s">
        <v>59</v>
      </c>
    </row>
    <row r="42" spans="1:54" x14ac:dyDescent="0.2">
      <c r="A42" s="2" t="b">
        <v>0</v>
      </c>
      <c r="B42" s="2" t="s">
        <v>54</v>
      </c>
      <c r="C42" s="2" t="s">
        <v>55</v>
      </c>
      <c r="D42" s="2" t="s">
        <v>235</v>
      </c>
      <c r="E42" s="2" t="s">
        <v>236</v>
      </c>
      <c r="F42" s="2">
        <v>0</v>
      </c>
      <c r="G42" s="2">
        <v>25.827999999999999</v>
      </c>
      <c r="H42" s="2">
        <v>16</v>
      </c>
      <c r="I42" s="2">
        <v>10</v>
      </c>
      <c r="J42" s="2">
        <v>21</v>
      </c>
      <c r="K42" s="2">
        <v>10</v>
      </c>
      <c r="L42" s="2">
        <v>1007</v>
      </c>
      <c r="M42" s="2">
        <v>109.6</v>
      </c>
      <c r="N42" s="2">
        <v>5.21</v>
      </c>
      <c r="O42" s="2">
        <v>4.66</v>
      </c>
      <c r="P42" s="2">
        <v>10</v>
      </c>
      <c r="Q42" s="2" t="s">
        <v>237</v>
      </c>
      <c r="R42" s="2" t="s">
        <v>238</v>
      </c>
      <c r="S42" s="2" t="s">
        <v>239</v>
      </c>
      <c r="T42" s="2" t="s">
        <v>240</v>
      </c>
      <c r="U42" s="2">
        <v>0</v>
      </c>
      <c r="V42" s="2">
        <v>0</v>
      </c>
      <c r="W42" s="2">
        <v>4134935.9219000801</v>
      </c>
      <c r="X42" s="2">
        <v>4399430.3997427402</v>
      </c>
      <c r="Y42" s="2">
        <v>2537282.3534246702</v>
      </c>
      <c r="Z42" s="2">
        <v>4134935.9219000801</v>
      </c>
      <c r="AA42" s="2">
        <v>5094798.5380678596</v>
      </c>
      <c r="AB42" s="2">
        <v>4122113.7120159199</v>
      </c>
      <c r="AC42" s="2">
        <v>4693505.4864560999</v>
      </c>
      <c r="AD42" s="2">
        <v>4399430.3997427402</v>
      </c>
      <c r="AE42" s="2">
        <v>3842100.47102476</v>
      </c>
      <c r="AF42" s="2">
        <v>1737984.6605549699</v>
      </c>
      <c r="AG42" s="2">
        <v>2537282.3534246702</v>
      </c>
      <c r="AH42" s="2">
        <v>2651326.2890625</v>
      </c>
      <c r="AI42" s="2">
        <v>1016556.8115234399</v>
      </c>
      <c r="AJ42" s="2">
        <v>1992721.55078125</v>
      </c>
      <c r="AK42" s="2">
        <v>1117872.9980468799</v>
      </c>
      <c r="AL42" s="2">
        <v>780320.982421875</v>
      </c>
      <c r="AM42" s="2">
        <v>1927448.546875</v>
      </c>
      <c r="AN42" s="2">
        <v>1211061.6181640599</v>
      </c>
      <c r="AO42" s="2">
        <v>1707664.22265625</v>
      </c>
      <c r="AP42" s="2">
        <v>1458076.77734375</v>
      </c>
      <c r="AQ42" s="2">
        <v>2651326.2890625</v>
      </c>
      <c r="AR42" s="2" t="s">
        <v>62</v>
      </c>
      <c r="AS42" s="2" t="s">
        <v>54</v>
      </c>
      <c r="AT42" s="2" t="s">
        <v>62</v>
      </c>
      <c r="AU42" s="2" t="s">
        <v>54</v>
      </c>
      <c r="AV42" s="2" t="s">
        <v>54</v>
      </c>
      <c r="AW42" s="2" t="s">
        <v>62</v>
      </c>
      <c r="AX42" s="2" t="s">
        <v>54</v>
      </c>
      <c r="AY42" s="2" t="s">
        <v>54</v>
      </c>
      <c r="AZ42" s="2" t="s">
        <v>54</v>
      </c>
      <c r="BA42" s="2">
        <v>1</v>
      </c>
      <c r="BB42" s="2" t="s">
        <v>59</v>
      </c>
    </row>
    <row r="43" spans="1:54" x14ac:dyDescent="0.2">
      <c r="A43" s="2" t="b">
        <v>0</v>
      </c>
      <c r="B43" s="2" t="s">
        <v>54</v>
      </c>
      <c r="C43" s="2" t="s">
        <v>55</v>
      </c>
      <c r="D43" s="2" t="s">
        <v>241</v>
      </c>
      <c r="E43" s="2" t="s">
        <v>242</v>
      </c>
      <c r="F43" s="2">
        <v>0</v>
      </c>
      <c r="G43" s="2">
        <v>25.172000000000001</v>
      </c>
      <c r="H43" s="2">
        <v>19</v>
      </c>
      <c r="I43" s="2">
        <v>6</v>
      </c>
      <c r="J43" s="2">
        <v>16</v>
      </c>
      <c r="K43" s="2">
        <v>2</v>
      </c>
      <c r="L43" s="2">
        <v>521</v>
      </c>
      <c r="M43" s="2">
        <v>57.1</v>
      </c>
      <c r="N43" s="2">
        <v>5.26</v>
      </c>
      <c r="O43" s="2">
        <v>12.25</v>
      </c>
      <c r="P43" s="2">
        <v>6</v>
      </c>
      <c r="Q43" s="2" t="s">
        <v>243</v>
      </c>
      <c r="R43" s="2" t="s">
        <v>59</v>
      </c>
      <c r="S43" s="2" t="s">
        <v>244</v>
      </c>
      <c r="T43" s="2" t="s">
        <v>245</v>
      </c>
      <c r="U43" s="2">
        <v>0</v>
      </c>
      <c r="V43" s="2">
        <v>4</v>
      </c>
      <c r="W43" s="2">
        <v>2139268.4429589198</v>
      </c>
      <c r="X43" s="2">
        <v>5852900.5964885699</v>
      </c>
      <c r="Y43" s="2">
        <v>2013738.5703125</v>
      </c>
      <c r="Z43" s="2">
        <v>2139268.4429589198</v>
      </c>
      <c r="AA43" s="2">
        <v>1272188.6863052601</v>
      </c>
      <c r="AB43" s="2">
        <v>2349578.0007294202</v>
      </c>
      <c r="AC43" s="2">
        <v>7604738.8834560504</v>
      </c>
      <c r="AD43" s="2">
        <v>5852900.5964885699</v>
      </c>
      <c r="AE43" s="2">
        <v>4364992.3916532304</v>
      </c>
      <c r="AF43" s="2">
        <v>2789175.3186597</v>
      </c>
      <c r="AG43" s="2">
        <v>1130828.2986121399</v>
      </c>
      <c r="AH43" s="2">
        <v>2013738.5703125</v>
      </c>
      <c r="AI43" s="2">
        <v>525930.255859375</v>
      </c>
      <c r="AJ43" s="2">
        <v>497589.41259765602</v>
      </c>
      <c r="AK43" s="2">
        <v>637180.33691406297</v>
      </c>
      <c r="AL43" s="2">
        <v>1264329.47265625</v>
      </c>
      <c r="AM43" s="2">
        <v>2564233.03125</v>
      </c>
      <c r="AN43" s="2">
        <v>1375881.4453125</v>
      </c>
      <c r="AO43" s="2">
        <v>2740516.0761718801</v>
      </c>
      <c r="AP43" s="2">
        <v>649842.72607421898</v>
      </c>
      <c r="AQ43" s="2">
        <v>2013738.5703125</v>
      </c>
      <c r="AR43" s="2" t="s">
        <v>62</v>
      </c>
      <c r="AS43" s="2" t="s">
        <v>62</v>
      </c>
      <c r="AT43" s="2" t="s">
        <v>62</v>
      </c>
      <c r="AU43" s="2" t="s">
        <v>62</v>
      </c>
      <c r="AV43" s="2" t="s">
        <v>54</v>
      </c>
      <c r="AW43" s="2" t="s">
        <v>62</v>
      </c>
      <c r="AX43" s="2" t="s">
        <v>54</v>
      </c>
      <c r="AY43" s="2" t="s">
        <v>62</v>
      </c>
      <c r="AZ43" s="2" t="s">
        <v>54</v>
      </c>
      <c r="BA43" s="2">
        <v>1</v>
      </c>
      <c r="BB43" s="2" t="s">
        <v>59</v>
      </c>
    </row>
    <row r="44" spans="1:54" x14ac:dyDescent="0.2">
      <c r="A44" s="2" t="b">
        <v>0</v>
      </c>
      <c r="B44" s="2" t="s">
        <v>54</v>
      </c>
      <c r="C44" s="2" t="s">
        <v>55</v>
      </c>
      <c r="D44" s="2" t="s">
        <v>246</v>
      </c>
      <c r="E44" s="2" t="s">
        <v>247</v>
      </c>
      <c r="F44" s="2">
        <v>0</v>
      </c>
      <c r="G44" s="2">
        <v>25.044</v>
      </c>
      <c r="H44" s="2">
        <v>13</v>
      </c>
      <c r="I44" s="2">
        <v>11</v>
      </c>
      <c r="J44" s="2">
        <v>19</v>
      </c>
      <c r="K44" s="2">
        <v>11</v>
      </c>
      <c r="L44" s="2">
        <v>881</v>
      </c>
      <c r="M44" s="2">
        <v>97.9</v>
      </c>
      <c r="N44" s="2">
        <v>5.55</v>
      </c>
      <c r="O44" s="2">
        <v>12.47</v>
      </c>
      <c r="P44" s="2">
        <v>11</v>
      </c>
      <c r="Q44" s="2" t="s">
        <v>248</v>
      </c>
      <c r="R44" s="2" t="s">
        <v>59</v>
      </c>
      <c r="S44" s="2" t="s">
        <v>249</v>
      </c>
      <c r="T44" s="2" t="s">
        <v>250</v>
      </c>
      <c r="U44" s="2">
        <v>0</v>
      </c>
      <c r="V44" s="2">
        <v>0</v>
      </c>
      <c r="W44" s="2">
        <v>3127417.4245795901</v>
      </c>
      <c r="X44" s="2">
        <v>5963092.9346090304</v>
      </c>
      <c r="Y44" s="2">
        <v>2071102.3652343799</v>
      </c>
      <c r="Z44" s="2">
        <v>1821894.9127999099</v>
      </c>
      <c r="AA44" s="2">
        <v>3127417.4245795901</v>
      </c>
      <c r="AB44" s="2">
        <v>3260563.1110834102</v>
      </c>
      <c r="AC44" s="2">
        <v>5259498.8723682798</v>
      </c>
      <c r="AD44" s="2">
        <v>6586212.5704071503</v>
      </c>
      <c r="AE44" s="2">
        <v>5963092.9346090304</v>
      </c>
      <c r="AF44" s="2">
        <v>1439606.1070906401</v>
      </c>
      <c r="AG44" s="2">
        <v>3015740.3534416799</v>
      </c>
      <c r="AH44" s="2">
        <v>2071102.3652343799</v>
      </c>
      <c r="AI44" s="2">
        <v>447905.29248046898</v>
      </c>
      <c r="AJ44" s="2">
        <v>1223222.4794921901</v>
      </c>
      <c r="AK44" s="2">
        <v>884229.72167968797</v>
      </c>
      <c r="AL44" s="2">
        <v>874420.48144531297</v>
      </c>
      <c r="AM44" s="2">
        <v>2885506.6894531301</v>
      </c>
      <c r="AN44" s="2">
        <v>1879615.859375</v>
      </c>
      <c r="AO44" s="2">
        <v>1414491.10546875</v>
      </c>
      <c r="AP44" s="2">
        <v>1733027.84765625</v>
      </c>
      <c r="AQ44" s="2">
        <v>2071102.3652343799</v>
      </c>
      <c r="AR44" s="2" t="s">
        <v>62</v>
      </c>
      <c r="AS44" s="2" t="s">
        <v>54</v>
      </c>
      <c r="AT44" s="2" t="s">
        <v>54</v>
      </c>
      <c r="AU44" s="2" t="s">
        <v>54</v>
      </c>
      <c r="AV44" s="2" t="s">
        <v>54</v>
      </c>
      <c r="AW44" s="2" t="s">
        <v>54</v>
      </c>
      <c r="AX44" s="2" t="s">
        <v>62</v>
      </c>
      <c r="AY44" s="2" t="s">
        <v>54</v>
      </c>
      <c r="AZ44" s="2" t="s">
        <v>54</v>
      </c>
      <c r="BA44" s="2">
        <v>1</v>
      </c>
      <c r="BB44" s="2" t="s">
        <v>59</v>
      </c>
    </row>
    <row r="45" spans="1:54" x14ac:dyDescent="0.2">
      <c r="A45" s="2" t="b">
        <v>0</v>
      </c>
      <c r="B45" s="2" t="s">
        <v>54</v>
      </c>
      <c r="C45" s="2" t="s">
        <v>55</v>
      </c>
      <c r="D45" s="2" t="s">
        <v>251</v>
      </c>
      <c r="E45" s="2" t="s">
        <v>252</v>
      </c>
      <c r="F45" s="2">
        <v>0</v>
      </c>
      <c r="G45" s="2">
        <v>24.658000000000001</v>
      </c>
      <c r="H45" s="2">
        <v>10</v>
      </c>
      <c r="I45" s="2">
        <v>3</v>
      </c>
      <c r="J45" s="2">
        <v>12</v>
      </c>
      <c r="K45" s="2">
        <v>3</v>
      </c>
      <c r="L45" s="2">
        <v>552</v>
      </c>
      <c r="M45" s="2">
        <v>61.2</v>
      </c>
      <c r="N45" s="2">
        <v>4.63</v>
      </c>
      <c r="O45" s="2">
        <v>19.21</v>
      </c>
      <c r="P45" s="2">
        <v>3</v>
      </c>
      <c r="Q45" s="2" t="s">
        <v>253</v>
      </c>
      <c r="R45" s="2" t="s">
        <v>59</v>
      </c>
      <c r="S45" s="2" t="s">
        <v>254</v>
      </c>
      <c r="T45" s="2" t="s">
        <v>59</v>
      </c>
      <c r="U45" s="2">
        <v>0</v>
      </c>
      <c r="V45" s="2">
        <v>0</v>
      </c>
      <c r="W45" s="2">
        <v>672132.08175925096</v>
      </c>
      <c r="X45" s="2">
        <v>1690128.6193007401</v>
      </c>
      <c r="Y45" s="2">
        <v>683690.19140625</v>
      </c>
      <c r="Z45" s="2">
        <v>672132.08175925096</v>
      </c>
      <c r="AA45" s="2">
        <v>257945.572921757</v>
      </c>
      <c r="AB45" s="2">
        <v>1490417.0261329301</v>
      </c>
      <c r="AC45" s="2">
        <v>1731568.4489880099</v>
      </c>
      <c r="AD45" s="2">
        <v>1690128.6193007401</v>
      </c>
      <c r="AE45" s="2">
        <v>882934.51674406801</v>
      </c>
      <c r="AF45" s="2">
        <v>1117010.24827664</v>
      </c>
      <c r="AG45" s="2">
        <v>437429.27755565499</v>
      </c>
      <c r="AH45" s="2">
        <v>683690.19140625</v>
      </c>
      <c r="AI45" s="2">
        <v>165240.87890625</v>
      </c>
      <c r="AJ45" s="2">
        <v>100889.89746093799</v>
      </c>
      <c r="AK45" s="2">
        <v>404185.1015625</v>
      </c>
      <c r="AL45" s="2">
        <v>287882.734375</v>
      </c>
      <c r="AM45" s="2">
        <v>740467.6640625</v>
      </c>
      <c r="AN45" s="2">
        <v>278308.20996093802</v>
      </c>
      <c r="AO45" s="2">
        <v>1097523.171875</v>
      </c>
      <c r="AP45" s="2">
        <v>251373.470703125</v>
      </c>
      <c r="AQ45" s="2">
        <v>683690.19140625</v>
      </c>
      <c r="AR45" s="2" t="s">
        <v>54</v>
      </c>
      <c r="AS45" s="2" t="s">
        <v>54</v>
      </c>
      <c r="AT45" s="2" t="s">
        <v>54</v>
      </c>
      <c r="AU45" s="2" t="s">
        <v>54</v>
      </c>
      <c r="AV45" s="2" t="s">
        <v>54</v>
      </c>
      <c r="AW45" s="2" t="s">
        <v>54</v>
      </c>
      <c r="AX45" s="2" t="s">
        <v>54</v>
      </c>
      <c r="AY45" s="2" t="s">
        <v>54</v>
      </c>
      <c r="AZ45" s="2" t="s">
        <v>54</v>
      </c>
      <c r="BA45" s="2">
        <v>1</v>
      </c>
      <c r="BB45" s="2" t="s">
        <v>59</v>
      </c>
    </row>
    <row r="46" spans="1:54" x14ac:dyDescent="0.2">
      <c r="A46" s="2" t="b">
        <v>0</v>
      </c>
      <c r="B46" s="2" t="s">
        <v>54</v>
      </c>
      <c r="C46" s="2" t="s">
        <v>55</v>
      </c>
      <c r="D46" s="2" t="s">
        <v>255</v>
      </c>
      <c r="E46" s="2" t="s">
        <v>256</v>
      </c>
      <c r="F46" s="2">
        <v>0</v>
      </c>
      <c r="G46" s="2">
        <v>24.338000000000001</v>
      </c>
      <c r="H46" s="2">
        <v>9</v>
      </c>
      <c r="I46" s="2">
        <v>6</v>
      </c>
      <c r="J46" s="2">
        <v>23</v>
      </c>
      <c r="K46" s="2">
        <v>6</v>
      </c>
      <c r="L46" s="2">
        <v>949</v>
      </c>
      <c r="M46" s="2">
        <v>99.6</v>
      </c>
      <c r="N46" s="2">
        <v>4.7300000000000004</v>
      </c>
      <c r="O46" s="2">
        <v>19.04</v>
      </c>
      <c r="P46" s="2">
        <v>6</v>
      </c>
      <c r="Q46" s="2" t="s">
        <v>257</v>
      </c>
      <c r="R46" s="2" t="s">
        <v>59</v>
      </c>
      <c r="S46" s="2" t="s">
        <v>258</v>
      </c>
      <c r="T46" s="2" t="s">
        <v>59</v>
      </c>
      <c r="U46" s="2">
        <v>0</v>
      </c>
      <c r="V46" s="2">
        <v>0</v>
      </c>
      <c r="W46" s="2">
        <v>3932393.2170066098</v>
      </c>
      <c r="X46" s="2">
        <v>9919231.87078063</v>
      </c>
      <c r="Y46" s="2">
        <v>3702619.140625</v>
      </c>
      <c r="Z46" s="2">
        <v>3932393.2170066098</v>
      </c>
      <c r="AA46" s="2">
        <v>6485060.7680313196</v>
      </c>
      <c r="AB46" s="2">
        <v>3106092.7498842902</v>
      </c>
      <c r="AC46" s="2">
        <v>6801356.2929720404</v>
      </c>
      <c r="AD46" s="2">
        <v>9919231.87078063</v>
      </c>
      <c r="AE46" s="2">
        <v>10017004.067631699</v>
      </c>
      <c r="AF46" s="2">
        <v>4294622.7624949198</v>
      </c>
      <c r="AG46" s="2">
        <v>2132811.8071479001</v>
      </c>
      <c r="AH46" s="2">
        <v>3702619.140625</v>
      </c>
      <c r="AI46" s="2">
        <v>966762.529296875</v>
      </c>
      <c r="AJ46" s="2">
        <v>2536492.90625</v>
      </c>
      <c r="AK46" s="2">
        <v>842339.017578125</v>
      </c>
      <c r="AL46" s="2">
        <v>1130762.71875</v>
      </c>
      <c r="AM46" s="2">
        <v>4345746.453125</v>
      </c>
      <c r="AN46" s="2">
        <v>3157441.9375</v>
      </c>
      <c r="AO46" s="2">
        <v>4219699.8671875</v>
      </c>
      <c r="AP46" s="2">
        <v>1225643.3984375</v>
      </c>
      <c r="AQ46" s="2">
        <v>3702619.140625</v>
      </c>
      <c r="AR46" s="2" t="s">
        <v>54</v>
      </c>
      <c r="AS46" s="2" t="s">
        <v>54</v>
      </c>
      <c r="AT46" s="2" t="s">
        <v>54</v>
      </c>
      <c r="AU46" s="2" t="s">
        <v>54</v>
      </c>
      <c r="AV46" s="2" t="s">
        <v>54</v>
      </c>
      <c r="AW46" s="2" t="s">
        <v>54</v>
      </c>
      <c r="AX46" s="2" t="s">
        <v>54</v>
      </c>
      <c r="AY46" s="2" t="s">
        <v>54</v>
      </c>
      <c r="AZ46" s="2" t="s">
        <v>54</v>
      </c>
      <c r="BA46" s="2">
        <v>1</v>
      </c>
      <c r="BB46" s="2" t="s">
        <v>59</v>
      </c>
    </row>
    <row r="47" spans="1:54" x14ac:dyDescent="0.2">
      <c r="A47" s="2" t="b">
        <v>0</v>
      </c>
      <c r="B47" s="2" t="s">
        <v>54</v>
      </c>
      <c r="C47" s="2" t="s">
        <v>55</v>
      </c>
      <c r="D47" s="2" t="s">
        <v>259</v>
      </c>
      <c r="E47" s="2" t="s">
        <v>260</v>
      </c>
      <c r="F47" s="2">
        <v>0</v>
      </c>
      <c r="G47" s="2">
        <v>24.148</v>
      </c>
      <c r="H47" s="2">
        <v>24</v>
      </c>
      <c r="I47" s="2">
        <v>6</v>
      </c>
      <c r="J47" s="2">
        <v>24</v>
      </c>
      <c r="K47" s="2">
        <v>4</v>
      </c>
      <c r="L47" s="2">
        <v>452</v>
      </c>
      <c r="M47" s="2">
        <v>48.2</v>
      </c>
      <c r="N47" s="2">
        <v>4.32</v>
      </c>
      <c r="O47" s="2">
        <v>32.03</v>
      </c>
      <c r="P47" s="2">
        <v>6</v>
      </c>
      <c r="Q47" s="2" t="s">
        <v>261</v>
      </c>
      <c r="R47" s="2" t="s">
        <v>59</v>
      </c>
      <c r="S47" s="2" t="s">
        <v>262</v>
      </c>
      <c r="T47" s="2" t="s">
        <v>263</v>
      </c>
      <c r="U47" s="2">
        <v>0</v>
      </c>
      <c r="V47" s="2">
        <v>0</v>
      </c>
      <c r="W47" s="2">
        <v>37828485.5997006</v>
      </c>
      <c r="X47" s="2">
        <v>230255.64673959601</v>
      </c>
      <c r="Y47" s="2">
        <v>22942424.90625</v>
      </c>
      <c r="Z47" s="2">
        <v>37828485.5997006</v>
      </c>
      <c r="AA47" s="2">
        <v>52849650.657910198</v>
      </c>
      <c r="AB47" s="2">
        <v>27896375.166559901</v>
      </c>
      <c r="AC47" s="2">
        <v>2113026.1882511098</v>
      </c>
      <c r="AD47" s="2">
        <v>230255.64673959601</v>
      </c>
      <c r="AE47" s="2">
        <v>104870.262130046</v>
      </c>
      <c r="AF47" s="2">
        <v>18009039.6837373</v>
      </c>
      <c r="AG47" s="2">
        <v>32055129.7978638</v>
      </c>
      <c r="AH47" s="2">
        <v>22942424.90625</v>
      </c>
      <c r="AI47" s="2">
        <v>9299975.96875</v>
      </c>
      <c r="AJ47" s="2">
        <v>20671011.234375</v>
      </c>
      <c r="AK47" s="2">
        <v>7565197.546875</v>
      </c>
      <c r="AL47" s="2">
        <v>351302.171875</v>
      </c>
      <c r="AM47" s="2">
        <v>100878.0390625</v>
      </c>
      <c r="AN47" s="2">
        <v>33055.9677734375</v>
      </c>
      <c r="AO47" s="2">
        <v>17694858.5625</v>
      </c>
      <c r="AP47" s="2">
        <v>18420827.421875</v>
      </c>
      <c r="AQ47" s="2">
        <v>22942424.90625</v>
      </c>
      <c r="AR47" s="2" t="s">
        <v>54</v>
      </c>
      <c r="AS47" s="2" t="s">
        <v>54</v>
      </c>
      <c r="AT47" s="2" t="s">
        <v>54</v>
      </c>
      <c r="AU47" s="2" t="s">
        <v>62</v>
      </c>
      <c r="AV47" s="2" t="s">
        <v>62</v>
      </c>
      <c r="AW47" s="2" t="s">
        <v>62</v>
      </c>
      <c r="AX47" s="2" t="s">
        <v>54</v>
      </c>
      <c r="AY47" s="2" t="s">
        <v>54</v>
      </c>
      <c r="AZ47" s="2" t="s">
        <v>54</v>
      </c>
      <c r="BA47" s="2">
        <v>1</v>
      </c>
      <c r="BB47" s="2" t="s">
        <v>59</v>
      </c>
    </row>
    <row r="48" spans="1:54" x14ac:dyDescent="0.2">
      <c r="A48" s="2" t="b">
        <v>0</v>
      </c>
      <c r="B48" s="2" t="s">
        <v>54</v>
      </c>
      <c r="C48" s="2" t="s">
        <v>55</v>
      </c>
      <c r="D48" s="2" t="s">
        <v>264</v>
      </c>
      <c r="E48" s="2" t="s">
        <v>265</v>
      </c>
      <c r="F48" s="2">
        <v>0</v>
      </c>
      <c r="G48" s="2">
        <v>24.071000000000002</v>
      </c>
      <c r="H48" s="2">
        <v>15</v>
      </c>
      <c r="I48" s="2">
        <v>5</v>
      </c>
      <c r="J48" s="2">
        <v>29</v>
      </c>
      <c r="K48" s="2">
        <v>5</v>
      </c>
      <c r="L48" s="2">
        <v>407</v>
      </c>
      <c r="M48" s="2">
        <v>43.5</v>
      </c>
      <c r="N48" s="2">
        <v>5.03</v>
      </c>
      <c r="O48" s="2">
        <v>53.83</v>
      </c>
      <c r="P48" s="2">
        <v>5</v>
      </c>
      <c r="Q48" s="2" t="s">
        <v>266</v>
      </c>
      <c r="R48" s="2" t="s">
        <v>267</v>
      </c>
      <c r="S48" s="2" t="s">
        <v>268</v>
      </c>
      <c r="T48" s="2" t="s">
        <v>59</v>
      </c>
      <c r="U48" s="2">
        <v>0</v>
      </c>
      <c r="V48" s="2">
        <v>0</v>
      </c>
      <c r="W48" s="2">
        <v>12334471.838976</v>
      </c>
      <c r="X48" s="2">
        <v>30543973.902843598</v>
      </c>
      <c r="Y48" s="2">
        <v>6897778.875</v>
      </c>
      <c r="Z48" s="2">
        <v>11979623.4542385</v>
      </c>
      <c r="AA48" s="2">
        <v>12752094.5343465</v>
      </c>
      <c r="AB48" s="2">
        <v>12334471.838976</v>
      </c>
      <c r="AC48" s="2">
        <v>30543973.902843598</v>
      </c>
      <c r="AD48" s="2">
        <v>39123575.708503403</v>
      </c>
      <c r="AE48" s="2">
        <v>26773396.181370899</v>
      </c>
      <c r="AF48" s="2">
        <v>6396448.5074433601</v>
      </c>
      <c r="AG48" s="2">
        <v>9045872.4115436506</v>
      </c>
      <c r="AH48" s="2">
        <v>6897778.875</v>
      </c>
      <c r="AI48" s="2">
        <v>2945140.6386718801</v>
      </c>
      <c r="AJ48" s="2">
        <v>4987709.2109375</v>
      </c>
      <c r="AK48" s="2">
        <v>3344976.3828125</v>
      </c>
      <c r="AL48" s="2">
        <v>5078102.87890625</v>
      </c>
      <c r="AM48" s="2">
        <v>17140555.09375</v>
      </c>
      <c r="AN48" s="2">
        <v>8439194.328125</v>
      </c>
      <c r="AO48" s="2">
        <v>6284857.6953125</v>
      </c>
      <c r="AP48" s="2">
        <v>5198308.52734375</v>
      </c>
      <c r="AQ48" s="2">
        <v>6897778.875</v>
      </c>
      <c r="AR48" s="2" t="s">
        <v>54</v>
      </c>
      <c r="AS48" s="2" t="s">
        <v>54</v>
      </c>
      <c r="AT48" s="2" t="s">
        <v>54</v>
      </c>
      <c r="AU48" s="2" t="s">
        <v>54</v>
      </c>
      <c r="AV48" s="2" t="s">
        <v>54</v>
      </c>
      <c r="AW48" s="2" t="s">
        <v>54</v>
      </c>
      <c r="AX48" s="2" t="s">
        <v>54</v>
      </c>
      <c r="AY48" s="2" t="s">
        <v>54</v>
      </c>
      <c r="AZ48" s="2" t="s">
        <v>54</v>
      </c>
      <c r="BA48" s="2">
        <v>1</v>
      </c>
      <c r="BB48" s="2" t="s">
        <v>59</v>
      </c>
    </row>
    <row r="49" spans="1:54" x14ac:dyDescent="0.2">
      <c r="A49" s="2" t="b">
        <v>0</v>
      </c>
      <c r="B49" s="2" t="s">
        <v>54</v>
      </c>
      <c r="C49" s="2" t="s">
        <v>55</v>
      </c>
      <c r="D49" s="2" t="s">
        <v>269</v>
      </c>
      <c r="E49" s="2" t="s">
        <v>270</v>
      </c>
      <c r="F49" s="2">
        <v>0</v>
      </c>
      <c r="G49" s="2">
        <v>23.739000000000001</v>
      </c>
      <c r="H49" s="2">
        <v>11</v>
      </c>
      <c r="I49" s="2">
        <v>6</v>
      </c>
      <c r="J49" s="2">
        <v>20</v>
      </c>
      <c r="K49" s="2">
        <v>6</v>
      </c>
      <c r="L49" s="2">
        <v>804</v>
      </c>
      <c r="M49" s="2">
        <v>86.1</v>
      </c>
      <c r="N49" s="2">
        <v>4.79</v>
      </c>
      <c r="O49" s="2">
        <v>25.04</v>
      </c>
      <c r="P49" s="2">
        <v>6</v>
      </c>
      <c r="Q49" s="2" t="s">
        <v>59</v>
      </c>
      <c r="R49" s="2" t="s">
        <v>59</v>
      </c>
      <c r="S49" s="2" t="s">
        <v>271</v>
      </c>
      <c r="T49" s="2" t="s">
        <v>59</v>
      </c>
      <c r="U49" s="2">
        <v>0</v>
      </c>
      <c r="V49" s="2">
        <v>0</v>
      </c>
      <c r="W49" s="2">
        <v>11465129.973541001</v>
      </c>
      <c r="X49" s="2">
        <v>18870532.442524198</v>
      </c>
      <c r="Y49" s="2">
        <v>7894070.9323161999</v>
      </c>
      <c r="Z49" s="2">
        <v>11465129.973541001</v>
      </c>
      <c r="AA49" s="2">
        <v>12886192.833825801</v>
      </c>
      <c r="AB49" s="2">
        <v>9252255.2082526702</v>
      </c>
      <c r="AC49" s="2">
        <v>18870532.442524198</v>
      </c>
      <c r="AD49" s="2">
        <v>14137884.810453501</v>
      </c>
      <c r="AE49" s="2">
        <v>19774918.038074199</v>
      </c>
      <c r="AF49" s="2">
        <v>6726251.8523179097</v>
      </c>
      <c r="AG49" s="2">
        <v>7894070.9323161999</v>
      </c>
      <c r="AH49" s="2">
        <v>9285070.234375</v>
      </c>
      <c r="AI49" s="2">
        <v>2818654.5546875</v>
      </c>
      <c r="AJ49" s="2">
        <v>5040158.89453125</v>
      </c>
      <c r="AK49" s="2">
        <v>2509112.3125</v>
      </c>
      <c r="AL49" s="2">
        <v>3137329.328125</v>
      </c>
      <c r="AM49" s="2">
        <v>6193994.0078125</v>
      </c>
      <c r="AN49" s="2">
        <v>6233216.5488281297</v>
      </c>
      <c r="AO49" s="2">
        <v>6608907.375</v>
      </c>
      <c r="AP49" s="2">
        <v>4536413.3359375</v>
      </c>
      <c r="AQ49" s="2">
        <v>9285070.234375</v>
      </c>
      <c r="AR49" s="2" t="s">
        <v>54</v>
      </c>
      <c r="AS49" s="2" t="s">
        <v>54</v>
      </c>
      <c r="AT49" s="2" t="s">
        <v>54</v>
      </c>
      <c r="AU49" s="2" t="s">
        <v>54</v>
      </c>
      <c r="AV49" s="2" t="s">
        <v>54</v>
      </c>
      <c r="AW49" s="2" t="s">
        <v>54</v>
      </c>
      <c r="AX49" s="2" t="s">
        <v>54</v>
      </c>
      <c r="AY49" s="2" t="s">
        <v>54</v>
      </c>
      <c r="AZ49" s="2" t="s">
        <v>54</v>
      </c>
      <c r="BA49" s="2">
        <v>1</v>
      </c>
      <c r="BB49" s="2" t="s">
        <v>59</v>
      </c>
    </row>
    <row r="50" spans="1:54" x14ac:dyDescent="0.2">
      <c r="A50" s="2" t="b">
        <v>0</v>
      </c>
      <c r="B50" s="2" t="s">
        <v>54</v>
      </c>
      <c r="C50" s="2" t="s">
        <v>55</v>
      </c>
      <c r="D50" s="2" t="s">
        <v>272</v>
      </c>
      <c r="E50" s="2" t="s">
        <v>273</v>
      </c>
      <c r="F50" s="2">
        <v>0</v>
      </c>
      <c r="G50" s="2">
        <v>22.641999999999999</v>
      </c>
      <c r="H50" s="2">
        <v>13</v>
      </c>
      <c r="I50" s="2">
        <v>5</v>
      </c>
      <c r="J50" s="2">
        <v>9</v>
      </c>
      <c r="K50" s="2">
        <v>5</v>
      </c>
      <c r="L50" s="2">
        <v>555</v>
      </c>
      <c r="M50" s="2">
        <v>60.9</v>
      </c>
      <c r="N50" s="2">
        <v>4.96</v>
      </c>
      <c r="O50" s="2">
        <v>8.48</v>
      </c>
      <c r="P50" s="2">
        <v>5</v>
      </c>
      <c r="Q50" s="2" t="s">
        <v>274</v>
      </c>
      <c r="R50" s="2" t="s">
        <v>59</v>
      </c>
      <c r="S50" s="2" t="s">
        <v>275</v>
      </c>
      <c r="T50" s="2" t="s">
        <v>59</v>
      </c>
      <c r="U50" s="2">
        <v>0</v>
      </c>
      <c r="V50" s="2">
        <v>0</v>
      </c>
      <c r="W50" s="2">
        <v>512792.92425635498</v>
      </c>
      <c r="X50" s="2">
        <v>903284.36246828595</v>
      </c>
      <c r="Y50" s="2">
        <v>470210.765625</v>
      </c>
      <c r="Z50" s="2">
        <v>305519.64254908997</v>
      </c>
      <c r="AA50" s="2">
        <v>818196.86353012302</v>
      </c>
      <c r="AB50" s="2">
        <v>512792.92425635498</v>
      </c>
      <c r="AC50" s="2">
        <v>629411.42794598802</v>
      </c>
      <c r="AD50" s="2">
        <v>1322298.33405143</v>
      </c>
      <c r="AE50" s="2">
        <v>903284.36246828595</v>
      </c>
      <c r="AF50" s="2">
        <v>1064005.7126110699</v>
      </c>
      <c r="AG50" s="2">
        <v>412226.32358290598</v>
      </c>
      <c r="AH50" s="2">
        <v>470210.765625</v>
      </c>
      <c r="AI50" s="2">
        <v>75110.734375</v>
      </c>
      <c r="AJ50" s="2">
        <v>320020.21484375</v>
      </c>
      <c r="AK50" s="2">
        <v>139063.9375</v>
      </c>
      <c r="AL50" s="2">
        <v>104643.095703125</v>
      </c>
      <c r="AM50" s="2">
        <v>579316.359375</v>
      </c>
      <c r="AN50" s="2">
        <v>284722.6484375</v>
      </c>
      <c r="AO50" s="2">
        <v>1045443.33984375</v>
      </c>
      <c r="AP50" s="2">
        <v>236890.3203125</v>
      </c>
      <c r="AQ50" s="2">
        <v>470210.765625</v>
      </c>
      <c r="AR50" s="2" t="s">
        <v>62</v>
      </c>
      <c r="AS50" s="2" t="s">
        <v>54</v>
      </c>
      <c r="AT50" s="2" t="s">
        <v>62</v>
      </c>
      <c r="AU50" s="2" t="s">
        <v>62</v>
      </c>
      <c r="AV50" s="2" t="s">
        <v>54</v>
      </c>
      <c r="AW50" s="2" t="s">
        <v>62</v>
      </c>
      <c r="AX50" s="2" t="s">
        <v>54</v>
      </c>
      <c r="AY50" s="2" t="s">
        <v>54</v>
      </c>
      <c r="AZ50" s="2" t="s">
        <v>54</v>
      </c>
      <c r="BA50" s="2">
        <v>1</v>
      </c>
      <c r="BB50" s="2" t="s">
        <v>59</v>
      </c>
    </row>
    <row r="51" spans="1:54" x14ac:dyDescent="0.2">
      <c r="A51" s="2" t="b">
        <v>0</v>
      </c>
      <c r="B51" s="2" t="s">
        <v>54</v>
      </c>
      <c r="C51" s="2" t="s">
        <v>55</v>
      </c>
      <c r="D51" s="2" t="s">
        <v>276</v>
      </c>
      <c r="E51" s="2" t="s">
        <v>277</v>
      </c>
      <c r="F51" s="2">
        <v>0</v>
      </c>
      <c r="G51" s="2">
        <v>22.036000000000001</v>
      </c>
      <c r="H51" s="2">
        <v>16</v>
      </c>
      <c r="I51" s="2">
        <v>4</v>
      </c>
      <c r="J51" s="2">
        <v>17</v>
      </c>
      <c r="K51" s="2">
        <v>4</v>
      </c>
      <c r="L51" s="2">
        <v>403</v>
      </c>
      <c r="M51" s="2">
        <v>44</v>
      </c>
      <c r="N51" s="2">
        <v>4.79</v>
      </c>
      <c r="O51" s="2">
        <v>29.92</v>
      </c>
      <c r="P51" s="2">
        <v>4</v>
      </c>
      <c r="Q51" s="2" t="s">
        <v>278</v>
      </c>
      <c r="R51" s="2" t="s">
        <v>59</v>
      </c>
      <c r="S51" s="2" t="s">
        <v>279</v>
      </c>
      <c r="T51" s="2" t="s">
        <v>59</v>
      </c>
      <c r="U51" s="2">
        <v>0</v>
      </c>
      <c r="V51" s="2">
        <v>0</v>
      </c>
      <c r="W51" s="2">
        <v>2502078.8348529199</v>
      </c>
      <c r="X51" s="2">
        <v>5379019.07854327</v>
      </c>
      <c r="Y51" s="2">
        <v>1652236.52907838</v>
      </c>
      <c r="Z51" s="2">
        <v>1762207.0889978099</v>
      </c>
      <c r="AA51" s="2">
        <v>2502078.8348529199</v>
      </c>
      <c r="AB51" s="2">
        <v>2931155.0432567801</v>
      </c>
      <c r="AC51" s="2">
        <v>4401102.1571865296</v>
      </c>
      <c r="AD51" s="2">
        <v>5379019.07854327</v>
      </c>
      <c r="AE51" s="2">
        <v>5848174.6978855096</v>
      </c>
      <c r="AF51" s="2">
        <v>1652236.52907838</v>
      </c>
      <c r="AG51" s="2">
        <v>1559078.5247094801</v>
      </c>
      <c r="AH51" s="2">
        <v>1902265.625</v>
      </c>
      <c r="AI51" s="2">
        <v>433231.2890625</v>
      </c>
      <c r="AJ51" s="2">
        <v>978634.65625</v>
      </c>
      <c r="AK51" s="2">
        <v>794897.7890625</v>
      </c>
      <c r="AL51" s="2">
        <v>731707.328125</v>
      </c>
      <c r="AM51" s="2">
        <v>2356619.28125</v>
      </c>
      <c r="AN51" s="2">
        <v>1843392.6875</v>
      </c>
      <c r="AO51" s="2">
        <v>1623412.03125</v>
      </c>
      <c r="AP51" s="2">
        <v>895941.35546875</v>
      </c>
      <c r="AQ51" s="2">
        <v>1902265.625</v>
      </c>
      <c r="AR51" s="2" t="s">
        <v>62</v>
      </c>
      <c r="AS51" s="2" t="s">
        <v>54</v>
      </c>
      <c r="AT51" s="2" t="s">
        <v>54</v>
      </c>
      <c r="AU51" s="2" t="s">
        <v>62</v>
      </c>
      <c r="AV51" s="2" t="s">
        <v>54</v>
      </c>
      <c r="AW51" s="2" t="s">
        <v>54</v>
      </c>
      <c r="AX51" s="2" t="s">
        <v>54</v>
      </c>
      <c r="AY51" s="2" t="s">
        <v>54</v>
      </c>
      <c r="AZ51" s="2" t="s">
        <v>54</v>
      </c>
      <c r="BA51" s="2">
        <v>1</v>
      </c>
      <c r="BB51" s="2" t="s">
        <v>59</v>
      </c>
    </row>
    <row r="52" spans="1:54" x14ac:dyDescent="0.2">
      <c r="A52" s="2" t="b">
        <v>0</v>
      </c>
      <c r="B52" s="2" t="s">
        <v>54</v>
      </c>
      <c r="C52" s="2" t="s">
        <v>55</v>
      </c>
      <c r="D52" s="2" t="s">
        <v>280</v>
      </c>
      <c r="E52" s="2" t="s">
        <v>281</v>
      </c>
      <c r="F52" s="2">
        <v>0</v>
      </c>
      <c r="G52" s="2">
        <v>21.646000000000001</v>
      </c>
      <c r="H52" s="2">
        <v>11</v>
      </c>
      <c r="I52" s="2">
        <v>3</v>
      </c>
      <c r="J52" s="2">
        <v>17</v>
      </c>
      <c r="K52" s="2">
        <v>3</v>
      </c>
      <c r="L52" s="2">
        <v>459</v>
      </c>
      <c r="M52" s="2">
        <v>48.1</v>
      </c>
      <c r="N52" s="2">
        <v>4.53</v>
      </c>
      <c r="O52" s="2">
        <v>31.58</v>
      </c>
      <c r="P52" s="2">
        <v>3</v>
      </c>
      <c r="Q52" s="2" t="s">
        <v>282</v>
      </c>
      <c r="R52" s="2" t="s">
        <v>283</v>
      </c>
      <c r="S52" s="2" t="s">
        <v>284</v>
      </c>
      <c r="T52" s="2" t="s">
        <v>285</v>
      </c>
      <c r="U52" s="2">
        <v>2</v>
      </c>
      <c r="V52" s="2">
        <v>0</v>
      </c>
      <c r="W52" s="2">
        <v>11326882.6178106</v>
      </c>
      <c r="X52" s="2">
        <v>482765.62171394902</v>
      </c>
      <c r="Y52" s="2">
        <v>7251743.8046875</v>
      </c>
      <c r="Z52" s="2">
        <v>7612258.53852941</v>
      </c>
      <c r="AA52" s="2">
        <v>22143039.757921699</v>
      </c>
      <c r="AB52" s="2">
        <v>11326882.6178106</v>
      </c>
      <c r="AC52" s="2">
        <v>8210091.8578816298</v>
      </c>
      <c r="AD52" s="2">
        <v>482765.62171394902</v>
      </c>
      <c r="AE52" s="2">
        <v>473122.32213224599</v>
      </c>
      <c r="AF52" s="2">
        <v>7814110.1241989201</v>
      </c>
      <c r="AG52" s="2">
        <v>5418042.2527404297</v>
      </c>
      <c r="AH52" s="2">
        <v>7251743.8046875</v>
      </c>
      <c r="AI52" s="2">
        <v>1871442.125</v>
      </c>
      <c r="AJ52" s="2">
        <v>8660776.7109375</v>
      </c>
      <c r="AK52" s="2">
        <v>3071729</v>
      </c>
      <c r="AL52" s="2">
        <v>1364972.71875</v>
      </c>
      <c r="AM52" s="2">
        <v>211505.99316406299</v>
      </c>
      <c r="AN52" s="2">
        <v>149132.041015625</v>
      </c>
      <c r="AO52" s="2">
        <v>7677787.1484375</v>
      </c>
      <c r="AP52" s="2">
        <v>3113536.6455078102</v>
      </c>
      <c r="AQ52" s="2">
        <v>7251743.8046875</v>
      </c>
      <c r="AR52" s="2" t="s">
        <v>54</v>
      </c>
      <c r="AS52" s="2" t="s">
        <v>54</v>
      </c>
      <c r="AT52" s="2" t="s">
        <v>54</v>
      </c>
      <c r="AU52" s="2" t="s">
        <v>62</v>
      </c>
      <c r="AV52" s="2" t="s">
        <v>62</v>
      </c>
      <c r="AW52" s="2" t="s">
        <v>62</v>
      </c>
      <c r="AX52" s="2" t="s">
        <v>54</v>
      </c>
      <c r="AY52" s="2" t="s">
        <v>54</v>
      </c>
      <c r="AZ52" s="2" t="s">
        <v>54</v>
      </c>
      <c r="BA52" s="2">
        <v>1</v>
      </c>
      <c r="BB52" s="2" t="s">
        <v>59</v>
      </c>
    </row>
    <row r="53" spans="1:54" x14ac:dyDescent="0.2">
      <c r="A53" s="2" t="b">
        <v>0</v>
      </c>
      <c r="B53" s="2" t="s">
        <v>54</v>
      </c>
      <c r="C53" s="2" t="s">
        <v>55</v>
      </c>
      <c r="D53" s="2" t="s">
        <v>286</v>
      </c>
      <c r="E53" s="2" t="s">
        <v>287</v>
      </c>
      <c r="F53" s="2">
        <v>0</v>
      </c>
      <c r="G53" s="2">
        <v>20.963999999999999</v>
      </c>
      <c r="H53" s="2">
        <v>8</v>
      </c>
      <c r="I53" s="2">
        <v>6</v>
      </c>
      <c r="J53" s="2">
        <v>8</v>
      </c>
      <c r="K53" s="2">
        <v>6</v>
      </c>
      <c r="L53" s="2">
        <v>865</v>
      </c>
      <c r="M53" s="2">
        <v>92.6</v>
      </c>
      <c r="N53" s="2">
        <v>4.87</v>
      </c>
      <c r="O53" s="2">
        <v>6.36</v>
      </c>
      <c r="P53" s="2">
        <v>6</v>
      </c>
      <c r="Q53" s="2" t="s">
        <v>58</v>
      </c>
      <c r="R53" s="2" t="s">
        <v>59</v>
      </c>
      <c r="S53" s="2" t="s">
        <v>288</v>
      </c>
      <c r="T53" s="2" t="s">
        <v>59</v>
      </c>
      <c r="U53" s="2">
        <v>0</v>
      </c>
      <c r="V53" s="2">
        <v>0</v>
      </c>
      <c r="W53" s="2">
        <v>1269449.53625131</v>
      </c>
      <c r="X53" s="2">
        <v>2267579.60195752</v>
      </c>
      <c r="Y53" s="2">
        <v>937620.77059006505</v>
      </c>
      <c r="Z53" s="2">
        <v>1361452.0970741</v>
      </c>
      <c r="AA53" s="2">
        <v>853431.08418445603</v>
      </c>
      <c r="AB53" s="2">
        <v>1269449.53625131</v>
      </c>
      <c r="AC53" s="2">
        <v>3783503.32192215</v>
      </c>
      <c r="AD53" s="2">
        <v>2029665.75243544</v>
      </c>
      <c r="AE53" s="2">
        <v>2267579.60195752</v>
      </c>
      <c r="AF53" s="2">
        <v>937620.77059006505</v>
      </c>
      <c r="AG53" s="2">
        <v>578145.87508154497</v>
      </c>
      <c r="AH53" s="2">
        <v>1107667.6347656299</v>
      </c>
      <c r="AI53" s="2">
        <v>334707.33984375</v>
      </c>
      <c r="AJ53" s="2">
        <v>333801.32714843802</v>
      </c>
      <c r="AK53" s="2">
        <v>344261.08984375</v>
      </c>
      <c r="AL53" s="2">
        <v>629028.140625</v>
      </c>
      <c r="AM53" s="2">
        <v>889223.365234375</v>
      </c>
      <c r="AN53" s="2">
        <v>714759.7109375</v>
      </c>
      <c r="AO53" s="2">
        <v>921263.27734375</v>
      </c>
      <c r="AP53" s="2">
        <v>332237.787109375</v>
      </c>
      <c r="AQ53" s="2">
        <v>1107667.6347656299</v>
      </c>
      <c r="AR53" s="2" t="s">
        <v>62</v>
      </c>
      <c r="AS53" s="2" t="s">
        <v>62</v>
      </c>
      <c r="AT53" s="2" t="s">
        <v>62</v>
      </c>
      <c r="AU53" s="2" t="s">
        <v>62</v>
      </c>
      <c r="AV53" s="2" t="s">
        <v>62</v>
      </c>
      <c r="AW53" s="2" t="s">
        <v>62</v>
      </c>
      <c r="AX53" s="2" t="s">
        <v>54</v>
      </c>
      <c r="AY53" s="2" t="s">
        <v>54</v>
      </c>
      <c r="AZ53" s="2" t="s">
        <v>54</v>
      </c>
      <c r="BA53" s="2">
        <v>1</v>
      </c>
      <c r="BB53" s="2" t="s">
        <v>59</v>
      </c>
    </row>
    <row r="54" spans="1:54" x14ac:dyDescent="0.2">
      <c r="A54" s="2" t="b">
        <v>0</v>
      </c>
      <c r="B54" s="2" t="s">
        <v>54</v>
      </c>
      <c r="C54" s="2" t="s">
        <v>55</v>
      </c>
      <c r="D54" s="2" t="s">
        <v>289</v>
      </c>
      <c r="E54" s="2" t="s">
        <v>290</v>
      </c>
      <c r="F54" s="2">
        <v>0</v>
      </c>
      <c r="G54" s="2">
        <v>20.654</v>
      </c>
      <c r="H54" s="2">
        <v>9</v>
      </c>
      <c r="I54" s="2">
        <v>3</v>
      </c>
      <c r="J54" s="2">
        <v>5</v>
      </c>
      <c r="K54" s="2">
        <v>3</v>
      </c>
      <c r="L54" s="2">
        <v>799</v>
      </c>
      <c r="M54" s="2">
        <v>87.7</v>
      </c>
      <c r="N54" s="2">
        <v>5.0599999999999996</v>
      </c>
      <c r="O54" s="2">
        <v>3.16</v>
      </c>
      <c r="P54" s="2">
        <v>3</v>
      </c>
      <c r="Q54" s="2" t="s">
        <v>59</v>
      </c>
      <c r="R54" s="2" t="s">
        <v>59</v>
      </c>
      <c r="S54" s="2" t="s">
        <v>289</v>
      </c>
      <c r="T54" s="2" t="s">
        <v>59</v>
      </c>
      <c r="U54" s="2">
        <v>0</v>
      </c>
      <c r="V54" s="2">
        <v>0</v>
      </c>
      <c r="W54" s="2">
        <v>197313.956199515</v>
      </c>
      <c r="X54" s="2">
        <v>689739.87317304104</v>
      </c>
      <c r="Y54" s="2">
        <v>466047.77734375</v>
      </c>
      <c r="Z54" s="2">
        <v>262694.48614905198</v>
      </c>
      <c r="AA54" s="2">
        <v>149728.65005003399</v>
      </c>
      <c r="AB54" s="2">
        <v>197313.956199515</v>
      </c>
      <c r="AC54" s="2">
        <v>411081.73436800699</v>
      </c>
      <c r="AD54" s="2">
        <v>821928.05904332001</v>
      </c>
      <c r="AE54" s="2">
        <v>689739.87317304104</v>
      </c>
      <c r="AF54" s="2">
        <v>1106877.62555794</v>
      </c>
      <c r="AG54" s="2">
        <v>11922.692593956101</v>
      </c>
      <c r="AH54" s="2">
        <v>466047.77734375</v>
      </c>
      <c r="AI54" s="2">
        <v>64582.34765625</v>
      </c>
      <c r="AJ54" s="2">
        <v>58563.1611328125</v>
      </c>
      <c r="AK54" s="2">
        <v>53509.427246093801</v>
      </c>
      <c r="AL54" s="2">
        <v>68344.5888671875</v>
      </c>
      <c r="AM54" s="2">
        <v>360097.53515625</v>
      </c>
      <c r="AN54" s="2">
        <v>217411.671875</v>
      </c>
      <c r="AO54" s="2">
        <v>1087567.3203125</v>
      </c>
      <c r="AP54" s="2">
        <v>6851.50439453125</v>
      </c>
      <c r="AQ54" s="2">
        <v>466047.77734375</v>
      </c>
      <c r="AR54" s="2" t="s">
        <v>62</v>
      </c>
      <c r="AS54" s="2" t="s">
        <v>62</v>
      </c>
      <c r="AT54" s="2" t="s">
        <v>62</v>
      </c>
      <c r="AU54" s="2" t="s">
        <v>62</v>
      </c>
      <c r="AV54" s="2" t="s">
        <v>54</v>
      </c>
      <c r="AW54" s="2" t="s">
        <v>62</v>
      </c>
      <c r="AX54" s="2" t="s">
        <v>54</v>
      </c>
      <c r="AY54" s="2" t="s">
        <v>62</v>
      </c>
      <c r="AZ54" s="2" t="s">
        <v>62</v>
      </c>
      <c r="BA54" s="2">
        <v>1</v>
      </c>
      <c r="BB54" s="2" t="s">
        <v>59</v>
      </c>
    </row>
    <row r="55" spans="1:54" x14ac:dyDescent="0.2">
      <c r="A55" s="2" t="b">
        <v>0</v>
      </c>
      <c r="B55" s="2" t="s">
        <v>54</v>
      </c>
      <c r="C55" s="2" t="s">
        <v>55</v>
      </c>
      <c r="D55" s="2" t="s">
        <v>291</v>
      </c>
      <c r="E55" s="2" t="s">
        <v>292</v>
      </c>
      <c r="F55" s="2">
        <v>0</v>
      </c>
      <c r="G55" s="2">
        <v>19.327999999999999</v>
      </c>
      <c r="H55" s="2">
        <v>10</v>
      </c>
      <c r="I55" s="2">
        <v>4</v>
      </c>
      <c r="J55" s="2">
        <v>29</v>
      </c>
      <c r="K55" s="2">
        <v>4</v>
      </c>
      <c r="L55" s="2">
        <v>430</v>
      </c>
      <c r="M55" s="2">
        <v>46.8</v>
      </c>
      <c r="N55" s="2">
        <v>4.8899999999999997</v>
      </c>
      <c r="O55" s="2">
        <v>40.299999999999997</v>
      </c>
      <c r="P55" s="2">
        <v>4</v>
      </c>
      <c r="Q55" s="2" t="s">
        <v>293</v>
      </c>
      <c r="R55" s="2" t="s">
        <v>59</v>
      </c>
      <c r="S55" s="2" t="s">
        <v>294</v>
      </c>
      <c r="T55" s="2" t="s">
        <v>59</v>
      </c>
      <c r="U55" s="2">
        <v>0</v>
      </c>
      <c r="V55" s="2">
        <v>0</v>
      </c>
      <c r="W55" s="2">
        <v>5541405.5535214897</v>
      </c>
      <c r="X55" s="2">
        <v>11550936.395643</v>
      </c>
      <c r="Y55" s="2">
        <v>4716110.484375</v>
      </c>
      <c r="Z55" s="2">
        <v>4700033.3911459697</v>
      </c>
      <c r="AA55" s="2">
        <v>13461947.9930757</v>
      </c>
      <c r="AB55" s="2">
        <v>5541405.5535214897</v>
      </c>
      <c r="AC55" s="2">
        <v>8641514.1289631594</v>
      </c>
      <c r="AD55" s="2">
        <v>11550936.395643</v>
      </c>
      <c r="AE55" s="2">
        <v>12699379.335433699</v>
      </c>
      <c r="AF55" s="2">
        <v>3196961.31058094</v>
      </c>
      <c r="AG55" s="2">
        <v>6028164.8787102401</v>
      </c>
      <c r="AH55" s="2">
        <v>4716110.484375</v>
      </c>
      <c r="AI55" s="2">
        <v>1155483.67578125</v>
      </c>
      <c r="AJ55" s="2">
        <v>5265353.21875</v>
      </c>
      <c r="AK55" s="2">
        <v>1502769.7128906299</v>
      </c>
      <c r="AL55" s="2">
        <v>1436699.0332031299</v>
      </c>
      <c r="AM55" s="2">
        <v>5060617.75</v>
      </c>
      <c r="AN55" s="2">
        <v>4002948.6484375</v>
      </c>
      <c r="AO55" s="2">
        <v>3141187.9375</v>
      </c>
      <c r="AP55" s="2">
        <v>3464150.21875</v>
      </c>
      <c r="AQ55" s="2">
        <v>4716110.484375</v>
      </c>
      <c r="AR55" s="2" t="s">
        <v>54</v>
      </c>
      <c r="AS55" s="2" t="s">
        <v>54</v>
      </c>
      <c r="AT55" s="2" t="s">
        <v>54</v>
      </c>
      <c r="AU55" s="2" t="s">
        <v>54</v>
      </c>
      <c r="AV55" s="2" t="s">
        <v>54</v>
      </c>
      <c r="AW55" s="2" t="s">
        <v>54</v>
      </c>
      <c r="AX55" s="2" t="s">
        <v>54</v>
      </c>
      <c r="AY55" s="2" t="s">
        <v>54</v>
      </c>
      <c r="AZ55" s="2" t="s">
        <v>54</v>
      </c>
      <c r="BA55" s="2">
        <v>1</v>
      </c>
      <c r="BB55" s="2" t="s">
        <v>59</v>
      </c>
    </row>
    <row r="56" spans="1:54" x14ac:dyDescent="0.2">
      <c r="A56" s="2" t="b">
        <v>0</v>
      </c>
      <c r="B56" s="2" t="s">
        <v>54</v>
      </c>
      <c r="C56" s="2" t="s">
        <v>55</v>
      </c>
      <c r="D56" s="2" t="s">
        <v>295</v>
      </c>
      <c r="E56" s="2" t="s">
        <v>296</v>
      </c>
      <c r="F56" s="2">
        <v>0</v>
      </c>
      <c r="G56" s="2">
        <v>18.818999999999999</v>
      </c>
      <c r="H56" s="2">
        <v>11</v>
      </c>
      <c r="I56" s="2">
        <v>5</v>
      </c>
      <c r="J56" s="2">
        <v>15</v>
      </c>
      <c r="K56" s="2">
        <v>5</v>
      </c>
      <c r="L56" s="2">
        <v>569</v>
      </c>
      <c r="M56" s="2">
        <v>64</v>
      </c>
      <c r="N56" s="2">
        <v>4.8899999999999997</v>
      </c>
      <c r="O56" s="2">
        <v>6.5</v>
      </c>
      <c r="P56" s="2">
        <v>5</v>
      </c>
      <c r="Q56" s="2" t="s">
        <v>297</v>
      </c>
      <c r="R56" s="2" t="s">
        <v>298</v>
      </c>
      <c r="S56" s="2" t="s">
        <v>299</v>
      </c>
      <c r="T56" s="2" t="s">
        <v>59</v>
      </c>
      <c r="U56" s="2">
        <v>0</v>
      </c>
      <c r="V56" s="2">
        <v>0</v>
      </c>
      <c r="W56" s="2">
        <v>1348172.33062464</v>
      </c>
      <c r="X56" s="2">
        <v>1181575.97824388</v>
      </c>
      <c r="Y56" s="2">
        <v>2053743.703125</v>
      </c>
      <c r="Z56" s="2">
        <v>1348172.33062464</v>
      </c>
      <c r="AA56" s="2">
        <v>1287876.9559519601</v>
      </c>
      <c r="AB56" s="2">
        <v>1763005.5208938599</v>
      </c>
      <c r="AC56" s="2">
        <v>1181575.97824388</v>
      </c>
      <c r="AD56" s="2">
        <v>1252152.93614823</v>
      </c>
      <c r="AE56" s="2">
        <v>639246.87820604094</v>
      </c>
      <c r="AF56" s="2">
        <v>2393182.3499756199</v>
      </c>
      <c r="AG56" s="2">
        <v>1873059.28119572</v>
      </c>
      <c r="AH56" s="2">
        <v>2053743.703125</v>
      </c>
      <c r="AI56" s="2">
        <v>331442.564453125</v>
      </c>
      <c r="AJ56" s="2">
        <v>503725.54394531302</v>
      </c>
      <c r="AK56" s="2">
        <v>478108.17578125</v>
      </c>
      <c r="AL56" s="2">
        <v>196443.47509765599</v>
      </c>
      <c r="AM56" s="2">
        <v>548584.734375</v>
      </c>
      <c r="AN56" s="2">
        <v>201495.865234375</v>
      </c>
      <c r="AO56" s="2">
        <v>2351431.5</v>
      </c>
      <c r="AP56" s="2">
        <v>1076373.796875</v>
      </c>
      <c r="AQ56" s="2">
        <v>2053743.703125</v>
      </c>
      <c r="AR56" s="2" t="s">
        <v>62</v>
      </c>
      <c r="AS56" s="2" t="s">
        <v>62</v>
      </c>
      <c r="AT56" s="2" t="s">
        <v>54</v>
      </c>
      <c r="AU56" s="2" t="s">
        <v>54</v>
      </c>
      <c r="AV56" s="2" t="s">
        <v>54</v>
      </c>
      <c r="AW56" s="2" t="s">
        <v>54</v>
      </c>
      <c r="AX56" s="2" t="s">
        <v>54</v>
      </c>
      <c r="AY56" s="2" t="s">
        <v>62</v>
      </c>
      <c r="AZ56" s="2" t="s">
        <v>54</v>
      </c>
      <c r="BA56" s="2">
        <v>1</v>
      </c>
      <c r="BB56" s="2" t="s">
        <v>59</v>
      </c>
    </row>
    <row r="57" spans="1:54" x14ac:dyDescent="0.2">
      <c r="A57" s="2" t="b">
        <v>0</v>
      </c>
      <c r="B57" s="2" t="s">
        <v>54</v>
      </c>
      <c r="C57" s="2" t="s">
        <v>55</v>
      </c>
      <c r="D57" s="2" t="s">
        <v>300</v>
      </c>
      <c r="E57" s="2" t="s">
        <v>301</v>
      </c>
      <c r="F57" s="2">
        <v>0</v>
      </c>
      <c r="G57" s="2">
        <v>18.521999999999998</v>
      </c>
      <c r="H57" s="2">
        <v>14</v>
      </c>
      <c r="I57" s="2">
        <v>5</v>
      </c>
      <c r="J57" s="2">
        <v>15</v>
      </c>
      <c r="K57" s="2">
        <v>1</v>
      </c>
      <c r="L57" s="2">
        <v>521</v>
      </c>
      <c r="M57" s="2">
        <v>57.2</v>
      </c>
      <c r="N57" s="2">
        <v>5.2</v>
      </c>
      <c r="O57" s="2">
        <v>6.62</v>
      </c>
      <c r="P57" s="2">
        <v>5</v>
      </c>
      <c r="Q57" s="2" t="s">
        <v>243</v>
      </c>
      <c r="R57" s="2" t="s">
        <v>59</v>
      </c>
      <c r="S57" s="2" t="s">
        <v>300</v>
      </c>
      <c r="T57" s="2" t="s">
        <v>59</v>
      </c>
      <c r="U57" s="2">
        <v>0</v>
      </c>
      <c r="V57" s="2">
        <v>0</v>
      </c>
      <c r="W57" s="2" t="s">
        <v>59</v>
      </c>
      <c r="X57" s="2">
        <v>14660.9733772404</v>
      </c>
      <c r="Y57" s="2">
        <v>364066.5625</v>
      </c>
      <c r="Z57" s="2" t="s">
        <v>59</v>
      </c>
      <c r="AA57" s="2" t="s">
        <v>59</v>
      </c>
      <c r="AB57" s="2" t="s">
        <v>59</v>
      </c>
      <c r="AC57" s="2" t="s">
        <v>59</v>
      </c>
      <c r="AD57" s="2">
        <v>14660.9733772404</v>
      </c>
      <c r="AE57" s="2" t="s">
        <v>59</v>
      </c>
      <c r="AF57" s="2" t="s">
        <v>59</v>
      </c>
      <c r="AG57" s="2" t="s">
        <v>59</v>
      </c>
      <c r="AH57" s="2">
        <v>364066.5625</v>
      </c>
      <c r="AI57" s="2" t="s">
        <v>59</v>
      </c>
      <c r="AJ57" s="2" t="s">
        <v>59</v>
      </c>
      <c r="AK57" s="2" t="s">
        <v>59</v>
      </c>
      <c r="AL57" s="2" t="s">
        <v>59</v>
      </c>
      <c r="AM57" s="2">
        <v>6423.166015625</v>
      </c>
      <c r="AN57" s="2" t="s">
        <v>59</v>
      </c>
      <c r="AO57" s="2" t="s">
        <v>59</v>
      </c>
      <c r="AP57" s="2" t="s">
        <v>59</v>
      </c>
      <c r="AQ57" s="2">
        <v>364066.5625</v>
      </c>
      <c r="AR57" s="2" t="s">
        <v>99</v>
      </c>
      <c r="AS57" s="2" t="s">
        <v>54</v>
      </c>
      <c r="AT57" s="2" t="s">
        <v>99</v>
      </c>
      <c r="AU57" s="2" t="s">
        <v>99</v>
      </c>
      <c r="AV57" s="2" t="s">
        <v>62</v>
      </c>
      <c r="AW57" s="2" t="s">
        <v>99</v>
      </c>
      <c r="AX57" s="2" t="s">
        <v>99</v>
      </c>
      <c r="AY57" s="2" t="s">
        <v>99</v>
      </c>
      <c r="AZ57" s="2" t="s">
        <v>54</v>
      </c>
      <c r="BA57" s="2">
        <v>1</v>
      </c>
      <c r="BB57" s="2" t="s">
        <v>59</v>
      </c>
    </row>
    <row r="58" spans="1:54" x14ac:dyDescent="0.2">
      <c r="A58" s="2" t="b">
        <v>0</v>
      </c>
      <c r="B58" s="2" t="s">
        <v>54</v>
      </c>
      <c r="C58" s="2" t="s">
        <v>55</v>
      </c>
      <c r="D58" s="2" t="s">
        <v>302</v>
      </c>
      <c r="E58" s="2" t="s">
        <v>303</v>
      </c>
      <c r="F58" s="2">
        <v>0</v>
      </c>
      <c r="G58" s="2">
        <v>18.055</v>
      </c>
      <c r="H58" s="2">
        <v>15</v>
      </c>
      <c r="I58" s="2">
        <v>2</v>
      </c>
      <c r="J58" s="2">
        <v>7</v>
      </c>
      <c r="K58" s="2">
        <v>2</v>
      </c>
      <c r="L58" s="2">
        <v>225</v>
      </c>
      <c r="M58" s="2">
        <v>24.1</v>
      </c>
      <c r="N58" s="2">
        <v>5.47</v>
      </c>
      <c r="O58" s="2">
        <v>22.01</v>
      </c>
      <c r="P58" s="2">
        <v>2</v>
      </c>
      <c r="Q58" s="2" t="s">
        <v>304</v>
      </c>
      <c r="R58" s="2" t="s">
        <v>59</v>
      </c>
      <c r="S58" s="2" t="s">
        <v>305</v>
      </c>
      <c r="T58" s="2" t="s">
        <v>306</v>
      </c>
      <c r="U58" s="2">
        <v>0</v>
      </c>
      <c r="V58" s="2">
        <v>0</v>
      </c>
      <c r="W58" s="2">
        <v>3378364.3065601401</v>
      </c>
      <c r="X58" s="2">
        <v>146300.10302133899</v>
      </c>
      <c r="Y58" s="2">
        <v>3070353.98898244</v>
      </c>
      <c r="Z58" s="2">
        <v>3378364.3065601401</v>
      </c>
      <c r="AA58" s="2">
        <v>5597686.0442696102</v>
      </c>
      <c r="AB58" s="2">
        <v>3165267.7970541199</v>
      </c>
      <c r="AC58" s="2">
        <v>721783.86777379003</v>
      </c>
      <c r="AD58" s="2">
        <v>146300.10302133899</v>
      </c>
      <c r="AE58" s="2">
        <v>76675.248553865007</v>
      </c>
      <c r="AF58" s="2">
        <v>3070353.98898244</v>
      </c>
      <c r="AG58" s="2">
        <v>4715368.38662796</v>
      </c>
      <c r="AH58" s="2">
        <v>2795602.53125</v>
      </c>
      <c r="AI58" s="2">
        <v>830556.82421875</v>
      </c>
      <c r="AJ58" s="2">
        <v>2189415.25</v>
      </c>
      <c r="AK58" s="2">
        <v>858386.65527343797</v>
      </c>
      <c r="AL58" s="2">
        <v>120000.51953125</v>
      </c>
      <c r="AM58" s="2">
        <v>64096.0068359375</v>
      </c>
      <c r="AN58" s="2">
        <v>24168.66796875</v>
      </c>
      <c r="AO58" s="2">
        <v>3016789.375</v>
      </c>
      <c r="AP58" s="2">
        <v>2709737.5</v>
      </c>
      <c r="AQ58" s="2">
        <v>2795602.53125</v>
      </c>
      <c r="AR58" s="2" t="s">
        <v>62</v>
      </c>
      <c r="AS58" s="2" t="s">
        <v>54</v>
      </c>
      <c r="AT58" s="2" t="s">
        <v>54</v>
      </c>
      <c r="AU58" s="2" t="s">
        <v>62</v>
      </c>
      <c r="AV58" s="2" t="s">
        <v>62</v>
      </c>
      <c r="AW58" s="2" t="s">
        <v>62</v>
      </c>
      <c r="AX58" s="2" t="s">
        <v>54</v>
      </c>
      <c r="AY58" s="2" t="s">
        <v>54</v>
      </c>
      <c r="AZ58" s="2" t="s">
        <v>54</v>
      </c>
      <c r="BA58" s="2">
        <v>1</v>
      </c>
      <c r="BB58" s="2" t="s">
        <v>59</v>
      </c>
    </row>
    <row r="59" spans="1:54" x14ac:dyDescent="0.2">
      <c r="A59" s="2" t="b">
        <v>0</v>
      </c>
      <c r="B59" s="2" t="s">
        <v>54</v>
      </c>
      <c r="C59" s="2" t="s">
        <v>55</v>
      </c>
      <c r="D59" s="2" t="s">
        <v>307</v>
      </c>
      <c r="E59" s="2" t="s">
        <v>308</v>
      </c>
      <c r="F59" s="2">
        <v>0</v>
      </c>
      <c r="G59" s="2">
        <v>17.920999999999999</v>
      </c>
      <c r="H59" s="2">
        <v>7</v>
      </c>
      <c r="I59" s="2">
        <v>4</v>
      </c>
      <c r="J59" s="2">
        <v>17</v>
      </c>
      <c r="K59" s="2">
        <v>4</v>
      </c>
      <c r="L59" s="2">
        <v>553</v>
      </c>
      <c r="M59" s="2">
        <v>60.8</v>
      </c>
      <c r="N59" s="2">
        <v>5.03</v>
      </c>
      <c r="O59" s="2">
        <v>25.46</v>
      </c>
      <c r="P59" s="2">
        <v>4</v>
      </c>
      <c r="Q59" s="2" t="s">
        <v>59</v>
      </c>
      <c r="R59" s="2" t="s">
        <v>59</v>
      </c>
      <c r="S59" s="2" t="s">
        <v>307</v>
      </c>
      <c r="T59" s="2" t="s">
        <v>59</v>
      </c>
      <c r="U59" s="2">
        <v>0</v>
      </c>
      <c r="V59" s="2">
        <v>0</v>
      </c>
      <c r="W59" s="2">
        <v>3056504.2906063702</v>
      </c>
      <c r="X59" s="2">
        <v>3621877.4069834999</v>
      </c>
      <c r="Y59" s="2">
        <v>2561608.3427456301</v>
      </c>
      <c r="Z59" s="2">
        <v>3056504.2906063702</v>
      </c>
      <c r="AA59" s="2">
        <v>4096385.5439468999</v>
      </c>
      <c r="AB59" s="2">
        <v>2870080.71931489</v>
      </c>
      <c r="AC59" s="2">
        <v>3434031.2187445899</v>
      </c>
      <c r="AD59" s="2">
        <v>3708740.43199583</v>
      </c>
      <c r="AE59" s="2">
        <v>3621877.4069834999</v>
      </c>
      <c r="AF59" s="2">
        <v>2561608.3427456301</v>
      </c>
      <c r="AG59" s="2">
        <v>1971378.7998621899</v>
      </c>
      <c r="AH59" s="2">
        <v>3284394.4609375</v>
      </c>
      <c r="AI59" s="2">
        <v>751428.876953125</v>
      </c>
      <c r="AJ59" s="2">
        <v>1602213.6484375</v>
      </c>
      <c r="AK59" s="2">
        <v>778335.087890625</v>
      </c>
      <c r="AL59" s="2">
        <v>570926.490234375</v>
      </c>
      <c r="AM59" s="2">
        <v>1624848.15234375</v>
      </c>
      <c r="AN59" s="2">
        <v>1141645.5</v>
      </c>
      <c r="AO59" s="2">
        <v>2516919.17578125</v>
      </c>
      <c r="AP59" s="2">
        <v>1132874.1728515599</v>
      </c>
      <c r="AQ59" s="2">
        <v>3284394.4609375</v>
      </c>
      <c r="AR59" s="2" t="s">
        <v>54</v>
      </c>
      <c r="AS59" s="2" t="s">
        <v>54</v>
      </c>
      <c r="AT59" s="2" t="s">
        <v>54</v>
      </c>
      <c r="AU59" s="2" t="s">
        <v>54</v>
      </c>
      <c r="AV59" s="2" t="s">
        <v>54</v>
      </c>
      <c r="AW59" s="2" t="s">
        <v>54</v>
      </c>
      <c r="AX59" s="2" t="s">
        <v>54</v>
      </c>
      <c r="AY59" s="2" t="s">
        <v>54</v>
      </c>
      <c r="AZ59" s="2" t="s">
        <v>54</v>
      </c>
      <c r="BA59" s="2">
        <v>1</v>
      </c>
      <c r="BB59" s="2" t="s">
        <v>59</v>
      </c>
    </row>
    <row r="60" spans="1:54" x14ac:dyDescent="0.2">
      <c r="A60" s="2" t="b">
        <v>0</v>
      </c>
      <c r="B60" s="2" t="s">
        <v>54</v>
      </c>
      <c r="C60" s="2" t="s">
        <v>55</v>
      </c>
      <c r="D60" s="2" t="s">
        <v>309</v>
      </c>
      <c r="E60" s="2" t="s">
        <v>310</v>
      </c>
      <c r="F60" s="2">
        <v>0</v>
      </c>
      <c r="G60" s="2">
        <v>17.901</v>
      </c>
      <c r="H60" s="2">
        <v>8</v>
      </c>
      <c r="I60" s="2">
        <v>3</v>
      </c>
      <c r="J60" s="2">
        <v>6</v>
      </c>
      <c r="K60" s="2">
        <v>3</v>
      </c>
      <c r="L60" s="2">
        <v>438</v>
      </c>
      <c r="M60" s="2">
        <v>47.3</v>
      </c>
      <c r="N60" s="2">
        <v>5.41</v>
      </c>
      <c r="O60" s="2">
        <v>13</v>
      </c>
      <c r="P60" s="2">
        <v>3</v>
      </c>
      <c r="Q60" s="2" t="s">
        <v>311</v>
      </c>
      <c r="R60" s="2" t="s">
        <v>59</v>
      </c>
      <c r="S60" s="2" t="s">
        <v>312</v>
      </c>
      <c r="T60" s="2" t="s">
        <v>59</v>
      </c>
      <c r="U60" s="2">
        <v>0</v>
      </c>
      <c r="V60" s="2">
        <v>0</v>
      </c>
      <c r="W60" s="2">
        <v>173453.476844986</v>
      </c>
      <c r="X60" s="2" t="s">
        <v>59</v>
      </c>
      <c r="Y60" s="2">
        <v>76077.796875</v>
      </c>
      <c r="Z60" s="2">
        <v>173453.476844986</v>
      </c>
      <c r="AA60" s="2">
        <v>6478286.4620219599</v>
      </c>
      <c r="AB60" s="2">
        <v>101834.25648847299</v>
      </c>
      <c r="AC60" s="2" t="s">
        <v>59</v>
      </c>
      <c r="AD60" s="2" t="s">
        <v>59</v>
      </c>
      <c r="AE60" s="2" t="s">
        <v>59</v>
      </c>
      <c r="AF60" s="2">
        <v>56312.793661023999</v>
      </c>
      <c r="AG60" s="2">
        <v>144959.623435594</v>
      </c>
      <c r="AH60" s="2">
        <v>76077.796875</v>
      </c>
      <c r="AI60" s="2">
        <v>42642.81640625</v>
      </c>
      <c r="AJ60" s="2">
        <v>2533843.28125</v>
      </c>
      <c r="AK60" s="2">
        <v>27616.357421875</v>
      </c>
      <c r="AL60" s="2" t="s">
        <v>59</v>
      </c>
      <c r="AM60" s="2" t="s">
        <v>59</v>
      </c>
      <c r="AN60" s="2" t="s">
        <v>59</v>
      </c>
      <c r="AO60" s="2">
        <v>55330.375</v>
      </c>
      <c r="AP60" s="2">
        <v>83302.6171875</v>
      </c>
      <c r="AQ60" s="2">
        <v>76077.796875</v>
      </c>
      <c r="AR60" s="2" t="s">
        <v>62</v>
      </c>
      <c r="AS60" s="2" t="s">
        <v>54</v>
      </c>
      <c r="AT60" s="2" t="s">
        <v>62</v>
      </c>
      <c r="AU60" s="2" t="s">
        <v>99</v>
      </c>
      <c r="AV60" s="2" t="s">
        <v>99</v>
      </c>
      <c r="AW60" s="2" t="s">
        <v>99</v>
      </c>
      <c r="AX60" s="2" t="s">
        <v>62</v>
      </c>
      <c r="AY60" s="2" t="s">
        <v>54</v>
      </c>
      <c r="AZ60" s="2" t="s">
        <v>62</v>
      </c>
      <c r="BA60" s="2">
        <v>1</v>
      </c>
      <c r="BB60" s="2" t="s">
        <v>59</v>
      </c>
    </row>
    <row r="61" spans="1:54" x14ac:dyDescent="0.2">
      <c r="A61" s="2" t="b">
        <v>0</v>
      </c>
      <c r="B61" s="2" t="s">
        <v>54</v>
      </c>
      <c r="C61" s="2" t="s">
        <v>55</v>
      </c>
      <c r="D61" s="2" t="s">
        <v>313</v>
      </c>
      <c r="E61" s="2" t="s">
        <v>314</v>
      </c>
      <c r="F61" s="2">
        <v>0</v>
      </c>
      <c r="G61" s="2">
        <v>17.759</v>
      </c>
      <c r="H61" s="2">
        <v>7</v>
      </c>
      <c r="I61" s="2">
        <v>5</v>
      </c>
      <c r="J61" s="2">
        <v>15</v>
      </c>
      <c r="K61" s="2">
        <v>5</v>
      </c>
      <c r="L61" s="2">
        <v>806</v>
      </c>
      <c r="M61" s="2">
        <v>87.2</v>
      </c>
      <c r="N61" s="2">
        <v>5.22</v>
      </c>
      <c r="O61" s="2">
        <v>9.73</v>
      </c>
      <c r="P61" s="2">
        <v>5</v>
      </c>
      <c r="Q61" s="2" t="s">
        <v>58</v>
      </c>
      <c r="R61" s="2" t="s">
        <v>59</v>
      </c>
      <c r="S61" s="2" t="s">
        <v>315</v>
      </c>
      <c r="T61" s="2" t="s">
        <v>59</v>
      </c>
      <c r="U61" s="2">
        <v>0</v>
      </c>
      <c r="V61" s="2">
        <v>0</v>
      </c>
      <c r="W61" s="2">
        <v>814315.09336923901</v>
      </c>
      <c r="X61" s="2">
        <v>1436463.3283591501</v>
      </c>
      <c r="Y61" s="2">
        <v>308228.42501882598</v>
      </c>
      <c r="Z61" s="2">
        <v>743751.40309876599</v>
      </c>
      <c r="AA61" s="2">
        <v>817200.09614434897</v>
      </c>
      <c r="AB61" s="2">
        <v>814315.09336923901</v>
      </c>
      <c r="AC61" s="2">
        <v>1307375.63908682</v>
      </c>
      <c r="AD61" s="2">
        <v>1436463.3283591501</v>
      </c>
      <c r="AE61" s="2">
        <v>2560721.1560377101</v>
      </c>
      <c r="AF61" s="2">
        <v>308228.42501882598</v>
      </c>
      <c r="AG61" s="2">
        <v>289878.628482481</v>
      </c>
      <c r="AH61" s="2">
        <v>349475.1484375</v>
      </c>
      <c r="AI61" s="2">
        <v>182848.19140625</v>
      </c>
      <c r="AJ61" s="2">
        <v>319630.35058593802</v>
      </c>
      <c r="AK61" s="2">
        <v>220833.513671875</v>
      </c>
      <c r="AL61" s="2">
        <v>217358.357421875</v>
      </c>
      <c r="AM61" s="2">
        <v>629333.55078125</v>
      </c>
      <c r="AN61" s="2">
        <v>807160.3359375</v>
      </c>
      <c r="AO61" s="2">
        <v>302851.150390625</v>
      </c>
      <c r="AP61" s="2">
        <v>166581.892578125</v>
      </c>
      <c r="AQ61" s="2">
        <v>349475.1484375</v>
      </c>
      <c r="AR61" s="2" t="s">
        <v>54</v>
      </c>
      <c r="AS61" s="2" t="s">
        <v>54</v>
      </c>
      <c r="AT61" s="2" t="s">
        <v>54</v>
      </c>
      <c r="AU61" s="2" t="s">
        <v>54</v>
      </c>
      <c r="AV61" s="2" t="s">
        <v>54</v>
      </c>
      <c r="AW61" s="2" t="s">
        <v>54</v>
      </c>
      <c r="AX61" s="2" t="s">
        <v>54</v>
      </c>
      <c r="AY61" s="2" t="s">
        <v>62</v>
      </c>
      <c r="AZ61" s="2" t="s">
        <v>54</v>
      </c>
      <c r="BA61" s="2">
        <v>1</v>
      </c>
      <c r="BB61" s="2" t="s">
        <v>59</v>
      </c>
    </row>
    <row r="62" spans="1:54" x14ac:dyDescent="0.2">
      <c r="A62" s="2" t="b">
        <v>0</v>
      </c>
      <c r="B62" s="2" t="s">
        <v>54</v>
      </c>
      <c r="C62" s="2" t="s">
        <v>55</v>
      </c>
      <c r="D62" s="2" t="s">
        <v>316</v>
      </c>
      <c r="E62" s="2" t="s">
        <v>317</v>
      </c>
      <c r="F62" s="2">
        <v>0</v>
      </c>
      <c r="G62" s="2">
        <v>17.545999999999999</v>
      </c>
      <c r="H62" s="2">
        <v>9</v>
      </c>
      <c r="I62" s="2">
        <v>4</v>
      </c>
      <c r="J62" s="2">
        <v>19</v>
      </c>
      <c r="K62" s="2">
        <v>4</v>
      </c>
      <c r="L62" s="2">
        <v>614</v>
      </c>
      <c r="M62" s="2">
        <v>68.2</v>
      </c>
      <c r="N62" s="2">
        <v>5.3</v>
      </c>
      <c r="O62" s="2">
        <v>16.64</v>
      </c>
      <c r="P62" s="2">
        <v>4</v>
      </c>
      <c r="Q62" s="2" t="s">
        <v>231</v>
      </c>
      <c r="R62" s="2" t="s">
        <v>59</v>
      </c>
      <c r="S62" s="2" t="s">
        <v>318</v>
      </c>
      <c r="T62" s="2" t="s">
        <v>59</v>
      </c>
      <c r="U62" s="2">
        <v>0</v>
      </c>
      <c r="V62" s="2">
        <v>0</v>
      </c>
      <c r="W62" s="2">
        <v>1422952.5029836199</v>
      </c>
      <c r="X62" s="2">
        <v>3081161.0258096098</v>
      </c>
      <c r="Y62" s="2">
        <v>1472831.5</v>
      </c>
      <c r="Z62" s="2">
        <v>1759738.38783105</v>
      </c>
      <c r="AA62" s="2">
        <v>1422952.5029836199</v>
      </c>
      <c r="AB62" s="2">
        <v>1251002.82253117</v>
      </c>
      <c r="AC62" s="2">
        <v>3144002.1298997598</v>
      </c>
      <c r="AD62" s="2">
        <v>3081161.0258096098</v>
      </c>
      <c r="AE62" s="2">
        <v>2686979.1195473298</v>
      </c>
      <c r="AF62" s="2">
        <v>1277878.78226359</v>
      </c>
      <c r="AG62" s="2">
        <v>1792855.6573584499</v>
      </c>
      <c r="AH62" s="2">
        <v>1472831.5</v>
      </c>
      <c r="AI62" s="2">
        <v>432624.369140625</v>
      </c>
      <c r="AJ62" s="2">
        <v>556557.45703125</v>
      </c>
      <c r="AK62" s="2">
        <v>339258.5390625</v>
      </c>
      <c r="AL62" s="2">
        <v>522707.56640625</v>
      </c>
      <c r="AM62" s="2">
        <v>1349897.328125</v>
      </c>
      <c r="AN62" s="2">
        <v>846957.8828125</v>
      </c>
      <c r="AO62" s="2">
        <v>1255585.234375</v>
      </c>
      <c r="AP62" s="2">
        <v>1030283.91601563</v>
      </c>
      <c r="AQ62" s="2">
        <v>1472831.5</v>
      </c>
      <c r="AR62" s="2" t="s">
        <v>54</v>
      </c>
      <c r="AS62" s="2" t="s">
        <v>54</v>
      </c>
      <c r="AT62" s="2" t="s">
        <v>54</v>
      </c>
      <c r="AU62" s="2" t="s">
        <v>54</v>
      </c>
      <c r="AV62" s="2" t="s">
        <v>54</v>
      </c>
      <c r="AW62" s="2" t="s">
        <v>54</v>
      </c>
      <c r="AX62" s="2" t="s">
        <v>54</v>
      </c>
      <c r="AY62" s="2" t="s">
        <v>54</v>
      </c>
      <c r="AZ62" s="2" t="s">
        <v>54</v>
      </c>
      <c r="BA62" s="2">
        <v>1</v>
      </c>
      <c r="BB62" s="2" t="s">
        <v>59</v>
      </c>
    </row>
    <row r="63" spans="1:54" x14ac:dyDescent="0.2">
      <c r="A63" s="2" t="b">
        <v>0</v>
      </c>
      <c r="B63" s="2" t="s">
        <v>54</v>
      </c>
      <c r="C63" s="2" t="s">
        <v>55</v>
      </c>
      <c r="D63" s="2" t="s">
        <v>319</v>
      </c>
      <c r="E63" s="2" t="s">
        <v>320</v>
      </c>
      <c r="F63" s="2">
        <v>0</v>
      </c>
      <c r="G63" s="2">
        <v>17.256</v>
      </c>
      <c r="H63" s="2">
        <v>6</v>
      </c>
      <c r="I63" s="2">
        <v>3</v>
      </c>
      <c r="J63" s="2">
        <v>12</v>
      </c>
      <c r="K63" s="2">
        <v>3</v>
      </c>
      <c r="L63" s="2">
        <v>957</v>
      </c>
      <c r="M63" s="2">
        <v>102.8</v>
      </c>
      <c r="N63" s="2">
        <v>5.52</v>
      </c>
      <c r="O63" s="2">
        <v>25.27</v>
      </c>
      <c r="P63" s="2">
        <v>3</v>
      </c>
      <c r="Q63" s="2" t="s">
        <v>321</v>
      </c>
      <c r="R63" s="2" t="s">
        <v>59</v>
      </c>
      <c r="S63" s="2" t="s">
        <v>322</v>
      </c>
      <c r="T63" s="2" t="s">
        <v>59</v>
      </c>
      <c r="U63" s="2">
        <v>0</v>
      </c>
      <c r="V63" s="2">
        <v>0</v>
      </c>
      <c r="W63" s="2">
        <v>2345364.94607527</v>
      </c>
      <c r="X63" s="2">
        <v>4551217.3031468699</v>
      </c>
      <c r="Y63" s="2">
        <v>1296411.0592282</v>
      </c>
      <c r="Z63" s="2">
        <v>2345364.94607527</v>
      </c>
      <c r="AA63" s="2">
        <v>3013353.4826641399</v>
      </c>
      <c r="AB63" s="2">
        <v>2171980.5936157699</v>
      </c>
      <c r="AC63" s="2">
        <v>4551217.3031468699</v>
      </c>
      <c r="AD63" s="2">
        <v>4469499.4403832098</v>
      </c>
      <c r="AE63" s="2">
        <v>4586337.2929173196</v>
      </c>
      <c r="AF63" s="2">
        <v>1268391.1104122801</v>
      </c>
      <c r="AG63" s="2">
        <v>1296411.0592282</v>
      </c>
      <c r="AH63" s="2">
        <v>1358570.640625</v>
      </c>
      <c r="AI63" s="2">
        <v>576598.224609375</v>
      </c>
      <c r="AJ63" s="2">
        <v>1178608.8066406299</v>
      </c>
      <c r="AK63" s="2">
        <v>589017.826171875</v>
      </c>
      <c r="AL63" s="2">
        <v>756664.79296875</v>
      </c>
      <c r="AM63" s="2">
        <v>1958146.71875</v>
      </c>
      <c r="AN63" s="2">
        <v>1445651.17578125</v>
      </c>
      <c r="AO63" s="2">
        <v>1246263.08203125</v>
      </c>
      <c r="AP63" s="2">
        <v>744996.65234375</v>
      </c>
      <c r="AQ63" s="2">
        <v>1358570.640625</v>
      </c>
      <c r="AR63" s="2" t="s">
        <v>62</v>
      </c>
      <c r="AS63" s="2" t="s">
        <v>54</v>
      </c>
      <c r="AT63" s="2" t="s">
        <v>62</v>
      </c>
      <c r="AU63" s="2" t="s">
        <v>54</v>
      </c>
      <c r="AV63" s="2" t="s">
        <v>54</v>
      </c>
      <c r="AW63" s="2" t="s">
        <v>54</v>
      </c>
      <c r="AX63" s="2" t="s">
        <v>54</v>
      </c>
      <c r="AY63" s="2" t="s">
        <v>54</v>
      </c>
      <c r="AZ63" s="2" t="s">
        <v>54</v>
      </c>
      <c r="BA63" s="2">
        <v>1</v>
      </c>
      <c r="BB63" s="2" t="s">
        <v>59</v>
      </c>
    </row>
    <row r="64" spans="1:54" x14ac:dyDescent="0.2">
      <c r="A64" s="2" t="b">
        <v>0</v>
      </c>
      <c r="B64" s="2" t="s">
        <v>54</v>
      </c>
      <c r="C64" s="2" t="s">
        <v>55</v>
      </c>
      <c r="D64" s="2" t="s">
        <v>323</v>
      </c>
      <c r="E64" s="2" t="s">
        <v>324</v>
      </c>
      <c r="F64" s="2">
        <v>0</v>
      </c>
      <c r="G64" s="2">
        <v>17.163</v>
      </c>
      <c r="H64" s="2">
        <v>11</v>
      </c>
      <c r="I64" s="2">
        <v>5</v>
      </c>
      <c r="J64" s="2">
        <v>24</v>
      </c>
      <c r="K64" s="2">
        <v>5</v>
      </c>
      <c r="L64" s="2">
        <v>609</v>
      </c>
      <c r="M64" s="2">
        <v>68.2</v>
      </c>
      <c r="N64" s="2">
        <v>4.96</v>
      </c>
      <c r="O64" s="2">
        <v>24.95</v>
      </c>
      <c r="P64" s="2">
        <v>5</v>
      </c>
      <c r="Q64" s="2" t="s">
        <v>59</v>
      </c>
      <c r="R64" s="2" t="s">
        <v>59</v>
      </c>
      <c r="S64" s="2" t="s">
        <v>323</v>
      </c>
      <c r="T64" s="2" t="s">
        <v>59</v>
      </c>
      <c r="U64" s="2">
        <v>0</v>
      </c>
      <c r="V64" s="2">
        <v>0</v>
      </c>
      <c r="W64" s="2">
        <v>3798233.1058589802</v>
      </c>
      <c r="X64" s="2">
        <v>9789745.7635546699</v>
      </c>
      <c r="Y64" s="2">
        <v>3316655.2536057299</v>
      </c>
      <c r="Z64" s="2">
        <v>3220371.2055306998</v>
      </c>
      <c r="AA64" s="2">
        <v>5586537.8024968002</v>
      </c>
      <c r="AB64" s="2">
        <v>3798233.1058589802</v>
      </c>
      <c r="AC64" s="2">
        <v>7820871.8859787099</v>
      </c>
      <c r="AD64" s="2">
        <v>10008775.793832799</v>
      </c>
      <c r="AE64" s="2">
        <v>9789745.7635546699</v>
      </c>
      <c r="AF64" s="2">
        <v>3316655.2536057299</v>
      </c>
      <c r="AG64" s="2">
        <v>2801037.0711413701</v>
      </c>
      <c r="AH64" s="2">
        <v>3605634.41015625</v>
      </c>
      <c r="AI64" s="2">
        <v>791714.876953125</v>
      </c>
      <c r="AJ64" s="2">
        <v>2185054.8535156301</v>
      </c>
      <c r="AK64" s="2">
        <v>1030040.0537109399</v>
      </c>
      <c r="AL64" s="2">
        <v>1300262.7675781299</v>
      </c>
      <c r="AM64" s="2">
        <v>4384976.828125</v>
      </c>
      <c r="AN64" s="2">
        <v>3085808.25390625</v>
      </c>
      <c r="AO64" s="2">
        <v>3258793.73046875</v>
      </c>
      <c r="AP64" s="2">
        <v>1609646.2817382801</v>
      </c>
      <c r="AQ64" s="2">
        <v>3605634.41015625</v>
      </c>
      <c r="AR64" s="2" t="s">
        <v>62</v>
      </c>
      <c r="AS64" s="2" t="s">
        <v>54</v>
      </c>
      <c r="AT64" s="2" t="s">
        <v>54</v>
      </c>
      <c r="AU64" s="2" t="s">
        <v>54</v>
      </c>
      <c r="AV64" s="2" t="s">
        <v>54</v>
      </c>
      <c r="AW64" s="2" t="s">
        <v>54</v>
      </c>
      <c r="AX64" s="2" t="s">
        <v>54</v>
      </c>
      <c r="AY64" s="2" t="s">
        <v>54</v>
      </c>
      <c r="AZ64" s="2" t="s">
        <v>54</v>
      </c>
      <c r="BA64" s="2">
        <v>1</v>
      </c>
      <c r="BB64" s="2" t="s">
        <v>59</v>
      </c>
    </row>
    <row r="65" spans="1:54" x14ac:dyDescent="0.2">
      <c r="A65" s="2" t="b">
        <v>0</v>
      </c>
      <c r="B65" s="2" t="s">
        <v>54</v>
      </c>
      <c r="C65" s="2" t="s">
        <v>55</v>
      </c>
      <c r="D65" s="2" t="s">
        <v>325</v>
      </c>
      <c r="E65" s="2" t="s">
        <v>326</v>
      </c>
      <c r="F65" s="2">
        <v>0</v>
      </c>
      <c r="G65" s="2">
        <v>16.873000000000001</v>
      </c>
      <c r="H65" s="2">
        <v>9</v>
      </c>
      <c r="I65" s="2">
        <v>3</v>
      </c>
      <c r="J65" s="2">
        <v>19</v>
      </c>
      <c r="K65" s="2">
        <v>3</v>
      </c>
      <c r="L65" s="2">
        <v>491</v>
      </c>
      <c r="M65" s="2">
        <v>52.2</v>
      </c>
      <c r="N65" s="2">
        <v>4.37</v>
      </c>
      <c r="O65" s="2">
        <v>20.329999999999998</v>
      </c>
      <c r="P65" s="2">
        <v>3</v>
      </c>
      <c r="Q65" s="2" t="s">
        <v>327</v>
      </c>
      <c r="R65" s="2" t="s">
        <v>59</v>
      </c>
      <c r="S65" s="2" t="s">
        <v>328</v>
      </c>
      <c r="T65" s="2" t="s">
        <v>59</v>
      </c>
      <c r="U65" s="2">
        <v>0</v>
      </c>
      <c r="V65" s="2">
        <v>0</v>
      </c>
      <c r="W65" s="2">
        <v>2288981.9844848299</v>
      </c>
      <c r="X65" s="2">
        <v>1960301.6746060001</v>
      </c>
      <c r="Y65" s="2">
        <v>1071828.71016594</v>
      </c>
      <c r="Z65" s="2">
        <v>949965.42936562805</v>
      </c>
      <c r="AA65" s="2">
        <v>3420336.1222818899</v>
      </c>
      <c r="AB65" s="2">
        <v>2288981.9844848299</v>
      </c>
      <c r="AC65" s="2">
        <v>1472889.54957894</v>
      </c>
      <c r="AD65" s="2">
        <v>1960301.6746060001</v>
      </c>
      <c r="AE65" s="2">
        <v>2349271.4626606898</v>
      </c>
      <c r="AF65" s="2">
        <v>1071828.71016594</v>
      </c>
      <c r="AG65" s="2">
        <v>1248011.0695577499</v>
      </c>
      <c r="AH65" s="2">
        <v>962072.6875</v>
      </c>
      <c r="AI65" s="2">
        <v>233545.052734375</v>
      </c>
      <c r="AJ65" s="2">
        <v>1337791.3671875</v>
      </c>
      <c r="AK65" s="2">
        <v>620747.34765625</v>
      </c>
      <c r="AL65" s="2">
        <v>244875.951171875</v>
      </c>
      <c r="AM65" s="2">
        <v>858834.046875</v>
      </c>
      <c r="AN65" s="2">
        <v>740509.65625</v>
      </c>
      <c r="AO65" s="2">
        <v>1053129.859375</v>
      </c>
      <c r="AP65" s="2">
        <v>717183.07421875</v>
      </c>
      <c r="AQ65" s="2">
        <v>962072.6875</v>
      </c>
      <c r="AR65" s="2" t="s">
        <v>54</v>
      </c>
      <c r="AS65" s="2" t="s">
        <v>54</v>
      </c>
      <c r="AT65" s="2" t="s">
        <v>54</v>
      </c>
      <c r="AU65" s="2" t="s">
        <v>54</v>
      </c>
      <c r="AV65" s="2" t="s">
        <v>54</v>
      </c>
      <c r="AW65" s="2" t="s">
        <v>54</v>
      </c>
      <c r="AX65" s="2" t="s">
        <v>54</v>
      </c>
      <c r="AY65" s="2" t="s">
        <v>54</v>
      </c>
      <c r="AZ65" s="2" t="s">
        <v>54</v>
      </c>
      <c r="BA65" s="2">
        <v>1</v>
      </c>
      <c r="BB65" s="2" t="s">
        <v>59</v>
      </c>
    </row>
    <row r="66" spans="1:54" x14ac:dyDescent="0.2">
      <c r="A66" s="2" t="b">
        <v>0</v>
      </c>
      <c r="B66" s="2" t="s">
        <v>54</v>
      </c>
      <c r="C66" s="2" t="s">
        <v>55</v>
      </c>
      <c r="D66" s="2" t="s">
        <v>329</v>
      </c>
      <c r="E66" s="2" t="s">
        <v>330</v>
      </c>
      <c r="F66" s="2">
        <v>0</v>
      </c>
      <c r="G66" s="2">
        <v>16.571999999999999</v>
      </c>
      <c r="H66" s="2">
        <v>7</v>
      </c>
      <c r="I66" s="2">
        <v>4</v>
      </c>
      <c r="J66" s="2">
        <v>14</v>
      </c>
      <c r="K66" s="2">
        <v>4</v>
      </c>
      <c r="L66" s="2">
        <v>789</v>
      </c>
      <c r="M66" s="2">
        <v>86.9</v>
      </c>
      <c r="N66" s="2">
        <v>5.0599999999999996</v>
      </c>
      <c r="O66" s="2">
        <v>16.829999999999998</v>
      </c>
      <c r="P66" s="2">
        <v>4</v>
      </c>
      <c r="Q66" s="2" t="s">
        <v>331</v>
      </c>
      <c r="R66" s="2" t="s">
        <v>59</v>
      </c>
      <c r="S66" s="2" t="s">
        <v>332</v>
      </c>
      <c r="T66" s="2" t="s">
        <v>59</v>
      </c>
      <c r="U66" s="2">
        <v>0</v>
      </c>
      <c r="V66" s="2">
        <v>0</v>
      </c>
      <c r="W66" s="2">
        <v>1266055.22788306</v>
      </c>
      <c r="X66" s="2">
        <v>4877746.8445108999</v>
      </c>
      <c r="Y66" s="2">
        <v>929924.10019996704</v>
      </c>
      <c r="Z66" s="2">
        <v>1089413.2612542999</v>
      </c>
      <c r="AA66" s="2">
        <v>1576539.8955265</v>
      </c>
      <c r="AB66" s="2">
        <v>1266055.22788306</v>
      </c>
      <c r="AC66" s="2">
        <v>3074142.5177984498</v>
      </c>
      <c r="AD66" s="2">
        <v>5289867.9620729797</v>
      </c>
      <c r="AE66" s="2">
        <v>4877746.8445108999</v>
      </c>
      <c r="AF66" s="2">
        <v>867192.10168212303</v>
      </c>
      <c r="AG66" s="2">
        <v>929924.10019996704</v>
      </c>
      <c r="AH66" s="2">
        <v>942451.9921875</v>
      </c>
      <c r="AI66" s="2">
        <v>267827.72265625</v>
      </c>
      <c r="AJ66" s="2">
        <v>616629.8828125</v>
      </c>
      <c r="AK66" s="2">
        <v>343340.58984375</v>
      </c>
      <c r="AL66" s="2">
        <v>511093.0234375</v>
      </c>
      <c r="AM66" s="2">
        <v>2317561</v>
      </c>
      <c r="AN66" s="2">
        <v>1537505.859375</v>
      </c>
      <c r="AO66" s="2">
        <v>852063.2890625</v>
      </c>
      <c r="AP66" s="2">
        <v>534390.953125</v>
      </c>
      <c r="AQ66" s="2">
        <v>942451.9921875</v>
      </c>
      <c r="AR66" s="2" t="s">
        <v>62</v>
      </c>
      <c r="AS66" s="2" t="s">
        <v>54</v>
      </c>
      <c r="AT66" s="2" t="s">
        <v>62</v>
      </c>
      <c r="AU66" s="2" t="s">
        <v>54</v>
      </c>
      <c r="AV66" s="2" t="s">
        <v>54</v>
      </c>
      <c r="AW66" s="2" t="s">
        <v>54</v>
      </c>
      <c r="AX66" s="2" t="s">
        <v>54</v>
      </c>
      <c r="AY66" s="2" t="s">
        <v>54</v>
      </c>
      <c r="AZ66" s="2" t="s">
        <v>54</v>
      </c>
      <c r="BA66" s="2">
        <v>1</v>
      </c>
      <c r="BB66" s="2" t="s">
        <v>59</v>
      </c>
    </row>
    <row r="67" spans="1:54" x14ac:dyDescent="0.2">
      <c r="A67" s="2" t="b">
        <v>0</v>
      </c>
      <c r="B67" s="2" t="s">
        <v>54</v>
      </c>
      <c r="C67" s="2" t="s">
        <v>55</v>
      </c>
      <c r="D67" s="2" t="s">
        <v>333</v>
      </c>
      <c r="E67" s="2" t="s">
        <v>334</v>
      </c>
      <c r="F67" s="2">
        <v>0</v>
      </c>
      <c r="G67" s="2">
        <v>16.558</v>
      </c>
      <c r="H67" s="2">
        <v>21</v>
      </c>
      <c r="I67" s="2">
        <v>5</v>
      </c>
      <c r="J67" s="2">
        <v>24</v>
      </c>
      <c r="K67" s="2">
        <v>5</v>
      </c>
      <c r="L67" s="2">
        <v>398</v>
      </c>
      <c r="M67" s="2">
        <v>42.5</v>
      </c>
      <c r="N67" s="2">
        <v>6.13</v>
      </c>
      <c r="O67" s="2">
        <v>33.159999999999997</v>
      </c>
      <c r="P67" s="2">
        <v>5</v>
      </c>
      <c r="Q67" s="2" t="s">
        <v>335</v>
      </c>
      <c r="R67" s="2" t="s">
        <v>59</v>
      </c>
      <c r="S67" s="2" t="s">
        <v>336</v>
      </c>
      <c r="T67" s="2" t="s">
        <v>59</v>
      </c>
      <c r="U67" s="2">
        <v>0</v>
      </c>
      <c r="V67" s="2">
        <v>0</v>
      </c>
      <c r="W67" s="2">
        <v>3941906.0459211101</v>
      </c>
      <c r="X67" s="2">
        <v>9855035.9554609302</v>
      </c>
      <c r="Y67" s="2">
        <v>3610458.66213129</v>
      </c>
      <c r="Z67" s="2">
        <v>3941906.0459211101</v>
      </c>
      <c r="AA67" s="2">
        <v>3109824.1098232199</v>
      </c>
      <c r="AB67" s="2">
        <v>4200550.3767039496</v>
      </c>
      <c r="AC67" s="2">
        <v>8022427.1730600698</v>
      </c>
      <c r="AD67" s="2">
        <v>9855035.9554609302</v>
      </c>
      <c r="AE67" s="2">
        <v>12242727.828900401</v>
      </c>
      <c r="AF67" s="2">
        <v>3610458.66213129</v>
      </c>
      <c r="AG67" s="2">
        <v>3712601.53644088</v>
      </c>
      <c r="AH67" s="2">
        <v>3414591.3671875</v>
      </c>
      <c r="AI67" s="2">
        <v>969101.21875</v>
      </c>
      <c r="AJ67" s="2">
        <v>1216341.23046875</v>
      </c>
      <c r="AK67" s="2">
        <v>1139144.1796875</v>
      </c>
      <c r="AL67" s="2">
        <v>1333772.4375</v>
      </c>
      <c r="AM67" s="2">
        <v>4317621.375</v>
      </c>
      <c r="AN67" s="2">
        <v>3859008.34375</v>
      </c>
      <c r="AO67" s="2">
        <v>3547471.51953125</v>
      </c>
      <c r="AP67" s="2">
        <v>2133486.671875</v>
      </c>
      <c r="AQ67" s="2">
        <v>3414591.3671875</v>
      </c>
      <c r="AR67" s="2" t="s">
        <v>54</v>
      </c>
      <c r="AS67" s="2" t="s">
        <v>54</v>
      </c>
      <c r="AT67" s="2" t="s">
        <v>54</v>
      </c>
      <c r="AU67" s="2" t="s">
        <v>54</v>
      </c>
      <c r="AV67" s="2" t="s">
        <v>54</v>
      </c>
      <c r="AW67" s="2" t="s">
        <v>54</v>
      </c>
      <c r="AX67" s="2" t="s">
        <v>54</v>
      </c>
      <c r="AY67" s="2" t="s">
        <v>54</v>
      </c>
      <c r="AZ67" s="2" t="s">
        <v>54</v>
      </c>
      <c r="BA67" s="2">
        <v>1</v>
      </c>
      <c r="BB67" s="2" t="s">
        <v>59</v>
      </c>
    </row>
    <row r="68" spans="1:54" x14ac:dyDescent="0.2">
      <c r="A68" s="2" t="b">
        <v>0</v>
      </c>
      <c r="B68" s="2" t="s">
        <v>54</v>
      </c>
      <c r="C68" s="2" t="s">
        <v>55</v>
      </c>
      <c r="D68" s="2" t="s">
        <v>337</v>
      </c>
      <c r="E68" s="2" t="s">
        <v>338</v>
      </c>
      <c r="F68" s="2">
        <v>0</v>
      </c>
      <c r="G68" s="2">
        <v>14.917999999999999</v>
      </c>
      <c r="H68" s="2">
        <v>9</v>
      </c>
      <c r="I68" s="2">
        <v>3</v>
      </c>
      <c r="J68" s="2">
        <v>11</v>
      </c>
      <c r="K68" s="2">
        <v>3</v>
      </c>
      <c r="L68" s="2">
        <v>553</v>
      </c>
      <c r="M68" s="2">
        <v>61.5</v>
      </c>
      <c r="N68" s="2">
        <v>6.35</v>
      </c>
      <c r="O68" s="2">
        <v>22.73</v>
      </c>
      <c r="P68" s="2">
        <v>3</v>
      </c>
      <c r="Q68" s="2" t="s">
        <v>339</v>
      </c>
      <c r="R68" s="2" t="s">
        <v>59</v>
      </c>
      <c r="S68" s="2" t="s">
        <v>340</v>
      </c>
      <c r="T68" s="2" t="s">
        <v>341</v>
      </c>
      <c r="U68" s="2">
        <v>0</v>
      </c>
      <c r="V68" s="2">
        <v>0</v>
      </c>
      <c r="W68" s="2">
        <v>191949.57647855999</v>
      </c>
      <c r="X68" s="2">
        <v>1545137.90063694</v>
      </c>
      <c r="Y68" s="2">
        <v>950912.18436708697</v>
      </c>
      <c r="Z68" s="2">
        <v>124853.685824769</v>
      </c>
      <c r="AA68" s="2">
        <v>475827.91364673001</v>
      </c>
      <c r="AB68" s="2">
        <v>191949.57647855999</v>
      </c>
      <c r="AC68" s="2">
        <v>1397465.9554047501</v>
      </c>
      <c r="AD68" s="2">
        <v>2610032.5063811801</v>
      </c>
      <c r="AE68" s="2">
        <v>1545137.90063694</v>
      </c>
      <c r="AF68" s="2">
        <v>950912.18436708697</v>
      </c>
      <c r="AG68" s="2">
        <v>160347.489259391</v>
      </c>
      <c r="AH68" s="2">
        <v>1005005.58789063</v>
      </c>
      <c r="AI68" s="2">
        <v>30694.759765625</v>
      </c>
      <c r="AJ68" s="2">
        <v>186109.91796875</v>
      </c>
      <c r="AK68" s="2">
        <v>52054.6650390625</v>
      </c>
      <c r="AL68" s="2">
        <v>232336.36572265599</v>
      </c>
      <c r="AM68" s="2">
        <v>1143489.703125</v>
      </c>
      <c r="AN68" s="2">
        <v>487040.154296875</v>
      </c>
      <c r="AO68" s="2">
        <v>934322.8125</v>
      </c>
      <c r="AP68" s="2">
        <v>92145.4208984375</v>
      </c>
      <c r="AQ68" s="2">
        <v>1005005.58789063</v>
      </c>
      <c r="AR68" s="2" t="s">
        <v>54</v>
      </c>
      <c r="AS68" s="2" t="s">
        <v>62</v>
      </c>
      <c r="AT68" s="2" t="s">
        <v>54</v>
      </c>
      <c r="AU68" s="2" t="s">
        <v>54</v>
      </c>
      <c r="AV68" s="2" t="s">
        <v>54</v>
      </c>
      <c r="AW68" s="2" t="s">
        <v>54</v>
      </c>
      <c r="AX68" s="2" t="s">
        <v>54</v>
      </c>
      <c r="AY68" s="2" t="s">
        <v>54</v>
      </c>
      <c r="AZ68" s="2" t="s">
        <v>54</v>
      </c>
      <c r="BA68" s="2">
        <v>1</v>
      </c>
      <c r="BB68" s="2" t="s">
        <v>59</v>
      </c>
    </row>
    <row r="69" spans="1:54" x14ac:dyDescent="0.2">
      <c r="A69" s="2" t="b">
        <v>0</v>
      </c>
      <c r="B69" s="2" t="s">
        <v>54</v>
      </c>
      <c r="C69" s="2" t="s">
        <v>55</v>
      </c>
      <c r="D69" s="2" t="s">
        <v>342</v>
      </c>
      <c r="E69" s="2" t="s">
        <v>343</v>
      </c>
      <c r="F69" s="2">
        <v>0</v>
      </c>
      <c r="G69" s="2">
        <v>14.311999999999999</v>
      </c>
      <c r="H69" s="2">
        <v>12</v>
      </c>
      <c r="I69" s="2">
        <v>6</v>
      </c>
      <c r="J69" s="2">
        <v>11</v>
      </c>
      <c r="K69" s="2">
        <v>6</v>
      </c>
      <c r="L69" s="2">
        <v>833</v>
      </c>
      <c r="M69" s="2">
        <v>91.4</v>
      </c>
      <c r="N69" s="2">
        <v>5.14</v>
      </c>
      <c r="O69" s="2">
        <v>2.0099999999999998</v>
      </c>
      <c r="P69" s="2">
        <v>6</v>
      </c>
      <c r="Q69" s="2" t="s">
        <v>344</v>
      </c>
      <c r="R69" s="2" t="s">
        <v>59</v>
      </c>
      <c r="S69" s="2" t="s">
        <v>345</v>
      </c>
      <c r="T69" s="2" t="s">
        <v>59</v>
      </c>
      <c r="U69" s="2">
        <v>0</v>
      </c>
      <c r="V69" s="2">
        <v>0</v>
      </c>
      <c r="W69" s="2">
        <v>854759.82424001</v>
      </c>
      <c r="X69" s="2">
        <v>275091.87756027299</v>
      </c>
      <c r="Y69" s="2">
        <v>786429.025390625</v>
      </c>
      <c r="Z69" s="2">
        <v>854759.82424001</v>
      </c>
      <c r="AA69" s="2">
        <v>877972.29614218196</v>
      </c>
      <c r="AB69" s="2">
        <v>659972.83905007597</v>
      </c>
      <c r="AC69" s="2">
        <v>331000.06402703701</v>
      </c>
      <c r="AD69" s="2">
        <v>275091.87756027299</v>
      </c>
      <c r="AE69" s="2">
        <v>147226.85147354499</v>
      </c>
      <c r="AF69" s="2">
        <v>748165.62140181195</v>
      </c>
      <c r="AG69" s="2">
        <v>800492.82796914701</v>
      </c>
      <c r="AH69" s="2">
        <v>786429.025390625</v>
      </c>
      <c r="AI69" s="2">
        <v>210139.150390625</v>
      </c>
      <c r="AJ69" s="2">
        <v>343400.09765625</v>
      </c>
      <c r="AK69" s="2">
        <v>178977.55078125</v>
      </c>
      <c r="AL69" s="2">
        <v>55030.572753906301</v>
      </c>
      <c r="AM69" s="2">
        <v>120521.38378906299</v>
      </c>
      <c r="AN69" s="2">
        <v>46407.112548828103</v>
      </c>
      <c r="AO69" s="2">
        <v>735113.314453125</v>
      </c>
      <c r="AP69" s="2">
        <v>460011.87109375</v>
      </c>
      <c r="AQ69" s="2">
        <v>786429.025390625</v>
      </c>
      <c r="AR69" s="2" t="s">
        <v>54</v>
      </c>
      <c r="AS69" s="2" t="s">
        <v>54</v>
      </c>
      <c r="AT69" s="2" t="s">
        <v>54</v>
      </c>
      <c r="AU69" s="2" t="s">
        <v>62</v>
      </c>
      <c r="AV69" s="2" t="s">
        <v>62</v>
      </c>
      <c r="AW69" s="2" t="s">
        <v>62</v>
      </c>
      <c r="AX69" s="2" t="s">
        <v>54</v>
      </c>
      <c r="AY69" s="2" t="s">
        <v>54</v>
      </c>
      <c r="AZ69" s="2" t="s">
        <v>54</v>
      </c>
      <c r="BA69" s="2">
        <v>1</v>
      </c>
      <c r="BB69" s="2" t="s">
        <v>59</v>
      </c>
    </row>
    <row r="70" spans="1:54" x14ac:dyDescent="0.2">
      <c r="A70" s="2" t="b">
        <v>0</v>
      </c>
      <c r="B70" s="2" t="s">
        <v>54</v>
      </c>
      <c r="C70" s="2" t="s">
        <v>55</v>
      </c>
      <c r="D70" s="2" t="s">
        <v>346</v>
      </c>
      <c r="E70" s="2" t="s">
        <v>347</v>
      </c>
      <c r="F70" s="2">
        <v>0</v>
      </c>
      <c r="G70" s="2">
        <v>14.031000000000001</v>
      </c>
      <c r="H70" s="2">
        <v>16</v>
      </c>
      <c r="I70" s="2">
        <v>3</v>
      </c>
      <c r="J70" s="2">
        <v>13</v>
      </c>
      <c r="K70" s="2">
        <v>3</v>
      </c>
      <c r="L70" s="2">
        <v>318</v>
      </c>
      <c r="M70" s="2">
        <v>34</v>
      </c>
      <c r="N70" s="2">
        <v>4.87</v>
      </c>
      <c r="O70" s="2">
        <v>34.770000000000003</v>
      </c>
      <c r="P70" s="2">
        <v>3</v>
      </c>
      <c r="Q70" s="2" t="s">
        <v>171</v>
      </c>
      <c r="R70" s="2" t="s">
        <v>348</v>
      </c>
      <c r="S70" s="2" t="s">
        <v>349</v>
      </c>
      <c r="T70" s="2" t="s">
        <v>350</v>
      </c>
      <c r="U70" s="2">
        <v>0</v>
      </c>
      <c r="V70" s="2">
        <v>0</v>
      </c>
      <c r="W70" s="2">
        <v>6732578.4438358201</v>
      </c>
      <c r="X70" s="2">
        <v>14909203.021568101</v>
      </c>
      <c r="Y70" s="2">
        <v>5615698.10079177</v>
      </c>
      <c r="Z70" s="2">
        <v>6732578.4438358201</v>
      </c>
      <c r="AA70" s="2">
        <v>6265512.4377366696</v>
      </c>
      <c r="AB70" s="2">
        <v>8138274.1361386999</v>
      </c>
      <c r="AC70" s="2">
        <v>14909203.021568101</v>
      </c>
      <c r="AD70" s="2">
        <v>17335211.856273402</v>
      </c>
      <c r="AE70" s="2">
        <v>13679923.6418238</v>
      </c>
      <c r="AF70" s="2">
        <v>3887329.1992496201</v>
      </c>
      <c r="AG70" s="2">
        <v>5615698.10079177</v>
      </c>
      <c r="AH70" s="2">
        <v>5654793.8125</v>
      </c>
      <c r="AI70" s="2">
        <v>1655176.4296875</v>
      </c>
      <c r="AJ70" s="2">
        <v>2450621.26953125</v>
      </c>
      <c r="AK70" s="2">
        <v>2207012.6015625</v>
      </c>
      <c r="AL70" s="2">
        <v>2478736.625</v>
      </c>
      <c r="AM70" s="2">
        <v>7594785.203125</v>
      </c>
      <c r="AN70" s="2">
        <v>4312024.265625</v>
      </c>
      <c r="AO70" s="2">
        <v>3819511.84375</v>
      </c>
      <c r="AP70" s="2">
        <v>3227121.71875</v>
      </c>
      <c r="AQ70" s="2">
        <v>5654793.8125</v>
      </c>
      <c r="AR70" s="2" t="s">
        <v>54</v>
      </c>
      <c r="AS70" s="2" t="s">
        <v>54</v>
      </c>
      <c r="AT70" s="2" t="s">
        <v>54</v>
      </c>
      <c r="AU70" s="2" t="s">
        <v>54</v>
      </c>
      <c r="AV70" s="2" t="s">
        <v>54</v>
      </c>
      <c r="AW70" s="2" t="s">
        <v>54</v>
      </c>
      <c r="AX70" s="2" t="s">
        <v>54</v>
      </c>
      <c r="AY70" s="2" t="s">
        <v>54</v>
      </c>
      <c r="AZ70" s="2" t="s">
        <v>54</v>
      </c>
      <c r="BA70" s="2">
        <v>1</v>
      </c>
      <c r="BB70" s="2" t="s">
        <v>59</v>
      </c>
    </row>
    <row r="71" spans="1:54" x14ac:dyDescent="0.2">
      <c r="A71" s="2" t="b">
        <v>0</v>
      </c>
      <c r="B71" s="2" t="s">
        <v>54</v>
      </c>
      <c r="C71" s="2" t="s">
        <v>55</v>
      </c>
      <c r="D71" s="2" t="s">
        <v>351</v>
      </c>
      <c r="E71" s="2" t="s">
        <v>352</v>
      </c>
      <c r="F71" s="2">
        <v>0</v>
      </c>
      <c r="G71" s="2">
        <v>13.756</v>
      </c>
      <c r="H71" s="2">
        <v>16</v>
      </c>
      <c r="I71" s="2">
        <v>4</v>
      </c>
      <c r="J71" s="2">
        <v>10</v>
      </c>
      <c r="K71" s="2">
        <v>4</v>
      </c>
      <c r="L71" s="2">
        <v>443</v>
      </c>
      <c r="M71" s="2">
        <v>48.8</v>
      </c>
      <c r="N71" s="2">
        <v>5.0199999999999996</v>
      </c>
      <c r="O71" s="2">
        <v>5.55</v>
      </c>
      <c r="P71" s="2">
        <v>4</v>
      </c>
      <c r="Q71" s="2" t="s">
        <v>353</v>
      </c>
      <c r="R71" s="2" t="s">
        <v>59</v>
      </c>
      <c r="S71" s="2" t="s">
        <v>354</v>
      </c>
      <c r="T71" s="2" t="s">
        <v>355</v>
      </c>
      <c r="U71" s="2">
        <v>0</v>
      </c>
      <c r="V71" s="2">
        <v>0</v>
      </c>
      <c r="W71" s="2">
        <v>765076.02127465198</v>
      </c>
      <c r="X71" s="2">
        <v>333553.47969536501</v>
      </c>
      <c r="Y71" s="2">
        <v>1705794.640625</v>
      </c>
      <c r="Z71" s="2">
        <v>469944.99303726398</v>
      </c>
      <c r="AA71" s="2">
        <v>765076.02127465198</v>
      </c>
      <c r="AB71" s="2">
        <v>889269.31071518396</v>
      </c>
      <c r="AC71" s="2">
        <v>863183.20582282497</v>
      </c>
      <c r="AD71" s="2">
        <v>333553.47969536501</v>
      </c>
      <c r="AE71" s="2">
        <v>201915.621411</v>
      </c>
      <c r="AF71" s="2">
        <v>1875487.6312803701</v>
      </c>
      <c r="AG71" s="2">
        <v>617330.01084472099</v>
      </c>
      <c r="AH71" s="2">
        <v>1705794.640625</v>
      </c>
      <c r="AI71" s="2">
        <v>115534.0234375</v>
      </c>
      <c r="AJ71" s="2">
        <v>299243.1328125</v>
      </c>
      <c r="AK71" s="2">
        <v>241160.29296875</v>
      </c>
      <c r="AL71" s="2">
        <v>143508.93359375</v>
      </c>
      <c r="AM71" s="2">
        <v>146134.18359375</v>
      </c>
      <c r="AN71" s="2">
        <v>63645.4619140625</v>
      </c>
      <c r="AO71" s="2">
        <v>1842768.3515625</v>
      </c>
      <c r="AP71" s="2">
        <v>354755.375</v>
      </c>
      <c r="AQ71" s="2">
        <v>1705794.640625</v>
      </c>
      <c r="AR71" s="2" t="s">
        <v>62</v>
      </c>
      <c r="AS71" s="2" t="s">
        <v>54</v>
      </c>
      <c r="AT71" s="2" t="s">
        <v>62</v>
      </c>
      <c r="AU71" s="2" t="s">
        <v>62</v>
      </c>
      <c r="AV71" s="2" t="s">
        <v>62</v>
      </c>
      <c r="AW71" s="2" t="s">
        <v>62</v>
      </c>
      <c r="AX71" s="2" t="s">
        <v>54</v>
      </c>
      <c r="AY71" s="2" t="s">
        <v>54</v>
      </c>
      <c r="AZ71" s="2" t="s">
        <v>54</v>
      </c>
      <c r="BA71" s="2">
        <v>1</v>
      </c>
      <c r="BB71" s="2" t="s">
        <v>59</v>
      </c>
    </row>
    <row r="72" spans="1:54" x14ac:dyDescent="0.2">
      <c r="A72" s="2" t="b">
        <v>0</v>
      </c>
      <c r="B72" s="2" t="s">
        <v>54</v>
      </c>
      <c r="C72" s="2" t="s">
        <v>55</v>
      </c>
      <c r="D72" s="2" t="s">
        <v>356</v>
      </c>
      <c r="E72" s="2" t="s">
        <v>357</v>
      </c>
      <c r="F72" s="2">
        <v>0</v>
      </c>
      <c r="G72" s="2">
        <v>13.707000000000001</v>
      </c>
      <c r="H72" s="2">
        <v>3</v>
      </c>
      <c r="I72" s="2">
        <v>3</v>
      </c>
      <c r="J72" s="2">
        <v>9</v>
      </c>
      <c r="K72" s="2">
        <v>3</v>
      </c>
      <c r="L72" s="2">
        <v>873</v>
      </c>
      <c r="M72" s="2">
        <v>98</v>
      </c>
      <c r="N72" s="2">
        <v>5.73</v>
      </c>
      <c r="O72" s="2">
        <v>9.32</v>
      </c>
      <c r="P72" s="2">
        <v>3</v>
      </c>
      <c r="Q72" s="2" t="s">
        <v>248</v>
      </c>
      <c r="R72" s="2" t="s">
        <v>59</v>
      </c>
      <c r="S72" s="2" t="s">
        <v>356</v>
      </c>
      <c r="T72" s="2" t="s">
        <v>59</v>
      </c>
      <c r="U72" s="2">
        <v>0</v>
      </c>
      <c r="V72" s="2">
        <v>0</v>
      </c>
      <c r="W72" s="2">
        <v>199437.81342476601</v>
      </c>
      <c r="X72" s="2">
        <v>629446.08447700203</v>
      </c>
      <c r="Y72" s="2">
        <v>87721.698543932507</v>
      </c>
      <c r="Z72" s="2">
        <v>62674.5050968016</v>
      </c>
      <c r="AA72" s="2">
        <v>665818.78184454702</v>
      </c>
      <c r="AB72" s="2">
        <v>199437.81342476601</v>
      </c>
      <c r="AC72" s="2">
        <v>398687.28232271998</v>
      </c>
      <c r="AD72" s="2">
        <v>629446.08447700203</v>
      </c>
      <c r="AE72" s="2">
        <v>1546466.7655752399</v>
      </c>
      <c r="AF72" s="2">
        <v>87721.698543932507</v>
      </c>
      <c r="AG72" s="2">
        <v>47562.855249273503</v>
      </c>
      <c r="AH72" s="2">
        <v>182532.203125</v>
      </c>
      <c r="AI72" s="2">
        <v>15408.2666015625</v>
      </c>
      <c r="AJ72" s="2">
        <v>260420.78515625</v>
      </c>
      <c r="AK72" s="2">
        <v>54085.39453125</v>
      </c>
      <c r="AL72" s="2">
        <v>66283.943359375</v>
      </c>
      <c r="AM72" s="2">
        <v>275768.640625</v>
      </c>
      <c r="AN72" s="2">
        <v>487459.0234375</v>
      </c>
      <c r="AO72" s="2">
        <v>86191.328125</v>
      </c>
      <c r="AP72" s="2">
        <v>27332.509765625</v>
      </c>
      <c r="AQ72" s="2">
        <v>182532.203125</v>
      </c>
      <c r="AR72" s="2" t="s">
        <v>62</v>
      </c>
      <c r="AS72" s="2" t="s">
        <v>62</v>
      </c>
      <c r="AT72" s="2" t="s">
        <v>62</v>
      </c>
      <c r="AU72" s="2" t="s">
        <v>54</v>
      </c>
      <c r="AV72" s="2" t="s">
        <v>54</v>
      </c>
      <c r="AW72" s="2" t="s">
        <v>54</v>
      </c>
      <c r="AX72" s="2" t="s">
        <v>54</v>
      </c>
      <c r="AY72" s="2" t="s">
        <v>62</v>
      </c>
      <c r="AZ72" s="2" t="s">
        <v>54</v>
      </c>
      <c r="BA72" s="2">
        <v>1</v>
      </c>
      <c r="BB72" s="2" t="s">
        <v>59</v>
      </c>
    </row>
    <row r="73" spans="1:54" x14ac:dyDescent="0.2">
      <c r="A73" s="2" t="b">
        <v>0</v>
      </c>
      <c r="B73" s="2" t="s">
        <v>54</v>
      </c>
      <c r="C73" s="2" t="s">
        <v>55</v>
      </c>
      <c r="D73" s="2" t="s">
        <v>358</v>
      </c>
      <c r="E73" s="2" t="s">
        <v>359</v>
      </c>
      <c r="F73" s="2">
        <v>0</v>
      </c>
      <c r="G73" s="2">
        <v>13.584</v>
      </c>
      <c r="H73" s="2">
        <v>12</v>
      </c>
      <c r="I73" s="2">
        <v>6</v>
      </c>
      <c r="J73" s="2">
        <v>9</v>
      </c>
      <c r="K73" s="2">
        <v>6</v>
      </c>
      <c r="L73" s="2">
        <v>774</v>
      </c>
      <c r="M73" s="2">
        <v>87.1</v>
      </c>
      <c r="N73" s="2">
        <v>6.76</v>
      </c>
      <c r="O73" s="2">
        <v>4.33</v>
      </c>
      <c r="P73" s="2">
        <v>6</v>
      </c>
      <c r="Q73" s="2" t="s">
        <v>360</v>
      </c>
      <c r="R73" s="2" t="s">
        <v>59</v>
      </c>
      <c r="S73" s="2" t="s">
        <v>361</v>
      </c>
      <c r="T73" s="2" t="s">
        <v>59</v>
      </c>
      <c r="U73" s="2">
        <v>0</v>
      </c>
      <c r="V73" s="2">
        <v>0</v>
      </c>
      <c r="W73" s="2">
        <v>434044.17212323798</v>
      </c>
      <c r="X73" s="2">
        <v>2112365.73067682</v>
      </c>
      <c r="Y73" s="2">
        <v>424347.89144747902</v>
      </c>
      <c r="Z73" s="2">
        <v>659678.57821297704</v>
      </c>
      <c r="AA73" s="2">
        <v>184052.978811585</v>
      </c>
      <c r="AB73" s="2">
        <v>434044.17212323798</v>
      </c>
      <c r="AC73" s="2">
        <v>2112365.73067682</v>
      </c>
      <c r="AD73" s="2">
        <v>2422562.8012185702</v>
      </c>
      <c r="AE73" s="2">
        <v>1573547.04288969</v>
      </c>
      <c r="AF73" s="2">
        <v>424347.89144747902</v>
      </c>
      <c r="AG73" s="2">
        <v>288990.84343020001</v>
      </c>
      <c r="AH73" s="2">
        <v>626330.306640625</v>
      </c>
      <c r="AI73" s="2">
        <v>162179.23681640599</v>
      </c>
      <c r="AJ73" s="2">
        <v>71988.388671875</v>
      </c>
      <c r="AK73" s="2">
        <v>117708.12109375</v>
      </c>
      <c r="AL73" s="2">
        <v>351192.3671875</v>
      </c>
      <c r="AM73" s="2">
        <v>1061356.75</v>
      </c>
      <c r="AN73" s="2">
        <v>495994.94921875</v>
      </c>
      <c r="AO73" s="2">
        <v>416944.826171875</v>
      </c>
      <c r="AP73" s="2">
        <v>166071.71728515599</v>
      </c>
      <c r="AQ73" s="2">
        <v>626330.306640625</v>
      </c>
      <c r="AR73" s="2" t="s">
        <v>62</v>
      </c>
      <c r="AS73" s="2" t="s">
        <v>62</v>
      </c>
      <c r="AT73" s="2" t="s">
        <v>62</v>
      </c>
      <c r="AU73" s="2" t="s">
        <v>62</v>
      </c>
      <c r="AV73" s="2" t="s">
        <v>54</v>
      </c>
      <c r="AW73" s="2" t="s">
        <v>54</v>
      </c>
      <c r="AX73" s="2" t="s">
        <v>54</v>
      </c>
      <c r="AY73" s="2" t="s">
        <v>62</v>
      </c>
      <c r="AZ73" s="2" t="s">
        <v>54</v>
      </c>
      <c r="BA73" s="2">
        <v>1</v>
      </c>
      <c r="BB73" s="2" t="s">
        <v>59</v>
      </c>
    </row>
    <row r="74" spans="1:54" x14ac:dyDescent="0.2">
      <c r="A74" s="2" t="b">
        <v>0</v>
      </c>
      <c r="B74" s="2" t="s">
        <v>54</v>
      </c>
      <c r="C74" s="2" t="s">
        <v>55</v>
      </c>
      <c r="D74" s="2" t="s">
        <v>362</v>
      </c>
      <c r="E74" s="2" t="s">
        <v>363</v>
      </c>
      <c r="F74" s="2">
        <v>0</v>
      </c>
      <c r="G74" s="2">
        <v>13.087999999999999</v>
      </c>
      <c r="H74" s="2">
        <v>6</v>
      </c>
      <c r="I74" s="2">
        <v>5</v>
      </c>
      <c r="J74" s="2">
        <v>10</v>
      </c>
      <c r="K74" s="2">
        <v>5</v>
      </c>
      <c r="L74" s="2">
        <v>1175</v>
      </c>
      <c r="M74" s="2">
        <v>129.69999999999999</v>
      </c>
      <c r="N74" s="2">
        <v>5.21</v>
      </c>
      <c r="O74" s="2">
        <v>8.14</v>
      </c>
      <c r="P74" s="2">
        <v>5</v>
      </c>
      <c r="Q74" s="2" t="s">
        <v>59</v>
      </c>
      <c r="R74" s="2" t="s">
        <v>59</v>
      </c>
      <c r="S74" s="2" t="s">
        <v>362</v>
      </c>
      <c r="T74" s="2" t="s">
        <v>59</v>
      </c>
      <c r="U74" s="2">
        <v>0</v>
      </c>
      <c r="V74" s="2">
        <v>0</v>
      </c>
      <c r="W74" s="2">
        <v>159119.41118785</v>
      </c>
      <c r="X74" s="2">
        <v>1729285.4333520599</v>
      </c>
      <c r="Y74" s="2">
        <v>350805.11134536797</v>
      </c>
      <c r="Z74" s="2">
        <v>84908.311366182505</v>
      </c>
      <c r="AA74" s="2">
        <v>260735.43849835001</v>
      </c>
      <c r="AB74" s="2">
        <v>159119.41118785</v>
      </c>
      <c r="AC74" s="2">
        <v>1775336.39209834</v>
      </c>
      <c r="AD74" s="2">
        <v>1555177.3440415</v>
      </c>
      <c r="AE74" s="2">
        <v>1729285.4333520599</v>
      </c>
      <c r="AF74" s="2">
        <v>350805.11134536797</v>
      </c>
      <c r="AG74" s="2">
        <v>153829.73671784101</v>
      </c>
      <c r="AH74" s="2">
        <v>444606.859375</v>
      </c>
      <c r="AI74" s="2">
        <v>20874.35546875</v>
      </c>
      <c r="AJ74" s="2">
        <v>101981.09375</v>
      </c>
      <c r="AK74" s="2">
        <v>43151.4765625</v>
      </c>
      <c r="AL74" s="2">
        <v>295159.39453125</v>
      </c>
      <c r="AM74" s="2">
        <v>681343.728515625</v>
      </c>
      <c r="AN74" s="2">
        <v>545084.96875</v>
      </c>
      <c r="AO74" s="2">
        <v>344685.0546875</v>
      </c>
      <c r="AP74" s="2">
        <v>88399.923828125</v>
      </c>
      <c r="AQ74" s="2">
        <v>444606.859375</v>
      </c>
      <c r="AR74" s="2" t="s">
        <v>62</v>
      </c>
      <c r="AS74" s="2" t="s">
        <v>62</v>
      </c>
      <c r="AT74" s="2" t="s">
        <v>62</v>
      </c>
      <c r="AU74" s="2" t="s">
        <v>54</v>
      </c>
      <c r="AV74" s="2" t="s">
        <v>54</v>
      </c>
      <c r="AW74" s="2" t="s">
        <v>54</v>
      </c>
      <c r="AX74" s="2" t="s">
        <v>54</v>
      </c>
      <c r="AY74" s="2" t="s">
        <v>62</v>
      </c>
      <c r="AZ74" s="2" t="s">
        <v>54</v>
      </c>
      <c r="BA74" s="2">
        <v>1</v>
      </c>
      <c r="BB74" s="2" t="s">
        <v>59</v>
      </c>
    </row>
    <row r="75" spans="1:54" x14ac:dyDescent="0.2">
      <c r="A75" s="2" t="b">
        <v>0</v>
      </c>
      <c r="B75" s="2" t="s">
        <v>54</v>
      </c>
      <c r="C75" s="2" t="s">
        <v>55</v>
      </c>
      <c r="D75" s="2" t="s">
        <v>364</v>
      </c>
      <c r="E75" s="2" t="s">
        <v>365</v>
      </c>
      <c r="F75" s="2">
        <v>0</v>
      </c>
      <c r="G75" s="2">
        <v>13.052</v>
      </c>
      <c r="H75" s="2">
        <v>13</v>
      </c>
      <c r="I75" s="2">
        <v>5</v>
      </c>
      <c r="J75" s="2">
        <v>10</v>
      </c>
      <c r="K75" s="2">
        <v>5</v>
      </c>
      <c r="L75" s="2">
        <v>393</v>
      </c>
      <c r="M75" s="2">
        <v>43.8</v>
      </c>
      <c r="N75" s="2">
        <v>5.6</v>
      </c>
      <c r="O75" s="2">
        <v>2.29</v>
      </c>
      <c r="P75" s="2">
        <v>5</v>
      </c>
      <c r="Q75" s="2" t="s">
        <v>366</v>
      </c>
      <c r="R75" s="2" t="s">
        <v>59</v>
      </c>
      <c r="S75" s="2" t="s">
        <v>367</v>
      </c>
      <c r="T75" s="2" t="s">
        <v>59</v>
      </c>
      <c r="U75" s="2">
        <v>0</v>
      </c>
      <c r="V75" s="2">
        <v>0</v>
      </c>
      <c r="W75" s="2">
        <v>1371861.7879355501</v>
      </c>
      <c r="X75" s="2">
        <v>2931864.8098121802</v>
      </c>
      <c r="Y75" s="2">
        <v>687884.93034276296</v>
      </c>
      <c r="Z75" s="2">
        <v>835851.57039385196</v>
      </c>
      <c r="AA75" s="2">
        <v>1526727.85728965</v>
      </c>
      <c r="AB75" s="2">
        <v>1371861.7879355501</v>
      </c>
      <c r="AC75" s="2">
        <v>1803895.48453577</v>
      </c>
      <c r="AD75" s="2">
        <v>3002646.5455829301</v>
      </c>
      <c r="AE75" s="2">
        <v>2931864.8098121802</v>
      </c>
      <c r="AF75" s="2">
        <v>620044.29904085002</v>
      </c>
      <c r="AG75" s="2">
        <v>687884.93034276296</v>
      </c>
      <c r="AH75" s="2">
        <v>1194437.234375</v>
      </c>
      <c r="AI75" s="2">
        <v>205490.634765625</v>
      </c>
      <c r="AJ75" s="2">
        <v>597146.96875</v>
      </c>
      <c r="AK75" s="2">
        <v>372034.193359375</v>
      </c>
      <c r="AL75" s="2">
        <v>299907.5</v>
      </c>
      <c r="AM75" s="2">
        <v>1315499.09765625</v>
      </c>
      <c r="AN75" s="2">
        <v>924147.86328125</v>
      </c>
      <c r="AO75" s="2">
        <v>609227.1640625</v>
      </c>
      <c r="AP75" s="2">
        <v>395300.5234375</v>
      </c>
      <c r="AQ75" s="2">
        <v>1194437.234375</v>
      </c>
      <c r="AR75" s="2" t="s">
        <v>62</v>
      </c>
      <c r="AS75" s="2" t="s">
        <v>54</v>
      </c>
      <c r="AT75" s="2" t="s">
        <v>62</v>
      </c>
      <c r="AU75" s="2" t="s">
        <v>54</v>
      </c>
      <c r="AV75" s="2" t="s">
        <v>54</v>
      </c>
      <c r="AW75" s="2" t="s">
        <v>54</v>
      </c>
      <c r="AX75" s="2" t="s">
        <v>54</v>
      </c>
      <c r="AY75" s="2" t="s">
        <v>62</v>
      </c>
      <c r="AZ75" s="2" t="s">
        <v>54</v>
      </c>
      <c r="BA75" s="2">
        <v>1</v>
      </c>
      <c r="BB75" s="2" t="s">
        <v>59</v>
      </c>
    </row>
    <row r="76" spans="1:54" x14ac:dyDescent="0.2">
      <c r="A76" s="2" t="b">
        <v>0</v>
      </c>
      <c r="B76" s="2" t="s">
        <v>54</v>
      </c>
      <c r="C76" s="2" t="s">
        <v>55</v>
      </c>
      <c r="D76" s="2" t="s">
        <v>368</v>
      </c>
      <c r="E76" s="2" t="s">
        <v>369</v>
      </c>
      <c r="F76" s="2">
        <v>0</v>
      </c>
      <c r="G76" s="2">
        <v>12.872999999999999</v>
      </c>
      <c r="H76" s="2">
        <v>10</v>
      </c>
      <c r="I76" s="2">
        <v>6</v>
      </c>
      <c r="J76" s="2">
        <v>8</v>
      </c>
      <c r="K76" s="2">
        <v>1</v>
      </c>
      <c r="L76" s="2">
        <v>985</v>
      </c>
      <c r="M76" s="2">
        <v>108.8</v>
      </c>
      <c r="N76" s="2">
        <v>5.35</v>
      </c>
      <c r="O76" s="2">
        <v>0</v>
      </c>
      <c r="P76" s="2">
        <v>6</v>
      </c>
      <c r="Q76" s="2" t="s">
        <v>150</v>
      </c>
      <c r="R76" s="2" t="s">
        <v>59</v>
      </c>
      <c r="S76" s="2" t="s">
        <v>370</v>
      </c>
      <c r="T76" s="2" t="s">
        <v>59</v>
      </c>
      <c r="U76" s="2">
        <v>0</v>
      </c>
      <c r="V76" s="2">
        <v>0</v>
      </c>
      <c r="W76" s="2" t="s">
        <v>59</v>
      </c>
      <c r="X76" s="2">
        <v>1074843.7404932701</v>
      </c>
      <c r="Y76" s="2" t="s">
        <v>59</v>
      </c>
      <c r="Z76" s="2" t="s">
        <v>59</v>
      </c>
      <c r="AA76" s="2" t="s">
        <v>59</v>
      </c>
      <c r="AB76" s="2" t="s">
        <v>59</v>
      </c>
      <c r="AC76" s="2">
        <v>1074843.7404932701</v>
      </c>
      <c r="AD76" s="2" t="s">
        <v>59</v>
      </c>
      <c r="AE76" s="2" t="s">
        <v>59</v>
      </c>
      <c r="AF76" s="2" t="s">
        <v>59</v>
      </c>
      <c r="AG76" s="2" t="s">
        <v>59</v>
      </c>
      <c r="AH76" s="2" t="s">
        <v>59</v>
      </c>
      <c r="AI76" s="2" t="s">
        <v>59</v>
      </c>
      <c r="AJ76" s="2" t="s">
        <v>59</v>
      </c>
      <c r="AK76" s="2" t="s">
        <v>59</v>
      </c>
      <c r="AL76" s="2">
        <v>178698.65625</v>
      </c>
      <c r="AM76" s="2" t="s">
        <v>59</v>
      </c>
      <c r="AN76" s="2" t="s">
        <v>59</v>
      </c>
      <c r="AO76" s="2" t="s">
        <v>59</v>
      </c>
      <c r="AP76" s="2" t="s">
        <v>59</v>
      </c>
      <c r="AQ76" s="2" t="s">
        <v>59</v>
      </c>
      <c r="AR76" s="2" t="s">
        <v>99</v>
      </c>
      <c r="AS76" s="2" t="s">
        <v>99</v>
      </c>
      <c r="AT76" s="2" t="s">
        <v>99</v>
      </c>
      <c r="AU76" s="2" t="s">
        <v>54</v>
      </c>
      <c r="AV76" s="2" t="s">
        <v>99</v>
      </c>
      <c r="AW76" s="2" t="s">
        <v>99</v>
      </c>
      <c r="AX76" s="2" t="s">
        <v>54</v>
      </c>
      <c r="AY76" s="2" t="s">
        <v>99</v>
      </c>
      <c r="AZ76" s="2" t="s">
        <v>99</v>
      </c>
      <c r="BA76" s="2">
        <v>1</v>
      </c>
      <c r="BB76" s="2" t="s">
        <v>59</v>
      </c>
    </row>
    <row r="77" spans="1:54" x14ac:dyDescent="0.2">
      <c r="A77" s="2" t="b">
        <v>0</v>
      </c>
      <c r="B77" s="2" t="s">
        <v>54</v>
      </c>
      <c r="C77" s="2" t="s">
        <v>55</v>
      </c>
      <c r="D77" s="2" t="s">
        <v>371</v>
      </c>
      <c r="E77" s="2" t="s">
        <v>372</v>
      </c>
      <c r="F77" s="2">
        <v>0</v>
      </c>
      <c r="G77" s="2">
        <v>12.733000000000001</v>
      </c>
      <c r="H77" s="2">
        <v>16</v>
      </c>
      <c r="I77" s="2">
        <v>3</v>
      </c>
      <c r="J77" s="2">
        <v>6</v>
      </c>
      <c r="K77" s="2">
        <v>3</v>
      </c>
      <c r="L77" s="2">
        <v>301</v>
      </c>
      <c r="M77" s="2">
        <v>32.5</v>
      </c>
      <c r="N77" s="2">
        <v>5.07</v>
      </c>
      <c r="O77" s="2">
        <v>5.99</v>
      </c>
      <c r="P77" s="2">
        <v>3</v>
      </c>
      <c r="Q77" s="2" t="s">
        <v>373</v>
      </c>
      <c r="R77" s="2" t="s">
        <v>59</v>
      </c>
      <c r="S77" s="2" t="s">
        <v>374</v>
      </c>
      <c r="T77" s="2" t="s">
        <v>59</v>
      </c>
      <c r="U77" s="2">
        <v>0</v>
      </c>
      <c r="V77" s="2">
        <v>0</v>
      </c>
      <c r="W77" s="2">
        <v>1849497.61758452</v>
      </c>
      <c r="X77" s="2">
        <v>5093334.8491361504</v>
      </c>
      <c r="Y77" s="2">
        <v>1657772.1484375</v>
      </c>
      <c r="Z77" s="2">
        <v>1849497.61758452</v>
      </c>
      <c r="AA77" s="2">
        <v>1099888.2139489199</v>
      </c>
      <c r="AB77" s="2">
        <v>1985695.29299357</v>
      </c>
      <c r="AC77" s="2">
        <v>4404814.1472618897</v>
      </c>
      <c r="AD77" s="2">
        <v>6167514.6664635204</v>
      </c>
      <c r="AE77" s="2">
        <v>5093334.8491361504</v>
      </c>
      <c r="AF77" s="2">
        <v>2119186.1094475598</v>
      </c>
      <c r="AG77" s="2">
        <v>504297.661082634</v>
      </c>
      <c r="AH77" s="2">
        <v>1657772.1484375</v>
      </c>
      <c r="AI77" s="2">
        <v>454691.302734375</v>
      </c>
      <c r="AJ77" s="2">
        <v>430197.765625</v>
      </c>
      <c r="AK77" s="2">
        <v>538499.251953125</v>
      </c>
      <c r="AL77" s="2">
        <v>732324.466796875</v>
      </c>
      <c r="AM77" s="2">
        <v>2702069.609375</v>
      </c>
      <c r="AN77" s="2">
        <v>1605460.96875</v>
      </c>
      <c r="AO77" s="2">
        <v>2082215.328125</v>
      </c>
      <c r="AP77" s="2">
        <v>289800.111328125</v>
      </c>
      <c r="AQ77" s="2">
        <v>1657772.1484375</v>
      </c>
      <c r="AR77" s="2" t="s">
        <v>62</v>
      </c>
      <c r="AS77" s="2" t="s">
        <v>62</v>
      </c>
      <c r="AT77" s="2" t="s">
        <v>62</v>
      </c>
      <c r="AU77" s="2" t="s">
        <v>62</v>
      </c>
      <c r="AV77" s="2" t="s">
        <v>54</v>
      </c>
      <c r="AW77" s="2" t="s">
        <v>62</v>
      </c>
      <c r="AX77" s="2" t="s">
        <v>54</v>
      </c>
      <c r="AY77" s="2" t="s">
        <v>62</v>
      </c>
      <c r="AZ77" s="2" t="s">
        <v>54</v>
      </c>
      <c r="BA77" s="2">
        <v>1</v>
      </c>
      <c r="BB77" s="2" t="s">
        <v>59</v>
      </c>
    </row>
    <row r="78" spans="1:54" x14ac:dyDescent="0.2">
      <c r="A78" s="2" t="b">
        <v>0</v>
      </c>
      <c r="B78" s="2" t="s">
        <v>54</v>
      </c>
      <c r="C78" s="2" t="s">
        <v>55</v>
      </c>
      <c r="D78" s="2" t="s">
        <v>375</v>
      </c>
      <c r="E78" s="2" t="s">
        <v>376</v>
      </c>
      <c r="F78" s="2">
        <v>0</v>
      </c>
      <c r="G78" s="2">
        <v>12.625999999999999</v>
      </c>
      <c r="H78" s="2">
        <v>10</v>
      </c>
      <c r="I78" s="2">
        <v>5</v>
      </c>
      <c r="J78" s="2">
        <v>13</v>
      </c>
      <c r="K78" s="2">
        <v>5</v>
      </c>
      <c r="L78" s="2">
        <v>536</v>
      </c>
      <c r="M78" s="2">
        <v>58.9</v>
      </c>
      <c r="N78" s="2">
        <v>5.26</v>
      </c>
      <c r="O78" s="2">
        <v>10.08</v>
      </c>
      <c r="P78" s="2">
        <v>5</v>
      </c>
      <c r="Q78" s="2" t="s">
        <v>377</v>
      </c>
      <c r="R78" s="2" t="s">
        <v>59</v>
      </c>
      <c r="S78" s="2" t="s">
        <v>378</v>
      </c>
      <c r="T78" s="2" t="s">
        <v>59</v>
      </c>
      <c r="U78" s="2">
        <v>0</v>
      </c>
      <c r="V78" s="2">
        <v>0</v>
      </c>
      <c r="W78" s="2">
        <v>1789769.33297643</v>
      </c>
      <c r="X78" s="2">
        <v>3416261.8555854298</v>
      </c>
      <c r="Y78" s="2">
        <v>997644.30712890602</v>
      </c>
      <c r="Z78" s="2">
        <v>1420285.24442961</v>
      </c>
      <c r="AA78" s="2">
        <v>2123739.1988268699</v>
      </c>
      <c r="AB78" s="2">
        <v>1789769.33297643</v>
      </c>
      <c r="AC78" s="2">
        <v>3416261.8555854298</v>
      </c>
      <c r="AD78" s="2">
        <v>3290875.7129318099</v>
      </c>
      <c r="AE78" s="2">
        <v>5028570.1801996101</v>
      </c>
      <c r="AF78" s="2">
        <v>747150.05297945905</v>
      </c>
      <c r="AG78" s="2">
        <v>1216704.1856075099</v>
      </c>
      <c r="AH78" s="2">
        <v>997644.30712890602</v>
      </c>
      <c r="AI78" s="2">
        <v>349171.224609375</v>
      </c>
      <c r="AJ78" s="2">
        <v>830655.19433593797</v>
      </c>
      <c r="AK78" s="2">
        <v>485366.234375</v>
      </c>
      <c r="AL78" s="2">
        <v>567972.236328125</v>
      </c>
      <c r="AM78" s="2">
        <v>1441776.1015625</v>
      </c>
      <c r="AN78" s="2">
        <v>1585046.61328125</v>
      </c>
      <c r="AO78" s="2">
        <v>734115.46337890602</v>
      </c>
      <c r="AP78" s="2">
        <v>699192.234375</v>
      </c>
      <c r="AQ78" s="2">
        <v>997644.30712890602</v>
      </c>
      <c r="AR78" s="2" t="s">
        <v>62</v>
      </c>
      <c r="AS78" s="2" t="s">
        <v>54</v>
      </c>
      <c r="AT78" s="2" t="s">
        <v>62</v>
      </c>
      <c r="AU78" s="2" t="s">
        <v>54</v>
      </c>
      <c r="AV78" s="2" t="s">
        <v>54</v>
      </c>
      <c r="AW78" s="2" t="s">
        <v>54</v>
      </c>
      <c r="AX78" s="2" t="s">
        <v>54</v>
      </c>
      <c r="AY78" s="2" t="s">
        <v>62</v>
      </c>
      <c r="AZ78" s="2" t="s">
        <v>54</v>
      </c>
      <c r="BA78" s="2">
        <v>1</v>
      </c>
      <c r="BB78" s="2" t="s">
        <v>59</v>
      </c>
    </row>
    <row r="79" spans="1:54" x14ac:dyDescent="0.2">
      <c r="A79" s="2" t="b">
        <v>0</v>
      </c>
      <c r="B79" s="2" t="s">
        <v>54</v>
      </c>
      <c r="C79" s="2" t="s">
        <v>55</v>
      </c>
      <c r="D79" s="2" t="s">
        <v>379</v>
      </c>
      <c r="E79" s="2" t="s">
        <v>380</v>
      </c>
      <c r="F79" s="2">
        <v>0</v>
      </c>
      <c r="G79" s="2">
        <v>12.221</v>
      </c>
      <c r="H79" s="2">
        <v>11</v>
      </c>
      <c r="I79" s="2">
        <v>4</v>
      </c>
      <c r="J79" s="2">
        <v>8</v>
      </c>
      <c r="K79" s="2">
        <v>4</v>
      </c>
      <c r="L79" s="2">
        <v>538</v>
      </c>
      <c r="M79" s="2">
        <v>58.6</v>
      </c>
      <c r="N79" s="2">
        <v>4.9400000000000004</v>
      </c>
      <c r="O79" s="2">
        <v>11.03</v>
      </c>
      <c r="P79" s="2">
        <v>4</v>
      </c>
      <c r="Q79" s="2" t="s">
        <v>381</v>
      </c>
      <c r="R79" s="2" t="s">
        <v>59</v>
      </c>
      <c r="S79" s="2" t="s">
        <v>382</v>
      </c>
      <c r="T79" s="2" t="s">
        <v>383</v>
      </c>
      <c r="U79" s="2">
        <v>0</v>
      </c>
      <c r="V79" s="2">
        <v>0</v>
      </c>
      <c r="W79" s="2">
        <v>1987793.16171569</v>
      </c>
      <c r="X79" s="2">
        <v>46554.226880736896</v>
      </c>
      <c r="Y79" s="2">
        <v>1419269.328125</v>
      </c>
      <c r="Z79" s="2">
        <v>1987793.16171569</v>
      </c>
      <c r="AA79" s="2">
        <v>3543320.3409452899</v>
      </c>
      <c r="AB79" s="2">
        <v>1456212.7142469301</v>
      </c>
      <c r="AC79" s="2">
        <v>102255.59651609699</v>
      </c>
      <c r="AD79" s="2">
        <v>46554.226880736896</v>
      </c>
      <c r="AE79" s="2">
        <v>35121.960856999402</v>
      </c>
      <c r="AF79" s="2">
        <v>1153321.74502911</v>
      </c>
      <c r="AG79" s="2">
        <v>1640041.9003661301</v>
      </c>
      <c r="AH79" s="2">
        <v>1419269.328125</v>
      </c>
      <c r="AI79" s="2">
        <v>488690.6875</v>
      </c>
      <c r="AJ79" s="2">
        <v>1385894.015625</v>
      </c>
      <c r="AK79" s="2">
        <v>394909.25927734398</v>
      </c>
      <c r="AL79" s="2">
        <v>17000.552734375</v>
      </c>
      <c r="AM79" s="2">
        <v>20396.021484375</v>
      </c>
      <c r="AN79" s="2">
        <v>11070.73046875</v>
      </c>
      <c r="AO79" s="2">
        <v>1133201.1875</v>
      </c>
      <c r="AP79" s="2">
        <v>942467.8359375</v>
      </c>
      <c r="AQ79" s="2">
        <v>1419269.328125</v>
      </c>
      <c r="AR79" s="2" t="s">
        <v>62</v>
      </c>
      <c r="AS79" s="2" t="s">
        <v>54</v>
      </c>
      <c r="AT79" s="2" t="s">
        <v>62</v>
      </c>
      <c r="AU79" s="2" t="s">
        <v>62</v>
      </c>
      <c r="AV79" s="2" t="s">
        <v>62</v>
      </c>
      <c r="AW79" s="2" t="s">
        <v>62</v>
      </c>
      <c r="AX79" s="2" t="s">
        <v>54</v>
      </c>
      <c r="AY79" s="2" t="s">
        <v>62</v>
      </c>
      <c r="AZ79" s="2" t="s">
        <v>54</v>
      </c>
      <c r="BA79" s="2">
        <v>1</v>
      </c>
      <c r="BB79" s="2" t="s">
        <v>59</v>
      </c>
    </row>
    <row r="80" spans="1:54" x14ac:dyDescent="0.2">
      <c r="A80" s="2" t="b">
        <v>0</v>
      </c>
      <c r="B80" s="2" t="s">
        <v>54</v>
      </c>
      <c r="C80" s="2" t="s">
        <v>55</v>
      </c>
      <c r="D80" s="2" t="s">
        <v>384</v>
      </c>
      <c r="E80" s="2" t="s">
        <v>385</v>
      </c>
      <c r="F80" s="2">
        <v>0</v>
      </c>
      <c r="G80" s="2">
        <v>12.052</v>
      </c>
      <c r="H80" s="2">
        <v>11</v>
      </c>
      <c r="I80" s="2">
        <v>3</v>
      </c>
      <c r="J80" s="2">
        <v>15</v>
      </c>
      <c r="K80" s="2">
        <v>3</v>
      </c>
      <c r="L80" s="2">
        <v>350</v>
      </c>
      <c r="M80" s="2">
        <v>38.799999999999997</v>
      </c>
      <c r="N80" s="2">
        <v>4.93</v>
      </c>
      <c r="O80" s="2">
        <v>10.3</v>
      </c>
      <c r="P80" s="2">
        <v>3</v>
      </c>
      <c r="Q80" s="2" t="s">
        <v>386</v>
      </c>
      <c r="R80" s="2" t="s">
        <v>59</v>
      </c>
      <c r="S80" s="2" t="s">
        <v>387</v>
      </c>
      <c r="T80" s="2" t="s">
        <v>59</v>
      </c>
      <c r="U80" s="2">
        <v>0</v>
      </c>
      <c r="V80" s="2">
        <v>0</v>
      </c>
      <c r="W80" s="2">
        <v>2695613.9886880098</v>
      </c>
      <c r="X80" s="2">
        <v>4856895.0425615804</v>
      </c>
      <c r="Y80" s="2">
        <v>3139225.625</v>
      </c>
      <c r="Z80" s="2">
        <v>2695613.9886880098</v>
      </c>
      <c r="AA80" s="2">
        <v>3913043.1240245402</v>
      </c>
      <c r="AB80" s="2">
        <v>2566765.2483384698</v>
      </c>
      <c r="AC80" s="2">
        <v>4856895.0425615804</v>
      </c>
      <c r="AD80" s="2">
        <v>3852208.9613640099</v>
      </c>
      <c r="AE80" s="2">
        <v>7697115.0684027998</v>
      </c>
      <c r="AF80" s="2">
        <v>3263295.00444052</v>
      </c>
      <c r="AG80" s="2">
        <v>1534080.0017853801</v>
      </c>
      <c r="AH80" s="2">
        <v>3139225.625</v>
      </c>
      <c r="AI80" s="2">
        <v>662705.49609375</v>
      </c>
      <c r="AJ80" s="2">
        <v>1530503.1796875</v>
      </c>
      <c r="AK80" s="2">
        <v>696079.1875</v>
      </c>
      <c r="AL80" s="2">
        <v>807485.390625</v>
      </c>
      <c r="AM80" s="2">
        <v>1687703.609375</v>
      </c>
      <c r="AN80" s="2">
        <v>2426193.875</v>
      </c>
      <c r="AO80" s="2">
        <v>3206364.390625</v>
      </c>
      <c r="AP80" s="2">
        <v>881575.68359375</v>
      </c>
      <c r="AQ80" s="2">
        <v>3139225.625</v>
      </c>
      <c r="AR80" s="2" t="s">
        <v>54</v>
      </c>
      <c r="AS80" s="2" t="s">
        <v>54</v>
      </c>
      <c r="AT80" s="2" t="s">
        <v>62</v>
      </c>
      <c r="AU80" s="2" t="s">
        <v>54</v>
      </c>
      <c r="AV80" s="2" t="s">
        <v>54</v>
      </c>
      <c r="AW80" s="2" t="s">
        <v>54</v>
      </c>
      <c r="AX80" s="2" t="s">
        <v>54</v>
      </c>
      <c r="AY80" s="2" t="s">
        <v>62</v>
      </c>
      <c r="AZ80" s="2" t="s">
        <v>54</v>
      </c>
      <c r="BA80" s="2">
        <v>1</v>
      </c>
      <c r="BB80" s="2" t="s">
        <v>59</v>
      </c>
    </row>
    <row r="81" spans="1:54" x14ac:dyDescent="0.2">
      <c r="A81" s="2" t="b">
        <v>0</v>
      </c>
      <c r="B81" s="2" t="s">
        <v>54</v>
      </c>
      <c r="C81" s="2" t="s">
        <v>55</v>
      </c>
      <c r="D81" s="2" t="s">
        <v>388</v>
      </c>
      <c r="E81" s="2" t="s">
        <v>389</v>
      </c>
      <c r="F81" s="2">
        <v>0</v>
      </c>
      <c r="G81" s="2">
        <v>11.205</v>
      </c>
      <c r="H81" s="2">
        <v>9</v>
      </c>
      <c r="I81" s="2">
        <v>2</v>
      </c>
      <c r="J81" s="2">
        <v>4</v>
      </c>
      <c r="K81" s="2">
        <v>2</v>
      </c>
      <c r="L81" s="2">
        <v>222</v>
      </c>
      <c r="M81" s="2">
        <v>24.9</v>
      </c>
      <c r="N81" s="2">
        <v>5.19</v>
      </c>
      <c r="O81" s="2">
        <v>6.5</v>
      </c>
      <c r="P81" s="2">
        <v>2</v>
      </c>
      <c r="Q81" s="2" t="s">
        <v>59</v>
      </c>
      <c r="R81" s="2" t="s">
        <v>59</v>
      </c>
      <c r="S81" s="2" t="s">
        <v>388</v>
      </c>
      <c r="T81" s="2" t="s">
        <v>59</v>
      </c>
      <c r="U81" s="2">
        <v>0</v>
      </c>
      <c r="V81" s="2">
        <v>0</v>
      </c>
      <c r="W81" s="2">
        <v>234371.179753993</v>
      </c>
      <c r="X81" s="2">
        <v>448514.647605445</v>
      </c>
      <c r="Y81" s="2">
        <v>956854.82421875</v>
      </c>
      <c r="Z81" s="2">
        <v>263876.67704577203</v>
      </c>
      <c r="AA81" s="2" t="s">
        <v>59</v>
      </c>
      <c r="AB81" s="2">
        <v>208164.85380308999</v>
      </c>
      <c r="AC81" s="2">
        <v>448514.647605445</v>
      </c>
      <c r="AD81" s="2">
        <v>495982.85302726697</v>
      </c>
      <c r="AE81" s="2">
        <v>241323.90765966801</v>
      </c>
      <c r="AF81" s="2">
        <v>2256409.80965306</v>
      </c>
      <c r="AG81" s="2">
        <v>108255.77883401301</v>
      </c>
      <c r="AH81" s="2">
        <v>956854.82421875</v>
      </c>
      <c r="AI81" s="2">
        <v>64872.984375</v>
      </c>
      <c r="AJ81" s="2" t="s">
        <v>59</v>
      </c>
      <c r="AK81" s="2">
        <v>56452.07421875</v>
      </c>
      <c r="AL81" s="2">
        <v>74568.015625</v>
      </c>
      <c r="AM81" s="2">
        <v>217296.63671875</v>
      </c>
      <c r="AN81" s="2">
        <v>76067.27734375</v>
      </c>
      <c r="AO81" s="2">
        <v>2217045.05859375</v>
      </c>
      <c r="AP81" s="2">
        <v>62210.35546875</v>
      </c>
      <c r="AQ81" s="2">
        <v>956854.82421875</v>
      </c>
      <c r="AR81" s="2" t="s">
        <v>62</v>
      </c>
      <c r="AS81" s="2" t="s">
        <v>99</v>
      </c>
      <c r="AT81" s="2" t="s">
        <v>62</v>
      </c>
      <c r="AU81" s="2" t="s">
        <v>62</v>
      </c>
      <c r="AV81" s="2" t="s">
        <v>54</v>
      </c>
      <c r="AW81" s="2" t="s">
        <v>54</v>
      </c>
      <c r="AX81" s="2" t="s">
        <v>54</v>
      </c>
      <c r="AY81" s="2" t="s">
        <v>62</v>
      </c>
      <c r="AZ81" s="2" t="s">
        <v>54</v>
      </c>
      <c r="BA81" s="2">
        <v>1</v>
      </c>
      <c r="BB81" s="2" t="s">
        <v>59</v>
      </c>
    </row>
    <row r="82" spans="1:54" x14ac:dyDescent="0.2">
      <c r="A82" s="2" t="b">
        <v>0</v>
      </c>
      <c r="B82" s="2" t="s">
        <v>54</v>
      </c>
      <c r="C82" s="2" t="s">
        <v>55</v>
      </c>
      <c r="D82" s="2" t="s">
        <v>390</v>
      </c>
      <c r="E82" s="2" t="s">
        <v>391</v>
      </c>
      <c r="F82" s="2">
        <v>0</v>
      </c>
      <c r="G82" s="2">
        <v>11.099</v>
      </c>
      <c r="H82" s="2">
        <v>6</v>
      </c>
      <c r="I82" s="2">
        <v>3</v>
      </c>
      <c r="J82" s="2">
        <v>13</v>
      </c>
      <c r="K82" s="2">
        <v>3</v>
      </c>
      <c r="L82" s="2">
        <v>570</v>
      </c>
      <c r="M82" s="2">
        <v>61.2</v>
      </c>
      <c r="N82" s="2">
        <v>4.75</v>
      </c>
      <c r="O82" s="2">
        <v>11.61</v>
      </c>
      <c r="P82" s="2">
        <v>3</v>
      </c>
      <c r="Q82" s="2" t="s">
        <v>392</v>
      </c>
      <c r="R82" s="2" t="s">
        <v>59</v>
      </c>
      <c r="S82" s="2" t="s">
        <v>393</v>
      </c>
      <c r="T82" s="2" t="s">
        <v>59</v>
      </c>
      <c r="U82" s="2">
        <v>0</v>
      </c>
      <c r="V82" s="2">
        <v>0</v>
      </c>
      <c r="W82" s="2">
        <v>901717.83525054599</v>
      </c>
      <c r="X82" s="2">
        <v>2420408.9405691498</v>
      </c>
      <c r="Y82" s="2">
        <v>808572.5234375</v>
      </c>
      <c r="Z82" s="2">
        <v>1688547.1087971199</v>
      </c>
      <c r="AA82" s="2">
        <v>715601.208259393</v>
      </c>
      <c r="AB82" s="2">
        <v>901717.83525054599</v>
      </c>
      <c r="AC82" s="2">
        <v>2794309.27506303</v>
      </c>
      <c r="AD82" s="2">
        <v>2038288.9740908099</v>
      </c>
      <c r="AE82" s="2">
        <v>2420408.9405691498</v>
      </c>
      <c r="AF82" s="2">
        <v>537217.960736554</v>
      </c>
      <c r="AG82" s="2">
        <v>1094888.0030765899</v>
      </c>
      <c r="AH82" s="2">
        <v>808572.5234375</v>
      </c>
      <c r="AI82" s="2">
        <v>415122.2890625</v>
      </c>
      <c r="AJ82" s="2">
        <v>279892.1171875</v>
      </c>
      <c r="AK82" s="2">
        <v>244536.19921875</v>
      </c>
      <c r="AL82" s="2">
        <v>464569.21484375</v>
      </c>
      <c r="AM82" s="2">
        <v>893001.3125</v>
      </c>
      <c r="AN82" s="2">
        <v>762932.7734375</v>
      </c>
      <c r="AO82" s="2">
        <v>527845.79296875</v>
      </c>
      <c r="AP82" s="2">
        <v>629189.24609375</v>
      </c>
      <c r="AQ82" s="2">
        <v>808572.5234375</v>
      </c>
      <c r="AR82" s="2" t="s">
        <v>54</v>
      </c>
      <c r="AS82" s="2" t="s">
        <v>62</v>
      </c>
      <c r="AT82" s="2" t="s">
        <v>54</v>
      </c>
      <c r="AU82" s="2" t="s">
        <v>54</v>
      </c>
      <c r="AV82" s="2" t="s">
        <v>54</v>
      </c>
      <c r="AW82" s="2" t="s">
        <v>54</v>
      </c>
      <c r="AX82" s="2" t="s">
        <v>54</v>
      </c>
      <c r="AY82" s="2" t="s">
        <v>62</v>
      </c>
      <c r="AZ82" s="2" t="s">
        <v>54</v>
      </c>
      <c r="BA82" s="2">
        <v>1</v>
      </c>
      <c r="BB82" s="2" t="s">
        <v>59</v>
      </c>
    </row>
    <row r="83" spans="1:54" x14ac:dyDescent="0.2">
      <c r="A83" s="2" t="b">
        <v>0</v>
      </c>
      <c r="B83" s="2" t="s">
        <v>54</v>
      </c>
      <c r="C83" s="2" t="s">
        <v>55</v>
      </c>
      <c r="D83" s="2" t="s">
        <v>394</v>
      </c>
      <c r="E83" s="2" t="s">
        <v>395</v>
      </c>
      <c r="F83" s="2">
        <v>0</v>
      </c>
      <c r="G83" s="2">
        <v>10.587</v>
      </c>
      <c r="H83" s="2">
        <v>6</v>
      </c>
      <c r="I83" s="2">
        <v>4</v>
      </c>
      <c r="J83" s="2">
        <v>14</v>
      </c>
      <c r="K83" s="2">
        <v>4</v>
      </c>
      <c r="L83" s="2">
        <v>663</v>
      </c>
      <c r="M83" s="2">
        <v>72.2</v>
      </c>
      <c r="N83" s="2">
        <v>5.68</v>
      </c>
      <c r="O83" s="2">
        <v>4.67</v>
      </c>
      <c r="P83" s="2">
        <v>4</v>
      </c>
      <c r="Q83" s="2" t="s">
        <v>396</v>
      </c>
      <c r="R83" s="2" t="s">
        <v>59</v>
      </c>
      <c r="S83" s="2" t="s">
        <v>397</v>
      </c>
      <c r="T83" s="2" t="s">
        <v>59</v>
      </c>
      <c r="U83" s="2">
        <v>0</v>
      </c>
      <c r="V83" s="2">
        <v>0</v>
      </c>
      <c r="W83" s="2">
        <v>420045.75013867399</v>
      </c>
      <c r="X83" s="2">
        <v>1178544.2049821999</v>
      </c>
      <c r="Y83" s="2">
        <v>379269.96462728502</v>
      </c>
      <c r="Z83" s="2">
        <v>420045.75013867399</v>
      </c>
      <c r="AA83" s="2">
        <v>322256.98487739998</v>
      </c>
      <c r="AB83" s="2">
        <v>438789.10691569402</v>
      </c>
      <c r="AC83" s="2">
        <v>988069.08390439604</v>
      </c>
      <c r="AD83" s="2">
        <v>1178544.2049821999</v>
      </c>
      <c r="AE83" s="2">
        <v>1915023.04227624</v>
      </c>
      <c r="AF83" s="2">
        <v>287002.99683711701</v>
      </c>
      <c r="AG83" s="2">
        <v>379269.96462728502</v>
      </c>
      <c r="AH83" s="2">
        <v>544529.8125</v>
      </c>
      <c r="AI83" s="2">
        <v>103266.501953125</v>
      </c>
      <c r="AJ83" s="2">
        <v>126043.931640625</v>
      </c>
      <c r="AK83" s="2">
        <v>118994.896484375</v>
      </c>
      <c r="AL83" s="2">
        <v>164271.89453125</v>
      </c>
      <c r="AM83" s="2">
        <v>516335.77734375</v>
      </c>
      <c r="AN83" s="2">
        <v>603630.98828125</v>
      </c>
      <c r="AO83" s="2">
        <v>281996.015625</v>
      </c>
      <c r="AP83" s="2">
        <v>217951.591796875</v>
      </c>
      <c r="AQ83" s="2">
        <v>544529.8125</v>
      </c>
      <c r="AR83" s="2" t="s">
        <v>54</v>
      </c>
      <c r="AS83" s="2" t="s">
        <v>54</v>
      </c>
      <c r="AT83" s="2" t="s">
        <v>54</v>
      </c>
      <c r="AU83" s="2" t="s">
        <v>54</v>
      </c>
      <c r="AV83" s="2" t="s">
        <v>54</v>
      </c>
      <c r="AW83" s="2" t="s">
        <v>54</v>
      </c>
      <c r="AX83" s="2" t="s">
        <v>54</v>
      </c>
      <c r="AY83" s="2" t="s">
        <v>54</v>
      </c>
      <c r="AZ83" s="2" t="s">
        <v>54</v>
      </c>
      <c r="BA83" s="2">
        <v>1</v>
      </c>
      <c r="BB83" s="2" t="s">
        <v>59</v>
      </c>
    </row>
    <row r="84" spans="1:54" x14ac:dyDescent="0.2">
      <c r="A84" s="2" t="b">
        <v>0</v>
      </c>
      <c r="B84" s="2" t="s">
        <v>54</v>
      </c>
      <c r="C84" s="2" t="s">
        <v>55</v>
      </c>
      <c r="D84" s="2" t="s">
        <v>398</v>
      </c>
      <c r="E84" s="2" t="s">
        <v>399</v>
      </c>
      <c r="F84" s="2">
        <v>0</v>
      </c>
      <c r="G84" s="2">
        <v>10.483000000000001</v>
      </c>
      <c r="H84" s="2">
        <v>22</v>
      </c>
      <c r="I84" s="2">
        <v>3</v>
      </c>
      <c r="J84" s="2">
        <v>4</v>
      </c>
      <c r="K84" s="2">
        <v>3</v>
      </c>
      <c r="L84" s="2">
        <v>103</v>
      </c>
      <c r="M84" s="2">
        <v>11.4</v>
      </c>
      <c r="N84" s="2">
        <v>11.36</v>
      </c>
      <c r="O84" s="2">
        <v>5.99</v>
      </c>
      <c r="P84" s="2">
        <v>3</v>
      </c>
      <c r="Q84" s="2" t="s">
        <v>400</v>
      </c>
      <c r="R84" s="2" t="s">
        <v>401</v>
      </c>
      <c r="S84" s="2" t="s">
        <v>402</v>
      </c>
      <c r="T84" s="2" t="s">
        <v>403</v>
      </c>
      <c r="U84" s="2">
        <v>0</v>
      </c>
      <c r="V84" s="2">
        <v>0</v>
      </c>
      <c r="W84" s="2" t="s">
        <v>59</v>
      </c>
      <c r="X84" s="2" t="s">
        <v>59</v>
      </c>
      <c r="Y84" s="2">
        <v>579301.00738438696</v>
      </c>
      <c r="Z84" s="2" t="s">
        <v>59</v>
      </c>
      <c r="AA84" s="2" t="s">
        <v>59</v>
      </c>
      <c r="AB84" s="2" t="s">
        <v>59</v>
      </c>
      <c r="AC84" s="2" t="s">
        <v>59</v>
      </c>
      <c r="AD84" s="2" t="s">
        <v>59</v>
      </c>
      <c r="AE84" s="2" t="s">
        <v>59</v>
      </c>
      <c r="AF84" s="2" t="s">
        <v>59</v>
      </c>
      <c r="AG84" s="2">
        <v>61797.355621038703</v>
      </c>
      <c r="AH84" s="2">
        <v>5430485.71875</v>
      </c>
      <c r="AI84" s="2" t="s">
        <v>59</v>
      </c>
      <c r="AJ84" s="2" t="s">
        <v>59</v>
      </c>
      <c r="AK84" s="2" t="s">
        <v>59</v>
      </c>
      <c r="AL84" s="2" t="s">
        <v>59</v>
      </c>
      <c r="AM84" s="2" t="s">
        <v>59</v>
      </c>
      <c r="AN84" s="2" t="s">
        <v>59</v>
      </c>
      <c r="AO84" s="2" t="s">
        <v>59</v>
      </c>
      <c r="AP84" s="2">
        <v>35512.51953125</v>
      </c>
      <c r="AQ84" s="2">
        <v>5430485.71875</v>
      </c>
      <c r="AR84" s="2" t="s">
        <v>99</v>
      </c>
      <c r="AS84" s="2" t="s">
        <v>99</v>
      </c>
      <c r="AT84" s="2" t="s">
        <v>99</v>
      </c>
      <c r="AU84" s="2" t="s">
        <v>99</v>
      </c>
      <c r="AV84" s="2" t="s">
        <v>99</v>
      </c>
      <c r="AW84" s="2" t="s">
        <v>99</v>
      </c>
      <c r="AX84" s="2" t="s">
        <v>99</v>
      </c>
      <c r="AY84" s="2" t="s">
        <v>62</v>
      </c>
      <c r="AZ84" s="2" t="s">
        <v>54</v>
      </c>
      <c r="BA84" s="2">
        <v>1</v>
      </c>
      <c r="BB84" s="2" t="s">
        <v>59</v>
      </c>
    </row>
    <row r="85" spans="1:54" x14ac:dyDescent="0.2">
      <c r="A85" s="2" t="b">
        <v>0</v>
      </c>
      <c r="B85" s="2" t="s">
        <v>54</v>
      </c>
      <c r="C85" s="2" t="s">
        <v>55</v>
      </c>
      <c r="D85" s="2" t="s">
        <v>404</v>
      </c>
      <c r="E85" s="2" t="s">
        <v>405</v>
      </c>
      <c r="F85" s="2">
        <v>0</v>
      </c>
      <c r="G85" s="2">
        <v>10.438000000000001</v>
      </c>
      <c r="H85" s="2">
        <v>7</v>
      </c>
      <c r="I85" s="2">
        <v>2</v>
      </c>
      <c r="J85" s="2">
        <v>6</v>
      </c>
      <c r="K85" s="2">
        <v>2</v>
      </c>
      <c r="L85" s="2">
        <v>429</v>
      </c>
      <c r="M85" s="2">
        <v>47</v>
      </c>
      <c r="N85" s="2">
        <v>8.85</v>
      </c>
      <c r="O85" s="2">
        <v>8.2899999999999991</v>
      </c>
      <c r="P85" s="2">
        <v>2</v>
      </c>
      <c r="Q85" s="2" t="s">
        <v>406</v>
      </c>
      <c r="R85" s="2" t="s">
        <v>407</v>
      </c>
      <c r="S85" s="2" t="s">
        <v>408</v>
      </c>
      <c r="T85" s="2" t="s">
        <v>59</v>
      </c>
      <c r="U85" s="2">
        <v>12</v>
      </c>
      <c r="V85" s="2">
        <v>0</v>
      </c>
      <c r="W85" s="2">
        <v>351313.11994827201</v>
      </c>
      <c r="X85" s="2">
        <v>1351816.17588058</v>
      </c>
      <c r="Y85" s="2">
        <v>446409.72978723003</v>
      </c>
      <c r="Z85" s="2">
        <v>380954.70455433102</v>
      </c>
      <c r="AA85" s="2">
        <v>154508.959383365</v>
      </c>
      <c r="AB85" s="2">
        <v>351313.11994827201</v>
      </c>
      <c r="AC85" s="2">
        <v>1366905.1989718501</v>
      </c>
      <c r="AD85" s="2">
        <v>1351816.17588058</v>
      </c>
      <c r="AE85" s="2">
        <v>1156272.6459158701</v>
      </c>
      <c r="AF85" s="2">
        <v>446409.72978723003</v>
      </c>
      <c r="AG85" s="2">
        <v>406752.53772376699</v>
      </c>
      <c r="AH85" s="2">
        <v>710792.546875</v>
      </c>
      <c r="AI85" s="2">
        <v>93656.130859375</v>
      </c>
      <c r="AJ85" s="2">
        <v>60432.876953125</v>
      </c>
      <c r="AK85" s="2">
        <v>95272.34765625</v>
      </c>
      <c r="AL85" s="2">
        <v>227255.47265625</v>
      </c>
      <c r="AM85" s="2">
        <v>592248.515625</v>
      </c>
      <c r="AN85" s="2">
        <v>364466.6328125</v>
      </c>
      <c r="AO85" s="2">
        <v>438621.779296875</v>
      </c>
      <c r="AP85" s="2">
        <v>233744.75</v>
      </c>
      <c r="AQ85" s="2">
        <v>710792.546875</v>
      </c>
      <c r="AR85" s="2" t="s">
        <v>62</v>
      </c>
      <c r="AS85" s="2" t="s">
        <v>62</v>
      </c>
      <c r="AT85" s="2" t="s">
        <v>62</v>
      </c>
      <c r="AU85" s="2" t="s">
        <v>54</v>
      </c>
      <c r="AV85" s="2" t="s">
        <v>54</v>
      </c>
      <c r="AW85" s="2" t="s">
        <v>54</v>
      </c>
      <c r="AX85" s="2" t="s">
        <v>54</v>
      </c>
      <c r="AY85" s="2" t="s">
        <v>62</v>
      </c>
      <c r="AZ85" s="2" t="s">
        <v>54</v>
      </c>
      <c r="BA85" s="2">
        <v>1</v>
      </c>
      <c r="BB85" s="2" t="s">
        <v>59</v>
      </c>
    </row>
    <row r="86" spans="1:54" x14ac:dyDescent="0.2">
      <c r="A86" s="2" t="b">
        <v>0</v>
      </c>
      <c r="B86" s="2" t="s">
        <v>54</v>
      </c>
      <c r="C86" s="2" t="s">
        <v>55</v>
      </c>
      <c r="D86" s="2" t="s">
        <v>409</v>
      </c>
      <c r="E86" s="2" t="s">
        <v>410</v>
      </c>
      <c r="F86" s="2">
        <v>0</v>
      </c>
      <c r="G86" s="2">
        <v>10.365</v>
      </c>
      <c r="H86" s="2">
        <v>6</v>
      </c>
      <c r="I86" s="2">
        <v>3</v>
      </c>
      <c r="J86" s="2">
        <v>10</v>
      </c>
      <c r="K86" s="2">
        <v>3</v>
      </c>
      <c r="L86" s="2">
        <v>1072</v>
      </c>
      <c r="M86" s="2">
        <v>116.1</v>
      </c>
      <c r="N86" s="2">
        <v>5.0999999999999996</v>
      </c>
      <c r="O86" s="2">
        <v>15.35</v>
      </c>
      <c r="P86" s="2">
        <v>3</v>
      </c>
      <c r="Q86" s="2" t="s">
        <v>411</v>
      </c>
      <c r="R86" s="2" t="s">
        <v>59</v>
      </c>
      <c r="S86" s="2" t="s">
        <v>409</v>
      </c>
      <c r="T86" s="2" t="s">
        <v>59</v>
      </c>
      <c r="U86" s="2">
        <v>0</v>
      </c>
      <c r="V86" s="2">
        <v>0</v>
      </c>
      <c r="W86" s="2">
        <v>1421260.8482496601</v>
      </c>
      <c r="X86" s="2">
        <v>1848721.3746461901</v>
      </c>
      <c r="Y86" s="2">
        <v>837927.85114988603</v>
      </c>
      <c r="Z86" s="2">
        <v>1421260.8482496601</v>
      </c>
      <c r="AA86" s="2">
        <v>2116437.54521727</v>
      </c>
      <c r="AB86" s="2">
        <v>1025894.68602219</v>
      </c>
      <c r="AC86" s="2">
        <v>1853702.1297536299</v>
      </c>
      <c r="AD86" s="2">
        <v>1673541.3503000101</v>
      </c>
      <c r="AE86" s="2">
        <v>1848721.3746461901</v>
      </c>
      <c r="AF86" s="2">
        <v>733854.59352492099</v>
      </c>
      <c r="AG86" s="2">
        <v>837927.85114988603</v>
      </c>
      <c r="AH86" s="2">
        <v>892749.09765625</v>
      </c>
      <c r="AI86" s="2">
        <v>349411.07275390602</v>
      </c>
      <c r="AJ86" s="2">
        <v>827799.30859375</v>
      </c>
      <c r="AK86" s="2">
        <v>278211.62841796898</v>
      </c>
      <c r="AL86" s="2">
        <v>308188.12744140602</v>
      </c>
      <c r="AM86" s="2">
        <v>733200.5625</v>
      </c>
      <c r="AN86" s="2">
        <v>582732.158203125</v>
      </c>
      <c r="AO86" s="2">
        <v>721051.953125</v>
      </c>
      <c r="AP86" s="2">
        <v>481524.3125</v>
      </c>
      <c r="AQ86" s="2">
        <v>892749.09765625</v>
      </c>
      <c r="AR86" s="2" t="s">
        <v>54</v>
      </c>
      <c r="AS86" s="2" t="s">
        <v>54</v>
      </c>
      <c r="AT86" s="2" t="s">
        <v>62</v>
      </c>
      <c r="AU86" s="2" t="s">
        <v>62</v>
      </c>
      <c r="AV86" s="2" t="s">
        <v>54</v>
      </c>
      <c r="AW86" s="2" t="s">
        <v>54</v>
      </c>
      <c r="AX86" s="2" t="s">
        <v>54</v>
      </c>
      <c r="AY86" s="2" t="s">
        <v>54</v>
      </c>
      <c r="AZ86" s="2" t="s">
        <v>54</v>
      </c>
      <c r="BA86" s="2">
        <v>1</v>
      </c>
      <c r="BB86" s="2" t="s">
        <v>59</v>
      </c>
    </row>
    <row r="87" spans="1:54" x14ac:dyDescent="0.2">
      <c r="A87" s="2" t="b">
        <v>0</v>
      </c>
      <c r="B87" s="2" t="s">
        <v>54</v>
      </c>
      <c r="C87" s="2" t="s">
        <v>55</v>
      </c>
      <c r="D87" s="2" t="s">
        <v>412</v>
      </c>
      <c r="E87" s="2" t="s">
        <v>413</v>
      </c>
      <c r="F87" s="2">
        <v>0</v>
      </c>
      <c r="G87" s="2">
        <v>10.332000000000001</v>
      </c>
      <c r="H87" s="2">
        <v>5</v>
      </c>
      <c r="I87" s="2">
        <v>2</v>
      </c>
      <c r="J87" s="2">
        <v>4</v>
      </c>
      <c r="K87" s="2">
        <v>2</v>
      </c>
      <c r="L87" s="2">
        <v>332</v>
      </c>
      <c r="M87" s="2">
        <v>37.200000000000003</v>
      </c>
      <c r="N87" s="2">
        <v>5.25</v>
      </c>
      <c r="O87" s="2">
        <v>8.99</v>
      </c>
      <c r="P87" s="2">
        <v>2</v>
      </c>
      <c r="Q87" s="2" t="s">
        <v>414</v>
      </c>
      <c r="R87" s="2" t="s">
        <v>59</v>
      </c>
      <c r="S87" s="2" t="s">
        <v>412</v>
      </c>
      <c r="T87" s="2" t="s">
        <v>59</v>
      </c>
      <c r="U87" s="2">
        <v>0</v>
      </c>
      <c r="V87" s="2">
        <v>0</v>
      </c>
      <c r="W87" s="2" t="s">
        <v>59</v>
      </c>
      <c r="X87" s="2" t="s">
        <v>59</v>
      </c>
      <c r="Y87" s="2">
        <v>3467841.875</v>
      </c>
      <c r="Z87" s="2" t="s">
        <v>59</v>
      </c>
      <c r="AA87" s="2" t="s">
        <v>59</v>
      </c>
      <c r="AB87" s="2" t="s">
        <v>59</v>
      </c>
      <c r="AC87" s="2" t="s">
        <v>59</v>
      </c>
      <c r="AD87" s="2" t="s">
        <v>59</v>
      </c>
      <c r="AE87" s="2" t="s">
        <v>59</v>
      </c>
      <c r="AF87" s="2" t="s">
        <v>59</v>
      </c>
      <c r="AG87" s="2" t="s">
        <v>59</v>
      </c>
      <c r="AH87" s="2">
        <v>3467841.875</v>
      </c>
      <c r="AI87" s="2" t="s">
        <v>59</v>
      </c>
      <c r="AJ87" s="2" t="s">
        <v>59</v>
      </c>
      <c r="AK87" s="2" t="s">
        <v>59</v>
      </c>
      <c r="AL87" s="2" t="s">
        <v>59</v>
      </c>
      <c r="AM87" s="2" t="s">
        <v>59</v>
      </c>
      <c r="AN87" s="2" t="s">
        <v>59</v>
      </c>
      <c r="AO87" s="2" t="s">
        <v>59</v>
      </c>
      <c r="AP87" s="2" t="s">
        <v>59</v>
      </c>
      <c r="AQ87" s="2">
        <v>3467841.875</v>
      </c>
      <c r="AR87" s="2" t="s">
        <v>99</v>
      </c>
      <c r="AS87" s="2" t="s">
        <v>99</v>
      </c>
      <c r="AT87" s="2" t="s">
        <v>99</v>
      </c>
      <c r="AU87" s="2" t="s">
        <v>99</v>
      </c>
      <c r="AV87" s="2" t="s">
        <v>99</v>
      </c>
      <c r="AW87" s="2" t="s">
        <v>99</v>
      </c>
      <c r="AX87" s="2" t="s">
        <v>99</v>
      </c>
      <c r="AY87" s="2" t="s">
        <v>99</v>
      </c>
      <c r="AZ87" s="2" t="s">
        <v>54</v>
      </c>
      <c r="BA87" s="2">
        <v>1</v>
      </c>
      <c r="BB87" s="2" t="s">
        <v>59</v>
      </c>
    </row>
    <row r="88" spans="1:54" x14ac:dyDescent="0.2">
      <c r="A88" s="2" t="b">
        <v>0</v>
      </c>
      <c r="B88" s="2" t="s">
        <v>54</v>
      </c>
      <c r="C88" s="2" t="s">
        <v>55</v>
      </c>
      <c r="D88" s="2" t="s">
        <v>415</v>
      </c>
      <c r="E88" s="2" t="s">
        <v>416</v>
      </c>
      <c r="F88" s="2">
        <v>0</v>
      </c>
      <c r="G88" s="2">
        <v>9.9930000000000003</v>
      </c>
      <c r="H88" s="2">
        <v>20</v>
      </c>
      <c r="I88" s="2">
        <v>4</v>
      </c>
      <c r="J88" s="2">
        <v>11</v>
      </c>
      <c r="K88" s="2">
        <v>4</v>
      </c>
      <c r="L88" s="2">
        <v>296</v>
      </c>
      <c r="M88" s="2">
        <v>32.799999999999997</v>
      </c>
      <c r="N88" s="2">
        <v>4.68</v>
      </c>
      <c r="O88" s="2">
        <v>4.16</v>
      </c>
      <c r="P88" s="2">
        <v>4</v>
      </c>
      <c r="Q88" s="2" t="s">
        <v>171</v>
      </c>
      <c r="R88" s="2" t="s">
        <v>59</v>
      </c>
      <c r="S88" s="2" t="s">
        <v>417</v>
      </c>
      <c r="T88" s="2" t="s">
        <v>59</v>
      </c>
      <c r="U88" s="2">
        <v>0</v>
      </c>
      <c r="V88" s="2">
        <v>0</v>
      </c>
      <c r="W88" s="2">
        <v>1921152.7890169399</v>
      </c>
      <c r="X88" s="2">
        <v>5090480.6749796299</v>
      </c>
      <c r="Y88" s="2">
        <v>1242228.80273468</v>
      </c>
      <c r="Z88" s="2">
        <v>2402431.6870321799</v>
      </c>
      <c r="AA88" s="2">
        <v>1788033.31087781</v>
      </c>
      <c r="AB88" s="2">
        <v>1921152.7890169399</v>
      </c>
      <c r="AC88" s="2">
        <v>4750149.8030069796</v>
      </c>
      <c r="AD88" s="2">
        <v>5090480.6749796299</v>
      </c>
      <c r="AE88" s="2">
        <v>5698042.7392814402</v>
      </c>
      <c r="AF88" s="2">
        <v>1242228.80273468</v>
      </c>
      <c r="AG88" s="2">
        <v>1032533.42338822</v>
      </c>
      <c r="AH88" s="2">
        <v>1604242.8203125</v>
      </c>
      <c r="AI88" s="2">
        <v>590627.845703125</v>
      </c>
      <c r="AJ88" s="2">
        <v>699351.01171875</v>
      </c>
      <c r="AK88" s="2">
        <v>520996.017578125</v>
      </c>
      <c r="AL88" s="2">
        <v>789738.41015625</v>
      </c>
      <c r="AM88" s="2">
        <v>2230206.796875</v>
      </c>
      <c r="AN88" s="2">
        <v>1796069.8613281299</v>
      </c>
      <c r="AO88" s="2">
        <v>1220557.1953125</v>
      </c>
      <c r="AP88" s="2">
        <v>593356.51171875</v>
      </c>
      <c r="AQ88" s="2">
        <v>1604242.8203125</v>
      </c>
      <c r="AR88" s="2" t="s">
        <v>54</v>
      </c>
      <c r="AS88" s="2" t="s">
        <v>62</v>
      </c>
      <c r="AT88" s="2" t="s">
        <v>62</v>
      </c>
      <c r="AU88" s="2" t="s">
        <v>62</v>
      </c>
      <c r="AV88" s="2" t="s">
        <v>54</v>
      </c>
      <c r="AW88" s="2" t="s">
        <v>54</v>
      </c>
      <c r="AX88" s="2" t="s">
        <v>54</v>
      </c>
      <c r="AY88" s="2" t="s">
        <v>62</v>
      </c>
      <c r="AZ88" s="2" t="s">
        <v>54</v>
      </c>
      <c r="BA88" s="2">
        <v>1</v>
      </c>
      <c r="BB88" s="2" t="s">
        <v>59</v>
      </c>
    </row>
    <row r="89" spans="1:54" x14ac:dyDescent="0.2">
      <c r="A89" s="2" t="b">
        <v>0</v>
      </c>
      <c r="B89" s="2" t="s">
        <v>54</v>
      </c>
      <c r="C89" s="2" t="s">
        <v>55</v>
      </c>
      <c r="D89" s="2" t="s">
        <v>418</v>
      </c>
      <c r="E89" s="2" t="s">
        <v>419</v>
      </c>
      <c r="F89" s="2">
        <v>0</v>
      </c>
      <c r="G89" s="2">
        <v>9.8960000000000008</v>
      </c>
      <c r="H89" s="2">
        <v>9</v>
      </c>
      <c r="I89" s="2">
        <v>2</v>
      </c>
      <c r="J89" s="2">
        <v>5</v>
      </c>
      <c r="K89" s="2">
        <v>2</v>
      </c>
      <c r="L89" s="2">
        <v>410</v>
      </c>
      <c r="M89" s="2">
        <v>43.4</v>
      </c>
      <c r="N89" s="2">
        <v>4.26</v>
      </c>
      <c r="O89" s="2">
        <v>5.53</v>
      </c>
      <c r="P89" s="2">
        <v>2</v>
      </c>
      <c r="Q89" s="2" t="s">
        <v>420</v>
      </c>
      <c r="R89" s="2" t="s">
        <v>59</v>
      </c>
      <c r="S89" s="2" t="s">
        <v>421</v>
      </c>
      <c r="T89" s="2" t="s">
        <v>422</v>
      </c>
      <c r="U89" s="2">
        <v>0</v>
      </c>
      <c r="V89" s="2">
        <v>0</v>
      </c>
      <c r="W89" s="2">
        <v>1119787.4940879999</v>
      </c>
      <c r="X89" s="2">
        <v>464871.34311106702</v>
      </c>
      <c r="Y89" s="2">
        <v>828665.277198578</v>
      </c>
      <c r="Z89" s="2">
        <v>1119787.4940879999</v>
      </c>
      <c r="AA89" s="2">
        <v>1871102.2615768199</v>
      </c>
      <c r="AB89" s="2">
        <v>1054050.22856218</v>
      </c>
      <c r="AC89" s="2">
        <v>1160683.95886843</v>
      </c>
      <c r="AD89" s="2">
        <v>464871.34311106702</v>
      </c>
      <c r="AE89" s="2">
        <v>317722.77639758697</v>
      </c>
      <c r="AF89" s="2">
        <v>828665.277198578</v>
      </c>
      <c r="AG89" s="2">
        <v>585108.31418078602</v>
      </c>
      <c r="AH89" s="2">
        <v>1000217.21875</v>
      </c>
      <c r="AI89" s="2">
        <v>275295.1015625</v>
      </c>
      <c r="AJ89" s="2">
        <v>731841.65625</v>
      </c>
      <c r="AK89" s="2">
        <v>285847.109375</v>
      </c>
      <c r="AL89" s="2">
        <v>192970.0625</v>
      </c>
      <c r="AM89" s="2">
        <v>203666.2734375</v>
      </c>
      <c r="AN89" s="2">
        <v>100148.828125</v>
      </c>
      <c r="AO89" s="2">
        <v>814208.59375</v>
      </c>
      <c r="AP89" s="2">
        <v>336238.828125</v>
      </c>
      <c r="AQ89" s="2">
        <v>1000217.21875</v>
      </c>
      <c r="AR89" s="2" t="s">
        <v>62</v>
      </c>
      <c r="AS89" s="2" t="s">
        <v>54</v>
      </c>
      <c r="AT89" s="2" t="s">
        <v>54</v>
      </c>
      <c r="AU89" s="2" t="s">
        <v>62</v>
      </c>
      <c r="AV89" s="2" t="s">
        <v>62</v>
      </c>
      <c r="AW89" s="2" t="s">
        <v>62</v>
      </c>
      <c r="AX89" s="2" t="s">
        <v>54</v>
      </c>
      <c r="AY89" s="2" t="s">
        <v>54</v>
      </c>
      <c r="AZ89" s="2" t="s">
        <v>54</v>
      </c>
      <c r="BA89" s="2">
        <v>1</v>
      </c>
      <c r="BB89" s="2" t="s">
        <v>59</v>
      </c>
    </row>
    <row r="90" spans="1:54" x14ac:dyDescent="0.2">
      <c r="A90" s="2" t="b">
        <v>0</v>
      </c>
      <c r="B90" s="2" t="s">
        <v>54</v>
      </c>
      <c r="C90" s="2" t="s">
        <v>55</v>
      </c>
      <c r="D90" s="2" t="s">
        <v>423</v>
      </c>
      <c r="E90" s="2" t="s">
        <v>424</v>
      </c>
      <c r="F90" s="2">
        <v>0</v>
      </c>
      <c r="G90" s="2">
        <v>9.4670000000000005</v>
      </c>
      <c r="H90" s="2">
        <v>8</v>
      </c>
      <c r="I90" s="2">
        <v>3</v>
      </c>
      <c r="J90" s="2">
        <v>9</v>
      </c>
      <c r="K90" s="2">
        <v>3</v>
      </c>
      <c r="L90" s="2">
        <v>406</v>
      </c>
      <c r="M90" s="2">
        <v>46.1</v>
      </c>
      <c r="N90" s="2">
        <v>6.7</v>
      </c>
      <c r="O90" s="2">
        <v>12.33</v>
      </c>
      <c r="P90" s="2">
        <v>3</v>
      </c>
      <c r="Q90" s="2" t="s">
        <v>425</v>
      </c>
      <c r="R90" s="2" t="s">
        <v>59</v>
      </c>
      <c r="S90" s="2" t="s">
        <v>426</v>
      </c>
      <c r="T90" s="2" t="s">
        <v>59</v>
      </c>
      <c r="U90" s="2">
        <v>0</v>
      </c>
      <c r="V90" s="2">
        <v>0</v>
      </c>
      <c r="W90" s="2">
        <v>356291.32780689199</v>
      </c>
      <c r="X90" s="2">
        <v>3686106.2942656698</v>
      </c>
      <c r="Y90" s="2">
        <v>959846.359375</v>
      </c>
      <c r="Z90" s="2">
        <v>356291.32780689199</v>
      </c>
      <c r="AA90" s="2">
        <v>323319.649802664</v>
      </c>
      <c r="AB90" s="2">
        <v>425670.58069733402</v>
      </c>
      <c r="AC90" s="2">
        <v>3686106.2942656698</v>
      </c>
      <c r="AD90" s="2">
        <v>3156027.0928972801</v>
      </c>
      <c r="AE90" s="2">
        <v>3707468.5504222298</v>
      </c>
      <c r="AF90" s="2">
        <v>292905.199537737</v>
      </c>
      <c r="AG90" s="2">
        <v>1144996.69766289</v>
      </c>
      <c r="AH90" s="2">
        <v>959846.359375</v>
      </c>
      <c r="AI90" s="2">
        <v>87592.7421875</v>
      </c>
      <c r="AJ90" s="2">
        <v>126459.5703125</v>
      </c>
      <c r="AK90" s="2">
        <v>115437.29296875</v>
      </c>
      <c r="AL90" s="2">
        <v>612835.3515625</v>
      </c>
      <c r="AM90" s="2">
        <v>1382697.140625</v>
      </c>
      <c r="AN90" s="2">
        <v>1168624.53125</v>
      </c>
      <c r="AO90" s="2">
        <v>287795.25</v>
      </c>
      <c r="AP90" s="2">
        <v>657984.75</v>
      </c>
      <c r="AQ90" s="2">
        <v>959846.359375</v>
      </c>
      <c r="AR90" s="2" t="s">
        <v>62</v>
      </c>
      <c r="AS90" s="2" t="s">
        <v>62</v>
      </c>
      <c r="AT90" s="2" t="s">
        <v>62</v>
      </c>
      <c r="AU90" s="2" t="s">
        <v>54</v>
      </c>
      <c r="AV90" s="2" t="s">
        <v>54</v>
      </c>
      <c r="AW90" s="2" t="s">
        <v>54</v>
      </c>
      <c r="AX90" s="2" t="s">
        <v>62</v>
      </c>
      <c r="AY90" s="2" t="s">
        <v>62</v>
      </c>
      <c r="AZ90" s="2" t="s">
        <v>54</v>
      </c>
      <c r="BA90" s="2">
        <v>1</v>
      </c>
      <c r="BB90" s="2" t="s">
        <v>59</v>
      </c>
    </row>
    <row r="91" spans="1:54" x14ac:dyDescent="0.2">
      <c r="A91" s="2" t="b">
        <v>0</v>
      </c>
      <c r="B91" s="2" t="s">
        <v>54</v>
      </c>
      <c r="C91" s="2" t="s">
        <v>55</v>
      </c>
      <c r="D91" s="2" t="s">
        <v>427</v>
      </c>
      <c r="E91" s="2" t="s">
        <v>428</v>
      </c>
      <c r="F91" s="2">
        <v>0</v>
      </c>
      <c r="G91" s="2">
        <v>9.2739999999999991</v>
      </c>
      <c r="H91" s="2">
        <v>9</v>
      </c>
      <c r="I91" s="2">
        <v>3</v>
      </c>
      <c r="J91" s="2">
        <v>8</v>
      </c>
      <c r="K91" s="2">
        <v>3</v>
      </c>
      <c r="L91" s="2">
        <v>534</v>
      </c>
      <c r="M91" s="2">
        <v>57.2</v>
      </c>
      <c r="N91" s="2">
        <v>4.37</v>
      </c>
      <c r="O91" s="2">
        <v>8.5500000000000007</v>
      </c>
      <c r="P91" s="2">
        <v>3</v>
      </c>
      <c r="Q91" s="2" t="s">
        <v>243</v>
      </c>
      <c r="R91" s="2" t="s">
        <v>59</v>
      </c>
      <c r="S91" s="2" t="s">
        <v>429</v>
      </c>
      <c r="T91" s="2" t="s">
        <v>59</v>
      </c>
      <c r="U91" s="2">
        <v>0</v>
      </c>
      <c r="V91" s="2">
        <v>0</v>
      </c>
      <c r="W91" s="2">
        <v>1483386.3765189601</v>
      </c>
      <c r="X91" s="2">
        <v>2906029.1393359699</v>
      </c>
      <c r="Y91" s="2">
        <v>1150542.6523100799</v>
      </c>
      <c r="Z91" s="2">
        <v>1132102.2805146601</v>
      </c>
      <c r="AA91" s="2">
        <v>1899727.27586181</v>
      </c>
      <c r="AB91" s="2">
        <v>1483386.3765189601</v>
      </c>
      <c r="AC91" s="2">
        <v>2906029.1393359699</v>
      </c>
      <c r="AD91" s="2">
        <v>2061989.4338974799</v>
      </c>
      <c r="AE91" s="2">
        <v>2982486.29747588</v>
      </c>
      <c r="AF91" s="2">
        <v>1150542.6523100799</v>
      </c>
      <c r="AG91" s="2">
        <v>1526036.7315276901</v>
      </c>
      <c r="AH91" s="2">
        <v>1094931.03125</v>
      </c>
      <c r="AI91" s="2">
        <v>278322.640625</v>
      </c>
      <c r="AJ91" s="2">
        <v>743037.71875</v>
      </c>
      <c r="AK91" s="2">
        <v>402278.46484375</v>
      </c>
      <c r="AL91" s="2">
        <v>483143.25390625</v>
      </c>
      <c r="AM91" s="2">
        <v>903384.796875</v>
      </c>
      <c r="AN91" s="2">
        <v>940104.171875</v>
      </c>
      <c r="AO91" s="2">
        <v>1130470.578125</v>
      </c>
      <c r="AP91" s="2">
        <v>876953.53125</v>
      </c>
      <c r="AQ91" s="2">
        <v>1094931.03125</v>
      </c>
      <c r="AR91" s="2" t="s">
        <v>62</v>
      </c>
      <c r="AS91" s="2" t="s">
        <v>54</v>
      </c>
      <c r="AT91" s="2" t="s">
        <v>62</v>
      </c>
      <c r="AU91" s="2" t="s">
        <v>54</v>
      </c>
      <c r="AV91" s="2" t="s">
        <v>54</v>
      </c>
      <c r="AW91" s="2" t="s">
        <v>54</v>
      </c>
      <c r="AX91" s="2" t="s">
        <v>54</v>
      </c>
      <c r="AY91" s="2" t="s">
        <v>54</v>
      </c>
      <c r="AZ91" s="2" t="s">
        <v>62</v>
      </c>
      <c r="BA91" s="2">
        <v>1</v>
      </c>
      <c r="BB91" s="2" t="s">
        <v>59</v>
      </c>
    </row>
    <row r="92" spans="1:54" x14ac:dyDescent="0.2">
      <c r="A92" s="2" t="b">
        <v>0</v>
      </c>
      <c r="B92" s="2" t="s">
        <v>54</v>
      </c>
      <c r="C92" s="2" t="s">
        <v>55</v>
      </c>
      <c r="D92" s="2" t="s">
        <v>430</v>
      </c>
      <c r="E92" s="2" t="s">
        <v>431</v>
      </c>
      <c r="F92" s="2">
        <v>0</v>
      </c>
      <c r="G92" s="2">
        <v>8.69</v>
      </c>
      <c r="H92" s="2">
        <v>11</v>
      </c>
      <c r="I92" s="2">
        <v>4</v>
      </c>
      <c r="J92" s="2">
        <v>18</v>
      </c>
      <c r="K92" s="2">
        <v>4</v>
      </c>
      <c r="L92" s="2">
        <v>499</v>
      </c>
      <c r="M92" s="2">
        <v>52.5</v>
      </c>
      <c r="N92" s="2">
        <v>4.4400000000000004</v>
      </c>
      <c r="O92" s="2">
        <v>23.85</v>
      </c>
      <c r="P92" s="2">
        <v>4</v>
      </c>
      <c r="Q92" s="2" t="s">
        <v>432</v>
      </c>
      <c r="R92" s="2" t="s">
        <v>59</v>
      </c>
      <c r="S92" s="2" t="s">
        <v>433</v>
      </c>
      <c r="T92" s="2" t="s">
        <v>434</v>
      </c>
      <c r="U92" s="2">
        <v>0</v>
      </c>
      <c r="V92" s="2">
        <v>0</v>
      </c>
      <c r="W92" s="2">
        <v>3871551.4838723899</v>
      </c>
      <c r="X92" s="2">
        <v>5119351.8039975697</v>
      </c>
      <c r="Y92" s="2">
        <v>2194480.0682782498</v>
      </c>
      <c r="Z92" s="2">
        <v>3858493.8925244701</v>
      </c>
      <c r="AA92" s="2">
        <v>5105119.6212812904</v>
      </c>
      <c r="AB92" s="2">
        <v>3871551.4838723899</v>
      </c>
      <c r="AC92" s="2">
        <v>6275385.1029827697</v>
      </c>
      <c r="AD92" s="2">
        <v>4323245.3242455497</v>
      </c>
      <c r="AE92" s="2">
        <v>5119351.8039975697</v>
      </c>
      <c r="AF92" s="2">
        <v>2055209.29879739</v>
      </c>
      <c r="AG92" s="2">
        <v>2194480.0682782498</v>
      </c>
      <c r="AH92" s="2">
        <v>2588406.453125</v>
      </c>
      <c r="AI92" s="2">
        <v>948594.6875</v>
      </c>
      <c r="AJ92" s="2">
        <v>1996758.421875</v>
      </c>
      <c r="AK92" s="2">
        <v>1049923.2109375</v>
      </c>
      <c r="AL92" s="2">
        <v>1043317.12890625</v>
      </c>
      <c r="AM92" s="2">
        <v>1894070.859375</v>
      </c>
      <c r="AN92" s="2">
        <v>1613661.7265625</v>
      </c>
      <c r="AO92" s="2">
        <v>2019354.640625</v>
      </c>
      <c r="AP92" s="2">
        <v>1261081.7324218799</v>
      </c>
      <c r="AQ92" s="2">
        <v>2588406.453125</v>
      </c>
      <c r="AR92" s="2" t="s">
        <v>54</v>
      </c>
      <c r="AS92" s="2" t="s">
        <v>54</v>
      </c>
      <c r="AT92" s="2" t="s">
        <v>54</v>
      </c>
      <c r="AU92" s="2" t="s">
        <v>54</v>
      </c>
      <c r="AV92" s="2" t="s">
        <v>54</v>
      </c>
      <c r="AW92" s="2" t="s">
        <v>54</v>
      </c>
      <c r="AX92" s="2" t="s">
        <v>54</v>
      </c>
      <c r="AY92" s="2" t="s">
        <v>54</v>
      </c>
      <c r="AZ92" s="2" t="s">
        <v>54</v>
      </c>
      <c r="BA92" s="2">
        <v>1</v>
      </c>
      <c r="BB92" s="2" t="s">
        <v>59</v>
      </c>
    </row>
    <row r="93" spans="1:54" x14ac:dyDescent="0.2">
      <c r="A93" s="2" t="b">
        <v>0</v>
      </c>
      <c r="B93" s="2" t="s">
        <v>54</v>
      </c>
      <c r="C93" s="2" t="s">
        <v>55</v>
      </c>
      <c r="D93" s="2" t="s">
        <v>435</v>
      </c>
      <c r="E93" s="2" t="s">
        <v>436</v>
      </c>
      <c r="F93" s="2">
        <v>0</v>
      </c>
      <c r="G93" s="2">
        <v>8.5269999999999992</v>
      </c>
      <c r="H93" s="2">
        <v>17</v>
      </c>
      <c r="I93" s="2">
        <v>4</v>
      </c>
      <c r="J93" s="2">
        <v>8</v>
      </c>
      <c r="K93" s="2">
        <v>4</v>
      </c>
      <c r="L93" s="2">
        <v>355</v>
      </c>
      <c r="M93" s="2">
        <v>39.700000000000003</v>
      </c>
      <c r="N93" s="2">
        <v>5.24</v>
      </c>
      <c r="O93" s="2">
        <v>5.09</v>
      </c>
      <c r="P93" s="2">
        <v>4</v>
      </c>
      <c r="Q93" s="2" t="s">
        <v>437</v>
      </c>
      <c r="R93" s="2" t="s">
        <v>59</v>
      </c>
      <c r="S93" s="2" t="s">
        <v>438</v>
      </c>
      <c r="T93" s="2" t="s">
        <v>59</v>
      </c>
      <c r="U93" s="2">
        <v>0</v>
      </c>
      <c r="V93" s="2">
        <v>0</v>
      </c>
      <c r="W93" s="2">
        <v>613809.01800858194</v>
      </c>
      <c r="X93" s="2">
        <v>241769.170770898</v>
      </c>
      <c r="Y93" s="2">
        <v>464251.26398440602</v>
      </c>
      <c r="Z93" s="2">
        <v>258314.303869208</v>
      </c>
      <c r="AA93" s="2">
        <v>817950.35135382903</v>
      </c>
      <c r="AB93" s="2">
        <v>613809.01800858194</v>
      </c>
      <c r="AC93" s="2">
        <v>241769.170770898</v>
      </c>
      <c r="AD93" s="2">
        <v>282987.42716265202</v>
      </c>
      <c r="AE93" s="2">
        <v>201317.04323034399</v>
      </c>
      <c r="AF93" s="2">
        <v>555281.02577665297</v>
      </c>
      <c r="AG93" s="2">
        <v>464251.26398440602</v>
      </c>
      <c r="AH93" s="2">
        <v>298434.015625</v>
      </c>
      <c r="AI93" s="2">
        <v>63505.498046875</v>
      </c>
      <c r="AJ93" s="2">
        <v>319923.796875</v>
      </c>
      <c r="AK93" s="2">
        <v>166458.41796875</v>
      </c>
      <c r="AL93" s="2">
        <v>40195.4482421875</v>
      </c>
      <c r="AM93" s="2">
        <v>123980.52832031299</v>
      </c>
      <c r="AN93" s="2">
        <v>63456.78515625</v>
      </c>
      <c r="AO93" s="2">
        <v>545593.734375</v>
      </c>
      <c r="AP93" s="2">
        <v>266787.015625</v>
      </c>
      <c r="AQ93" s="2">
        <v>298434.015625</v>
      </c>
      <c r="AR93" s="2" t="s">
        <v>62</v>
      </c>
      <c r="AS93" s="2" t="s">
        <v>54</v>
      </c>
      <c r="AT93" s="2" t="s">
        <v>62</v>
      </c>
      <c r="AU93" s="2" t="s">
        <v>62</v>
      </c>
      <c r="AV93" s="2" t="s">
        <v>62</v>
      </c>
      <c r="AW93" s="2" t="s">
        <v>62</v>
      </c>
      <c r="AX93" s="2" t="s">
        <v>54</v>
      </c>
      <c r="AY93" s="2" t="s">
        <v>54</v>
      </c>
      <c r="AZ93" s="2" t="s">
        <v>54</v>
      </c>
      <c r="BA93" s="2">
        <v>1</v>
      </c>
      <c r="BB93" s="2" t="s">
        <v>59</v>
      </c>
    </row>
    <row r="94" spans="1:54" x14ac:dyDescent="0.2">
      <c r="A94" s="2" t="b">
        <v>0</v>
      </c>
      <c r="B94" s="2" t="s">
        <v>54</v>
      </c>
      <c r="C94" s="2" t="s">
        <v>55</v>
      </c>
      <c r="D94" s="2" t="s">
        <v>439</v>
      </c>
      <c r="E94" s="2" t="s">
        <v>440</v>
      </c>
      <c r="F94" s="2">
        <v>0</v>
      </c>
      <c r="G94" s="2">
        <v>8.4079999999999995</v>
      </c>
      <c r="H94" s="2">
        <v>2</v>
      </c>
      <c r="I94" s="2">
        <v>3</v>
      </c>
      <c r="J94" s="2">
        <v>13</v>
      </c>
      <c r="K94" s="2">
        <v>3</v>
      </c>
      <c r="L94" s="2">
        <v>1068</v>
      </c>
      <c r="M94" s="2">
        <v>114.5</v>
      </c>
      <c r="N94" s="2">
        <v>5.81</v>
      </c>
      <c r="O94" s="2">
        <v>12.21</v>
      </c>
      <c r="P94" s="2">
        <v>3</v>
      </c>
      <c r="Q94" s="2" t="s">
        <v>441</v>
      </c>
      <c r="R94" s="2" t="s">
        <v>59</v>
      </c>
      <c r="S94" s="2" t="s">
        <v>439</v>
      </c>
      <c r="T94" s="2" t="s">
        <v>59</v>
      </c>
      <c r="U94" s="2">
        <v>0</v>
      </c>
      <c r="V94" s="2">
        <v>0</v>
      </c>
      <c r="W94" s="2">
        <v>2940536.6356155202</v>
      </c>
      <c r="X94" s="2">
        <v>4969923.0067691104</v>
      </c>
      <c r="Y94" s="2">
        <v>1976179.9590032201</v>
      </c>
      <c r="Z94" s="2">
        <v>2940536.6356155202</v>
      </c>
      <c r="AA94" s="2">
        <v>3478402.1787617798</v>
      </c>
      <c r="AB94" s="2">
        <v>2733174.6413979898</v>
      </c>
      <c r="AC94" s="2">
        <v>4053273.6676475601</v>
      </c>
      <c r="AD94" s="2">
        <v>4969923.0067691104</v>
      </c>
      <c r="AE94" s="2">
        <v>5707373.5694719898</v>
      </c>
      <c r="AF94" s="2">
        <v>1624884.90650974</v>
      </c>
      <c r="AG94" s="2">
        <v>1976179.9590032201</v>
      </c>
      <c r="AH94" s="2">
        <v>2312712.984375</v>
      </c>
      <c r="AI94" s="2">
        <v>722918.7109375</v>
      </c>
      <c r="AJ94" s="2">
        <v>1360502.6640625</v>
      </c>
      <c r="AK94" s="2">
        <v>741207.62890625</v>
      </c>
      <c r="AL94" s="2">
        <v>673878.9375</v>
      </c>
      <c r="AM94" s="2">
        <v>2177388.890625</v>
      </c>
      <c r="AN94" s="2">
        <v>1799011.015625</v>
      </c>
      <c r="AO94" s="2">
        <v>1596537.578125</v>
      </c>
      <c r="AP94" s="2">
        <v>1135633.2109375</v>
      </c>
      <c r="AQ94" s="2">
        <v>2312712.984375</v>
      </c>
      <c r="AR94" s="2" t="s">
        <v>54</v>
      </c>
      <c r="AS94" s="2" t="s">
        <v>62</v>
      </c>
      <c r="AT94" s="2" t="s">
        <v>54</v>
      </c>
      <c r="AU94" s="2" t="s">
        <v>54</v>
      </c>
      <c r="AV94" s="2" t="s">
        <v>54</v>
      </c>
      <c r="AW94" s="2" t="s">
        <v>54</v>
      </c>
      <c r="AX94" s="2" t="s">
        <v>54</v>
      </c>
      <c r="AY94" s="2" t="s">
        <v>54</v>
      </c>
      <c r="AZ94" s="2" t="s">
        <v>54</v>
      </c>
      <c r="BA94" s="2">
        <v>1</v>
      </c>
      <c r="BB94" s="2" t="s">
        <v>59</v>
      </c>
    </row>
    <row r="95" spans="1:54" x14ac:dyDescent="0.2">
      <c r="A95" s="2" t="b">
        <v>0</v>
      </c>
      <c r="B95" s="2" t="s">
        <v>54</v>
      </c>
      <c r="C95" s="2" t="s">
        <v>55</v>
      </c>
      <c r="D95" s="2" t="s">
        <v>442</v>
      </c>
      <c r="E95" s="2" t="s">
        <v>443</v>
      </c>
      <c r="F95" s="2">
        <v>0</v>
      </c>
      <c r="G95" s="2">
        <v>8.2690000000000001</v>
      </c>
      <c r="H95" s="2">
        <v>10</v>
      </c>
      <c r="I95" s="2">
        <v>4</v>
      </c>
      <c r="J95" s="2">
        <v>8</v>
      </c>
      <c r="K95" s="2">
        <v>4</v>
      </c>
      <c r="L95" s="2">
        <v>605</v>
      </c>
      <c r="M95" s="2">
        <v>66.900000000000006</v>
      </c>
      <c r="N95" s="2">
        <v>4.91</v>
      </c>
      <c r="O95" s="2">
        <v>0</v>
      </c>
      <c r="P95" s="2">
        <v>4</v>
      </c>
      <c r="Q95" s="2" t="s">
        <v>444</v>
      </c>
      <c r="R95" s="2" t="s">
        <v>59</v>
      </c>
      <c r="S95" s="2" t="s">
        <v>445</v>
      </c>
      <c r="T95" s="2" t="s">
        <v>59</v>
      </c>
      <c r="U95" s="2">
        <v>0</v>
      </c>
      <c r="V95" s="2">
        <v>0</v>
      </c>
      <c r="W95" s="2">
        <v>415056.31125843502</v>
      </c>
      <c r="X95" s="2">
        <v>1673201.4695369001</v>
      </c>
      <c r="Y95" s="2">
        <v>392754.01695609302</v>
      </c>
      <c r="Z95" s="2">
        <v>415056.31125843502</v>
      </c>
      <c r="AA95" s="2">
        <v>282076.27039840497</v>
      </c>
      <c r="AB95" s="2">
        <v>574237.13228208397</v>
      </c>
      <c r="AC95" s="2">
        <v>967023.37774308503</v>
      </c>
      <c r="AD95" s="2">
        <v>1673201.4695369001</v>
      </c>
      <c r="AE95" s="2">
        <v>1813085.94490281</v>
      </c>
      <c r="AF95" s="2">
        <v>392754.01695609302</v>
      </c>
      <c r="AG95" s="2">
        <v>305594.70166105602</v>
      </c>
      <c r="AH95" s="2">
        <v>433616.841796875</v>
      </c>
      <c r="AI95" s="2">
        <v>102039.869140625</v>
      </c>
      <c r="AJ95" s="2">
        <v>110328.104003906</v>
      </c>
      <c r="AK95" s="2">
        <v>155726.947265625</v>
      </c>
      <c r="AL95" s="2">
        <v>160772.93066406299</v>
      </c>
      <c r="AM95" s="2">
        <v>733051.65625</v>
      </c>
      <c r="AN95" s="2">
        <v>571499.578125</v>
      </c>
      <c r="AO95" s="2">
        <v>385902.13037109398</v>
      </c>
      <c r="AP95" s="2">
        <v>175613.30419921901</v>
      </c>
      <c r="AQ95" s="2">
        <v>433616.841796875</v>
      </c>
      <c r="AR95" s="2" t="s">
        <v>54</v>
      </c>
      <c r="AS95" s="2" t="s">
        <v>62</v>
      </c>
      <c r="AT95" s="2" t="s">
        <v>62</v>
      </c>
      <c r="AU95" s="2" t="s">
        <v>62</v>
      </c>
      <c r="AV95" s="2" t="s">
        <v>54</v>
      </c>
      <c r="AW95" s="2" t="s">
        <v>54</v>
      </c>
      <c r="AX95" s="2" t="s">
        <v>54</v>
      </c>
      <c r="AY95" s="2" t="s">
        <v>62</v>
      </c>
      <c r="AZ95" s="2" t="s">
        <v>54</v>
      </c>
      <c r="BA95" s="2">
        <v>1</v>
      </c>
      <c r="BB95" s="2" t="s">
        <v>59</v>
      </c>
    </row>
    <row r="96" spans="1:54" x14ac:dyDescent="0.2">
      <c r="A96" s="2" t="b">
        <v>0</v>
      </c>
      <c r="B96" s="2" t="s">
        <v>54</v>
      </c>
      <c r="C96" s="2" t="s">
        <v>55</v>
      </c>
      <c r="D96" s="2" t="s">
        <v>446</v>
      </c>
      <c r="E96" s="2" t="s">
        <v>447</v>
      </c>
      <c r="F96" s="2">
        <v>0</v>
      </c>
      <c r="G96" s="2">
        <v>8.2669999999999995</v>
      </c>
      <c r="H96" s="2">
        <v>6</v>
      </c>
      <c r="I96" s="2">
        <v>3</v>
      </c>
      <c r="J96" s="2">
        <v>5</v>
      </c>
      <c r="K96" s="2">
        <v>3</v>
      </c>
      <c r="L96" s="2">
        <v>416</v>
      </c>
      <c r="M96" s="2">
        <v>43.6</v>
      </c>
      <c r="N96" s="2">
        <v>4.9400000000000004</v>
      </c>
      <c r="O96" s="2">
        <v>6.26</v>
      </c>
      <c r="P96" s="2">
        <v>3</v>
      </c>
      <c r="Q96" s="2" t="s">
        <v>448</v>
      </c>
      <c r="R96" s="2" t="s">
        <v>59</v>
      </c>
      <c r="S96" s="2" t="s">
        <v>449</v>
      </c>
      <c r="T96" s="2" t="s">
        <v>59</v>
      </c>
      <c r="U96" s="2">
        <v>0</v>
      </c>
      <c r="V96" s="2">
        <v>0</v>
      </c>
      <c r="W96" s="2">
        <v>49352.223326481901</v>
      </c>
      <c r="X96" s="2">
        <v>1328413.6740757599</v>
      </c>
      <c r="Y96" s="2">
        <v>167029.38360003001</v>
      </c>
      <c r="Z96" s="2">
        <v>43754.608569843302</v>
      </c>
      <c r="AA96" s="2" t="s">
        <v>59</v>
      </c>
      <c r="AB96" s="2">
        <v>55665.9521563093</v>
      </c>
      <c r="AC96" s="2">
        <v>967320.07262511202</v>
      </c>
      <c r="AD96" s="2">
        <v>1454058.14053599</v>
      </c>
      <c r="AE96" s="2">
        <v>1328413.6740757599</v>
      </c>
      <c r="AF96" s="2" t="s">
        <v>59</v>
      </c>
      <c r="AG96" s="2">
        <v>255248.877560439</v>
      </c>
      <c r="AH96" s="2">
        <v>109300.44140625</v>
      </c>
      <c r="AI96" s="2">
        <v>10756.888671875</v>
      </c>
      <c r="AJ96" s="2" t="s">
        <v>59</v>
      </c>
      <c r="AK96" s="2">
        <v>15096.0087890625</v>
      </c>
      <c r="AL96" s="2">
        <v>160822.2578125</v>
      </c>
      <c r="AM96" s="2">
        <v>637042.0703125</v>
      </c>
      <c r="AN96" s="2">
        <v>418726.8984375</v>
      </c>
      <c r="AO96" s="2" t="s">
        <v>59</v>
      </c>
      <c r="AP96" s="2">
        <v>146681.53125</v>
      </c>
      <c r="AQ96" s="2">
        <v>109300.44140625</v>
      </c>
      <c r="AR96" s="2" t="s">
        <v>62</v>
      </c>
      <c r="AS96" s="2" t="s">
        <v>99</v>
      </c>
      <c r="AT96" s="2" t="s">
        <v>62</v>
      </c>
      <c r="AU96" s="2" t="s">
        <v>54</v>
      </c>
      <c r="AV96" s="2" t="s">
        <v>54</v>
      </c>
      <c r="AW96" s="2" t="s">
        <v>54</v>
      </c>
      <c r="AX96" s="2" t="s">
        <v>99</v>
      </c>
      <c r="AY96" s="2" t="s">
        <v>62</v>
      </c>
      <c r="AZ96" s="2" t="s">
        <v>62</v>
      </c>
      <c r="BA96" s="2">
        <v>1</v>
      </c>
      <c r="BB96" s="2" t="s">
        <v>59</v>
      </c>
    </row>
    <row r="97" spans="1:54" x14ac:dyDescent="0.2">
      <c r="A97" s="2" t="b">
        <v>0</v>
      </c>
      <c r="B97" s="2" t="s">
        <v>54</v>
      </c>
      <c r="C97" s="2" t="s">
        <v>55</v>
      </c>
      <c r="D97" s="2" t="s">
        <v>450</v>
      </c>
      <c r="E97" s="2" t="s">
        <v>451</v>
      </c>
      <c r="F97" s="2">
        <v>0</v>
      </c>
      <c r="G97" s="2">
        <v>8.15</v>
      </c>
      <c r="H97" s="2">
        <v>17</v>
      </c>
      <c r="I97" s="2">
        <v>5</v>
      </c>
      <c r="J97" s="2">
        <v>8</v>
      </c>
      <c r="K97" s="2">
        <v>5</v>
      </c>
      <c r="L97" s="2">
        <v>513</v>
      </c>
      <c r="M97" s="2">
        <v>55.9</v>
      </c>
      <c r="N97" s="2">
        <v>5.01</v>
      </c>
      <c r="O97" s="2">
        <v>0</v>
      </c>
      <c r="P97" s="2">
        <v>5</v>
      </c>
      <c r="Q97" s="2" t="s">
        <v>452</v>
      </c>
      <c r="R97" s="2" t="s">
        <v>59</v>
      </c>
      <c r="S97" s="2" t="s">
        <v>453</v>
      </c>
      <c r="T97" s="2" t="s">
        <v>59</v>
      </c>
      <c r="U97" s="2">
        <v>0</v>
      </c>
      <c r="V97" s="2">
        <v>0</v>
      </c>
      <c r="W97" s="2">
        <v>1339094.6083774499</v>
      </c>
      <c r="X97" s="2">
        <v>2943111.6292590299</v>
      </c>
      <c r="Y97" s="2">
        <v>956836.0234375</v>
      </c>
      <c r="Z97" s="2">
        <v>747607.771993501</v>
      </c>
      <c r="AA97" s="2">
        <v>1822813.26471017</v>
      </c>
      <c r="AB97" s="2">
        <v>1339094.6083774499</v>
      </c>
      <c r="AC97" s="2">
        <v>2095672.1427124401</v>
      </c>
      <c r="AD97" s="2">
        <v>3347996.7899403898</v>
      </c>
      <c r="AE97" s="2">
        <v>2943111.6292590299</v>
      </c>
      <c r="AF97" s="2">
        <v>1237707.14561834</v>
      </c>
      <c r="AG97" s="2">
        <v>640577.52808601502</v>
      </c>
      <c r="AH97" s="2">
        <v>956836.0234375</v>
      </c>
      <c r="AI97" s="2">
        <v>183796.263671875</v>
      </c>
      <c r="AJ97" s="2">
        <v>712954.447265625</v>
      </c>
      <c r="AK97" s="2">
        <v>363148.0859375</v>
      </c>
      <c r="AL97" s="2">
        <v>348416.966796875</v>
      </c>
      <c r="AM97" s="2">
        <v>1466801.5996093799</v>
      </c>
      <c r="AN97" s="2">
        <v>927692.953125</v>
      </c>
      <c r="AO97" s="2">
        <v>1216114.421875</v>
      </c>
      <c r="AP97" s="2">
        <v>368114.8125</v>
      </c>
      <c r="AQ97" s="2">
        <v>956836.0234375</v>
      </c>
      <c r="AR97" s="2" t="s">
        <v>62</v>
      </c>
      <c r="AS97" s="2" t="s">
        <v>54</v>
      </c>
      <c r="AT97" s="2" t="s">
        <v>62</v>
      </c>
      <c r="AU97" s="2" t="s">
        <v>62</v>
      </c>
      <c r="AV97" s="2" t="s">
        <v>54</v>
      </c>
      <c r="AW97" s="2" t="s">
        <v>54</v>
      </c>
      <c r="AX97" s="2" t="s">
        <v>62</v>
      </c>
      <c r="AY97" s="2" t="s">
        <v>62</v>
      </c>
      <c r="AZ97" s="2" t="s">
        <v>54</v>
      </c>
      <c r="BA97" s="2">
        <v>1</v>
      </c>
      <c r="BB97" s="2" t="s">
        <v>59</v>
      </c>
    </row>
    <row r="98" spans="1:54" x14ac:dyDescent="0.2">
      <c r="A98" s="2" t="b">
        <v>0</v>
      </c>
      <c r="B98" s="2" t="s">
        <v>54</v>
      </c>
      <c r="C98" s="2" t="s">
        <v>55</v>
      </c>
      <c r="D98" s="2" t="s">
        <v>454</v>
      </c>
      <c r="E98" s="2" t="s">
        <v>455</v>
      </c>
      <c r="F98" s="2">
        <v>0</v>
      </c>
      <c r="G98" s="2">
        <v>7.899</v>
      </c>
      <c r="H98" s="2">
        <v>6</v>
      </c>
      <c r="I98" s="2">
        <v>2</v>
      </c>
      <c r="J98" s="2">
        <v>4</v>
      </c>
      <c r="K98" s="2">
        <v>2</v>
      </c>
      <c r="L98" s="2">
        <v>534</v>
      </c>
      <c r="M98" s="2">
        <v>57.7</v>
      </c>
      <c r="N98" s="2">
        <v>4.6900000000000004</v>
      </c>
      <c r="O98" s="2">
        <v>6.65</v>
      </c>
      <c r="P98" s="2">
        <v>2</v>
      </c>
      <c r="Q98" s="2" t="s">
        <v>381</v>
      </c>
      <c r="R98" s="2" t="s">
        <v>59</v>
      </c>
      <c r="S98" s="2" t="s">
        <v>456</v>
      </c>
      <c r="T98" s="2" t="s">
        <v>59</v>
      </c>
      <c r="U98" s="2">
        <v>0</v>
      </c>
      <c r="V98" s="2">
        <v>0</v>
      </c>
      <c r="W98" s="2">
        <v>367063.19734902598</v>
      </c>
      <c r="X98" s="2">
        <v>908493.59412919101</v>
      </c>
      <c r="Y98" s="2">
        <v>460040.71875</v>
      </c>
      <c r="Z98" s="2">
        <v>554809.75259440695</v>
      </c>
      <c r="AA98" s="2">
        <v>294590.86930158798</v>
      </c>
      <c r="AB98" s="2">
        <v>367063.19734902598</v>
      </c>
      <c r="AC98" s="2">
        <v>725651.99697437696</v>
      </c>
      <c r="AD98" s="2">
        <v>908493.59412919101</v>
      </c>
      <c r="AE98" s="2">
        <v>1025899.00004976</v>
      </c>
      <c r="AF98" s="2">
        <v>474525.17984896398</v>
      </c>
      <c r="AG98" s="2">
        <v>267764.670512966</v>
      </c>
      <c r="AH98" s="2">
        <v>460040.71875</v>
      </c>
      <c r="AI98" s="2">
        <v>136397.671875</v>
      </c>
      <c r="AJ98" s="2">
        <v>115222.921875</v>
      </c>
      <c r="AK98" s="2">
        <v>99543.599609375</v>
      </c>
      <c r="AL98" s="2">
        <v>120643.6171875</v>
      </c>
      <c r="AM98" s="2">
        <v>398023.0390625</v>
      </c>
      <c r="AN98" s="2">
        <v>323371.7890625</v>
      </c>
      <c r="AO98" s="2">
        <v>466246.734375</v>
      </c>
      <c r="AP98" s="2">
        <v>153873.8671875</v>
      </c>
      <c r="AQ98" s="2">
        <v>460040.71875</v>
      </c>
      <c r="AR98" s="2" t="s">
        <v>62</v>
      </c>
      <c r="AS98" s="2" t="s">
        <v>62</v>
      </c>
      <c r="AT98" s="2" t="s">
        <v>62</v>
      </c>
      <c r="AU98" s="2" t="s">
        <v>62</v>
      </c>
      <c r="AV98" s="2" t="s">
        <v>54</v>
      </c>
      <c r="AW98" s="2" t="s">
        <v>62</v>
      </c>
      <c r="AX98" s="2" t="s">
        <v>54</v>
      </c>
      <c r="AY98" s="2" t="s">
        <v>54</v>
      </c>
      <c r="AZ98" s="2" t="s">
        <v>54</v>
      </c>
      <c r="BA98" s="2">
        <v>1</v>
      </c>
      <c r="BB98" s="2" t="s">
        <v>59</v>
      </c>
    </row>
    <row r="99" spans="1:54" x14ac:dyDescent="0.2">
      <c r="A99" s="2" t="b">
        <v>0</v>
      </c>
      <c r="B99" s="2" t="s">
        <v>54</v>
      </c>
      <c r="C99" s="2" t="s">
        <v>55</v>
      </c>
      <c r="D99" s="2" t="s">
        <v>457</v>
      </c>
      <c r="E99" s="2" t="s">
        <v>458</v>
      </c>
      <c r="F99" s="2">
        <v>0</v>
      </c>
      <c r="G99" s="2">
        <v>7.8650000000000002</v>
      </c>
      <c r="H99" s="2">
        <v>9</v>
      </c>
      <c r="I99" s="2">
        <v>2</v>
      </c>
      <c r="J99" s="2">
        <v>3</v>
      </c>
      <c r="K99" s="2">
        <v>2</v>
      </c>
      <c r="L99" s="2">
        <v>289</v>
      </c>
      <c r="M99" s="2">
        <v>31.1</v>
      </c>
      <c r="N99" s="2">
        <v>5.15</v>
      </c>
      <c r="O99" s="2">
        <v>4.4400000000000004</v>
      </c>
      <c r="P99" s="2">
        <v>2</v>
      </c>
      <c r="Q99" s="2" t="s">
        <v>459</v>
      </c>
      <c r="R99" s="2" t="s">
        <v>59</v>
      </c>
      <c r="S99" s="2" t="s">
        <v>457</v>
      </c>
      <c r="T99" s="2" t="s">
        <v>59</v>
      </c>
      <c r="U99" s="2">
        <v>0</v>
      </c>
      <c r="V99" s="2">
        <v>0</v>
      </c>
      <c r="W99" s="2">
        <v>71069.100942880003</v>
      </c>
      <c r="X99" s="2">
        <v>885427.31657512498</v>
      </c>
      <c r="Y99" s="2">
        <v>54900.478292207998</v>
      </c>
      <c r="Z99" s="2">
        <v>52924.381584673501</v>
      </c>
      <c r="AA99" s="2" t="s">
        <v>59</v>
      </c>
      <c r="AB99" s="2">
        <v>95434.598527117094</v>
      </c>
      <c r="AC99" s="2">
        <v>701261.72872280097</v>
      </c>
      <c r="AD99" s="2">
        <v>887720.33510459797</v>
      </c>
      <c r="AE99" s="2">
        <v>885427.31657512498</v>
      </c>
      <c r="AF99" s="2">
        <v>49820.020439327403</v>
      </c>
      <c r="AG99" s="2">
        <v>54900.478292207998</v>
      </c>
      <c r="AH99" s="2">
        <v>76186.08984375</v>
      </c>
      <c r="AI99" s="2">
        <v>13011.2392578125</v>
      </c>
      <c r="AJ99" s="2" t="s">
        <v>59</v>
      </c>
      <c r="AK99" s="2">
        <v>25880.8388671875</v>
      </c>
      <c r="AL99" s="2">
        <v>116588.6015625</v>
      </c>
      <c r="AM99" s="2">
        <v>388922</v>
      </c>
      <c r="AN99" s="2">
        <v>279093.9609375</v>
      </c>
      <c r="AO99" s="2">
        <v>48950.873046875</v>
      </c>
      <c r="AP99" s="2">
        <v>31549.154296875</v>
      </c>
      <c r="AQ99" s="2">
        <v>76186.08984375</v>
      </c>
      <c r="AR99" s="2" t="s">
        <v>62</v>
      </c>
      <c r="AS99" s="2" t="s">
        <v>99</v>
      </c>
      <c r="AT99" s="2" t="s">
        <v>62</v>
      </c>
      <c r="AU99" s="2" t="s">
        <v>54</v>
      </c>
      <c r="AV99" s="2" t="s">
        <v>54</v>
      </c>
      <c r="AW99" s="2" t="s">
        <v>54</v>
      </c>
      <c r="AX99" s="2" t="s">
        <v>62</v>
      </c>
      <c r="AY99" s="2" t="s">
        <v>62</v>
      </c>
      <c r="AZ99" s="2" t="s">
        <v>62</v>
      </c>
      <c r="BA99" s="2">
        <v>1</v>
      </c>
      <c r="BB99" s="2" t="s">
        <v>59</v>
      </c>
    </row>
    <row r="100" spans="1:54" x14ac:dyDescent="0.2">
      <c r="A100" s="2" t="b">
        <v>0</v>
      </c>
      <c r="B100" s="2" t="s">
        <v>54</v>
      </c>
      <c r="C100" s="2" t="s">
        <v>55</v>
      </c>
      <c r="D100" s="2" t="s">
        <v>460</v>
      </c>
      <c r="E100" s="2" t="s">
        <v>461</v>
      </c>
      <c r="F100" s="2">
        <v>0</v>
      </c>
      <c r="G100" s="2">
        <v>7.7370000000000001</v>
      </c>
      <c r="H100" s="2">
        <v>4</v>
      </c>
      <c r="I100" s="2">
        <v>1</v>
      </c>
      <c r="J100" s="2">
        <v>3</v>
      </c>
      <c r="K100" s="2">
        <v>1</v>
      </c>
      <c r="L100" s="2">
        <v>750</v>
      </c>
      <c r="M100" s="2">
        <v>83.6</v>
      </c>
      <c r="N100" s="2">
        <v>5.55</v>
      </c>
      <c r="O100" s="2">
        <v>2.69</v>
      </c>
      <c r="P100" s="2">
        <v>1</v>
      </c>
      <c r="Q100" s="2" t="s">
        <v>396</v>
      </c>
      <c r="R100" s="2" t="s">
        <v>59</v>
      </c>
      <c r="S100" s="2" t="s">
        <v>462</v>
      </c>
      <c r="T100" s="2" t="s">
        <v>59</v>
      </c>
      <c r="U100" s="2">
        <v>0</v>
      </c>
      <c r="V100" s="2">
        <v>0</v>
      </c>
      <c r="W100" s="2">
        <v>225667.60617153399</v>
      </c>
      <c r="X100" s="2">
        <v>114451.659035688</v>
      </c>
      <c r="Y100" s="2">
        <v>172327.99095486599</v>
      </c>
      <c r="Z100" s="2" t="s">
        <v>59</v>
      </c>
      <c r="AA100" s="2" t="s">
        <v>59</v>
      </c>
      <c r="AB100" s="2">
        <v>225667.60617153399</v>
      </c>
      <c r="AC100" s="2" t="s">
        <v>59</v>
      </c>
      <c r="AD100" s="2">
        <v>166606.393784735</v>
      </c>
      <c r="AE100" s="2">
        <v>78623.526735391395</v>
      </c>
      <c r="AF100" s="2">
        <v>177121.75542510799</v>
      </c>
      <c r="AG100" s="2" t="s">
        <v>59</v>
      </c>
      <c r="AH100" s="2">
        <v>167663.96875</v>
      </c>
      <c r="AI100" s="2" t="s">
        <v>59</v>
      </c>
      <c r="AJ100" s="2" t="s">
        <v>59</v>
      </c>
      <c r="AK100" s="2">
        <v>61198.6328125</v>
      </c>
      <c r="AL100" s="2" t="s">
        <v>59</v>
      </c>
      <c r="AM100" s="2">
        <v>72992.4609375</v>
      </c>
      <c r="AN100" s="2">
        <v>24782.78125</v>
      </c>
      <c r="AO100" s="2">
        <v>174031.734375</v>
      </c>
      <c r="AP100" s="2" t="s">
        <v>59</v>
      </c>
      <c r="AQ100" s="2">
        <v>167663.96875</v>
      </c>
      <c r="AR100" s="2" t="s">
        <v>99</v>
      </c>
      <c r="AS100" s="2" t="s">
        <v>99</v>
      </c>
      <c r="AT100" s="2" t="s">
        <v>62</v>
      </c>
      <c r="AU100" s="2" t="s">
        <v>99</v>
      </c>
      <c r="AV100" s="2" t="s">
        <v>54</v>
      </c>
      <c r="AW100" s="2" t="s">
        <v>54</v>
      </c>
      <c r="AX100" s="2" t="s">
        <v>62</v>
      </c>
      <c r="AY100" s="2" t="s">
        <v>99</v>
      </c>
      <c r="AZ100" s="2" t="s">
        <v>54</v>
      </c>
      <c r="BA100" s="2">
        <v>1</v>
      </c>
      <c r="BB100" s="2" t="s">
        <v>59</v>
      </c>
    </row>
    <row r="101" spans="1:54" x14ac:dyDescent="0.2">
      <c r="A101" s="2" t="b">
        <v>0</v>
      </c>
      <c r="B101" s="2" t="s">
        <v>54</v>
      </c>
      <c r="C101" s="2" t="s">
        <v>55</v>
      </c>
      <c r="D101" s="2" t="s">
        <v>463</v>
      </c>
      <c r="E101" s="2" t="s">
        <v>464</v>
      </c>
      <c r="F101" s="2">
        <v>0</v>
      </c>
      <c r="G101" s="2">
        <v>7.3140000000000001</v>
      </c>
      <c r="H101" s="2">
        <v>5</v>
      </c>
      <c r="I101" s="2">
        <v>2</v>
      </c>
      <c r="J101" s="2">
        <v>8</v>
      </c>
      <c r="K101" s="2">
        <v>2</v>
      </c>
      <c r="L101" s="2">
        <v>638</v>
      </c>
      <c r="M101" s="2">
        <v>68.599999999999994</v>
      </c>
      <c r="N101" s="2">
        <v>4.5</v>
      </c>
      <c r="O101" s="2">
        <v>5.61</v>
      </c>
      <c r="P101" s="2">
        <v>2</v>
      </c>
      <c r="Q101" s="2" t="s">
        <v>465</v>
      </c>
      <c r="R101" s="2" t="s">
        <v>59</v>
      </c>
      <c r="S101" s="2" t="s">
        <v>463</v>
      </c>
      <c r="T101" s="2" t="s">
        <v>59</v>
      </c>
      <c r="U101" s="2">
        <v>0</v>
      </c>
      <c r="V101" s="2">
        <v>0</v>
      </c>
      <c r="W101" s="2">
        <v>241807.58829421399</v>
      </c>
      <c r="X101" s="2">
        <v>493563.36028017802</v>
      </c>
      <c r="Y101" s="2">
        <v>204238.489412008</v>
      </c>
      <c r="Z101" s="2">
        <v>241807.58829421399</v>
      </c>
      <c r="AA101" s="2">
        <v>741644.67089239904</v>
      </c>
      <c r="AB101" s="2">
        <v>228729.75491622699</v>
      </c>
      <c r="AC101" s="2">
        <v>389885.91566873202</v>
      </c>
      <c r="AD101" s="2">
        <v>493563.36028017802</v>
      </c>
      <c r="AE101" s="2">
        <v>499619.02560924803</v>
      </c>
      <c r="AF101" s="2">
        <v>106198.485171769</v>
      </c>
      <c r="AG101" s="2">
        <v>204238.489412008</v>
      </c>
      <c r="AH101" s="2">
        <v>265507.8203125</v>
      </c>
      <c r="AI101" s="2">
        <v>59447.390625</v>
      </c>
      <c r="AJ101" s="2">
        <v>290078.4609375</v>
      </c>
      <c r="AK101" s="2">
        <v>62029.0546875</v>
      </c>
      <c r="AL101" s="2">
        <v>64820.66796875</v>
      </c>
      <c r="AM101" s="2">
        <v>216236.625</v>
      </c>
      <c r="AN101" s="2">
        <v>157484.01953125</v>
      </c>
      <c r="AO101" s="2">
        <v>104345.7734375</v>
      </c>
      <c r="AP101" s="2">
        <v>117367.859375</v>
      </c>
      <c r="AQ101" s="2">
        <v>265507.8203125</v>
      </c>
      <c r="AR101" s="2" t="s">
        <v>54</v>
      </c>
      <c r="AS101" s="2" t="s">
        <v>54</v>
      </c>
      <c r="AT101" s="2" t="s">
        <v>62</v>
      </c>
      <c r="AU101" s="2" t="s">
        <v>62</v>
      </c>
      <c r="AV101" s="2" t="s">
        <v>54</v>
      </c>
      <c r="AW101" s="2" t="s">
        <v>62</v>
      </c>
      <c r="AX101" s="2" t="s">
        <v>62</v>
      </c>
      <c r="AY101" s="2" t="s">
        <v>54</v>
      </c>
      <c r="AZ101" s="2" t="s">
        <v>54</v>
      </c>
      <c r="BA101" s="2">
        <v>1</v>
      </c>
      <c r="BB101" s="2" t="s">
        <v>59</v>
      </c>
    </row>
    <row r="102" spans="1:54" x14ac:dyDescent="0.2">
      <c r="A102" s="2" t="b">
        <v>0</v>
      </c>
      <c r="B102" s="2" t="s">
        <v>54</v>
      </c>
      <c r="C102" s="2" t="s">
        <v>55</v>
      </c>
      <c r="D102" s="2" t="s">
        <v>466</v>
      </c>
      <c r="E102" s="2" t="s">
        <v>467</v>
      </c>
      <c r="F102" s="2">
        <v>0</v>
      </c>
      <c r="G102" s="2">
        <v>7.1269999999999998</v>
      </c>
      <c r="H102" s="2">
        <v>16</v>
      </c>
      <c r="I102" s="2">
        <v>4</v>
      </c>
      <c r="J102" s="2">
        <v>9</v>
      </c>
      <c r="K102" s="2">
        <v>4</v>
      </c>
      <c r="L102" s="2">
        <v>259</v>
      </c>
      <c r="M102" s="2">
        <v>29.2</v>
      </c>
      <c r="N102" s="2">
        <v>5.58</v>
      </c>
      <c r="O102" s="2">
        <v>0</v>
      </c>
      <c r="P102" s="2">
        <v>4</v>
      </c>
      <c r="Q102" s="2" t="s">
        <v>468</v>
      </c>
      <c r="R102" s="2" t="s">
        <v>59</v>
      </c>
      <c r="S102" s="2" t="s">
        <v>469</v>
      </c>
      <c r="T102" s="2" t="s">
        <v>59</v>
      </c>
      <c r="U102" s="2">
        <v>0</v>
      </c>
      <c r="V102" s="2">
        <v>0</v>
      </c>
      <c r="W102" s="2">
        <v>272998.79382534802</v>
      </c>
      <c r="X102" s="2">
        <v>1351516.76256045</v>
      </c>
      <c r="Y102" s="2">
        <v>193335.73876953099</v>
      </c>
      <c r="Z102" s="2">
        <v>323156.97524183203</v>
      </c>
      <c r="AA102" s="2">
        <v>272998.79382534802</v>
      </c>
      <c r="AB102" s="2">
        <v>193623.99731810999</v>
      </c>
      <c r="AC102" s="2">
        <v>1187018.13632093</v>
      </c>
      <c r="AD102" s="2">
        <v>1356459.11472682</v>
      </c>
      <c r="AE102" s="2">
        <v>1351516.76256045</v>
      </c>
      <c r="AF102" s="2">
        <v>221864.833730807</v>
      </c>
      <c r="AG102" s="2">
        <v>120017.98188990699</v>
      </c>
      <c r="AH102" s="2">
        <v>193335.73876953099</v>
      </c>
      <c r="AI102" s="2">
        <v>79446.799316406294</v>
      </c>
      <c r="AJ102" s="2">
        <v>106777.643066406</v>
      </c>
      <c r="AK102" s="2">
        <v>52508.75</v>
      </c>
      <c r="AL102" s="2">
        <v>197348.263671875</v>
      </c>
      <c r="AM102" s="2">
        <v>594282.6484375</v>
      </c>
      <c r="AN102" s="2">
        <v>426009.181640625</v>
      </c>
      <c r="AO102" s="2">
        <v>217994.236328125</v>
      </c>
      <c r="AP102" s="2">
        <v>68969.6328125</v>
      </c>
      <c r="AQ102" s="2">
        <v>193335.73876953099</v>
      </c>
      <c r="AR102" s="2" t="s">
        <v>62</v>
      </c>
      <c r="AS102" s="2" t="s">
        <v>62</v>
      </c>
      <c r="AT102" s="2" t="s">
        <v>54</v>
      </c>
      <c r="AU102" s="2" t="s">
        <v>54</v>
      </c>
      <c r="AV102" s="2" t="s">
        <v>54</v>
      </c>
      <c r="AW102" s="2" t="s">
        <v>54</v>
      </c>
      <c r="AX102" s="2" t="s">
        <v>62</v>
      </c>
      <c r="AY102" s="2" t="s">
        <v>62</v>
      </c>
      <c r="AZ102" s="2" t="s">
        <v>54</v>
      </c>
      <c r="BA102" s="2">
        <v>1</v>
      </c>
      <c r="BB102" s="2" t="s">
        <v>59</v>
      </c>
    </row>
    <row r="103" spans="1:54" x14ac:dyDescent="0.2">
      <c r="A103" s="2" t="b">
        <v>0</v>
      </c>
      <c r="B103" s="2" t="s">
        <v>54</v>
      </c>
      <c r="C103" s="2" t="s">
        <v>55</v>
      </c>
      <c r="D103" s="2" t="s">
        <v>470</v>
      </c>
      <c r="E103" s="2" t="s">
        <v>471</v>
      </c>
      <c r="F103" s="2">
        <v>0</v>
      </c>
      <c r="G103" s="2">
        <v>7.06</v>
      </c>
      <c r="H103" s="2">
        <v>8</v>
      </c>
      <c r="I103" s="2">
        <v>4</v>
      </c>
      <c r="J103" s="2">
        <v>6</v>
      </c>
      <c r="K103" s="2">
        <v>4</v>
      </c>
      <c r="L103" s="2">
        <v>1120</v>
      </c>
      <c r="M103" s="2">
        <v>121.7</v>
      </c>
      <c r="N103" s="2">
        <v>4.97</v>
      </c>
      <c r="O103" s="2">
        <v>0</v>
      </c>
      <c r="P103" s="2">
        <v>4</v>
      </c>
      <c r="Q103" s="2" t="s">
        <v>59</v>
      </c>
      <c r="R103" s="2" t="s">
        <v>59</v>
      </c>
      <c r="S103" s="2" t="s">
        <v>470</v>
      </c>
      <c r="T103" s="2" t="s">
        <v>59</v>
      </c>
      <c r="U103" s="2">
        <v>0</v>
      </c>
      <c r="V103" s="2">
        <v>0</v>
      </c>
      <c r="W103" s="2">
        <v>183597.33031989401</v>
      </c>
      <c r="X103" s="2">
        <v>1168867.3343566</v>
      </c>
      <c r="Y103" s="2">
        <v>307661.34375</v>
      </c>
      <c r="Z103" s="2">
        <v>183597.33031989401</v>
      </c>
      <c r="AA103" s="2">
        <v>126678.87021574999</v>
      </c>
      <c r="AB103" s="2">
        <v>356018.36051338102</v>
      </c>
      <c r="AC103" s="2">
        <v>1419342.00605064</v>
      </c>
      <c r="AD103" s="2">
        <v>903779.04137189302</v>
      </c>
      <c r="AE103" s="2">
        <v>1168867.3343566</v>
      </c>
      <c r="AF103" s="2">
        <v>209173.901664198</v>
      </c>
      <c r="AG103" s="2">
        <v>357526.908184111</v>
      </c>
      <c r="AH103" s="2">
        <v>307661.34375</v>
      </c>
      <c r="AI103" s="2">
        <v>45136.640625</v>
      </c>
      <c r="AJ103" s="2">
        <v>49547.732421875</v>
      </c>
      <c r="AK103" s="2">
        <v>96548.3583984375</v>
      </c>
      <c r="AL103" s="2">
        <v>235973.37890625</v>
      </c>
      <c r="AM103" s="2">
        <v>395957.53125</v>
      </c>
      <c r="AN103" s="2">
        <v>368436.58203125</v>
      </c>
      <c r="AO103" s="2">
        <v>205524.70703125</v>
      </c>
      <c r="AP103" s="2">
        <v>205456.708984375</v>
      </c>
      <c r="AQ103" s="2">
        <v>307661.34375</v>
      </c>
      <c r="AR103" s="2" t="s">
        <v>62</v>
      </c>
      <c r="AS103" s="2" t="s">
        <v>62</v>
      </c>
      <c r="AT103" s="2" t="s">
        <v>62</v>
      </c>
      <c r="AU103" s="2" t="s">
        <v>62</v>
      </c>
      <c r="AV103" s="2" t="s">
        <v>54</v>
      </c>
      <c r="AW103" s="2" t="s">
        <v>54</v>
      </c>
      <c r="AX103" s="2" t="s">
        <v>62</v>
      </c>
      <c r="AY103" s="2" t="s">
        <v>62</v>
      </c>
      <c r="AZ103" s="2" t="s">
        <v>54</v>
      </c>
      <c r="BA103" s="2">
        <v>1</v>
      </c>
      <c r="BB103" s="2" t="s">
        <v>59</v>
      </c>
    </row>
    <row r="104" spans="1:54" x14ac:dyDescent="0.2">
      <c r="A104" s="2" t="b">
        <v>0</v>
      </c>
      <c r="B104" s="2" t="s">
        <v>54</v>
      </c>
      <c r="C104" s="2" t="s">
        <v>55</v>
      </c>
      <c r="D104" s="2" t="s">
        <v>472</v>
      </c>
      <c r="E104" s="2" t="s">
        <v>473</v>
      </c>
      <c r="F104" s="2">
        <v>0</v>
      </c>
      <c r="G104" s="2">
        <v>6.2759999999999998</v>
      </c>
      <c r="H104" s="2">
        <v>3</v>
      </c>
      <c r="I104" s="2">
        <v>2</v>
      </c>
      <c r="J104" s="2">
        <v>3</v>
      </c>
      <c r="K104" s="2">
        <v>2</v>
      </c>
      <c r="L104" s="2">
        <v>844</v>
      </c>
      <c r="M104" s="2">
        <v>93.6</v>
      </c>
      <c r="N104" s="2">
        <v>6.9</v>
      </c>
      <c r="O104" s="2">
        <v>0</v>
      </c>
      <c r="P104" s="2">
        <v>2</v>
      </c>
      <c r="Q104" s="2" t="s">
        <v>474</v>
      </c>
      <c r="R104" s="2" t="s">
        <v>59</v>
      </c>
      <c r="S104" s="2" t="s">
        <v>475</v>
      </c>
      <c r="T104" s="2" t="s">
        <v>59</v>
      </c>
      <c r="U104" s="2">
        <v>0</v>
      </c>
      <c r="V104" s="2">
        <v>0</v>
      </c>
      <c r="W104" s="2" t="s">
        <v>59</v>
      </c>
      <c r="X104" s="2" t="s">
        <v>59</v>
      </c>
      <c r="Y104" s="2">
        <v>312424.65625</v>
      </c>
      <c r="Z104" s="2" t="s">
        <v>59</v>
      </c>
      <c r="AA104" s="2" t="s">
        <v>59</v>
      </c>
      <c r="AB104" s="2" t="s">
        <v>59</v>
      </c>
      <c r="AC104" s="2" t="s">
        <v>59</v>
      </c>
      <c r="AD104" s="2" t="s">
        <v>59</v>
      </c>
      <c r="AE104" s="2" t="s">
        <v>59</v>
      </c>
      <c r="AF104" s="2" t="s">
        <v>59</v>
      </c>
      <c r="AG104" s="2" t="s">
        <v>59</v>
      </c>
      <c r="AH104" s="2">
        <v>312424.65625</v>
      </c>
      <c r="AI104" s="2" t="s">
        <v>59</v>
      </c>
      <c r="AJ104" s="2" t="s">
        <v>59</v>
      </c>
      <c r="AK104" s="2" t="s">
        <v>59</v>
      </c>
      <c r="AL104" s="2" t="s">
        <v>59</v>
      </c>
      <c r="AM104" s="2" t="s">
        <v>59</v>
      </c>
      <c r="AN104" s="2" t="s">
        <v>59</v>
      </c>
      <c r="AO104" s="2" t="s">
        <v>59</v>
      </c>
      <c r="AP104" s="2" t="s">
        <v>59</v>
      </c>
      <c r="AQ104" s="2">
        <v>312424.65625</v>
      </c>
      <c r="AR104" s="2" t="s">
        <v>99</v>
      </c>
      <c r="AS104" s="2" t="s">
        <v>99</v>
      </c>
      <c r="AT104" s="2" t="s">
        <v>99</v>
      </c>
      <c r="AU104" s="2" t="s">
        <v>99</v>
      </c>
      <c r="AV104" s="2" t="s">
        <v>99</v>
      </c>
      <c r="AW104" s="2" t="s">
        <v>99</v>
      </c>
      <c r="AX104" s="2" t="s">
        <v>99</v>
      </c>
      <c r="AY104" s="2" t="s">
        <v>99</v>
      </c>
      <c r="AZ104" s="2" t="s">
        <v>54</v>
      </c>
      <c r="BA104" s="2">
        <v>1</v>
      </c>
      <c r="BB104" s="2" t="s">
        <v>59</v>
      </c>
    </row>
    <row r="105" spans="1:54" x14ac:dyDescent="0.2">
      <c r="A105" s="2" t="b">
        <v>0</v>
      </c>
      <c r="B105" s="2" t="s">
        <v>54</v>
      </c>
      <c r="C105" s="2" t="s">
        <v>55</v>
      </c>
      <c r="D105" s="2" t="s">
        <v>476</v>
      </c>
      <c r="E105" s="2" t="s">
        <v>477</v>
      </c>
      <c r="F105" s="2">
        <v>0</v>
      </c>
      <c r="G105" s="2">
        <v>6.2380000000000004</v>
      </c>
      <c r="H105" s="2">
        <v>8</v>
      </c>
      <c r="I105" s="2">
        <v>3</v>
      </c>
      <c r="J105" s="2">
        <v>3</v>
      </c>
      <c r="K105" s="2">
        <v>3</v>
      </c>
      <c r="L105" s="2">
        <v>449</v>
      </c>
      <c r="M105" s="2">
        <v>49</v>
      </c>
      <c r="N105" s="2">
        <v>6.29</v>
      </c>
      <c r="O105" s="2">
        <v>0</v>
      </c>
      <c r="P105" s="2">
        <v>3</v>
      </c>
      <c r="Q105" s="2" t="s">
        <v>478</v>
      </c>
      <c r="R105" s="2" t="s">
        <v>479</v>
      </c>
      <c r="S105" s="2" t="s">
        <v>480</v>
      </c>
      <c r="T105" s="2" t="s">
        <v>59</v>
      </c>
      <c r="U105" s="2">
        <v>2</v>
      </c>
      <c r="V105" s="2">
        <v>0</v>
      </c>
      <c r="W105" s="2">
        <v>117260.29591384799</v>
      </c>
      <c r="X105" s="2">
        <v>877372.65487984603</v>
      </c>
      <c r="Y105" s="2">
        <v>59589.979302672204</v>
      </c>
      <c r="Z105" s="2">
        <v>275618.25111823401</v>
      </c>
      <c r="AA105" s="2">
        <v>117260.29591384799</v>
      </c>
      <c r="AB105" s="2">
        <v>110549.384637453</v>
      </c>
      <c r="AC105" s="2">
        <v>782191.35927464999</v>
      </c>
      <c r="AD105" s="2">
        <v>921256.83006983204</v>
      </c>
      <c r="AE105" s="2">
        <v>877372.65487984603</v>
      </c>
      <c r="AF105" s="2">
        <v>59589.979302672204</v>
      </c>
      <c r="AG105" s="2">
        <v>38585.9007522139</v>
      </c>
      <c r="AH105" s="2">
        <v>170238.5546875</v>
      </c>
      <c r="AI105" s="2">
        <v>67759.6015625</v>
      </c>
      <c r="AJ105" s="2">
        <v>45863.8583984375</v>
      </c>
      <c r="AK105" s="2">
        <v>29979.806640625</v>
      </c>
      <c r="AL105" s="2">
        <v>130043.595703125</v>
      </c>
      <c r="AM105" s="2">
        <v>403614.78125</v>
      </c>
      <c r="AN105" s="2">
        <v>276555.06542968802</v>
      </c>
      <c r="AO105" s="2">
        <v>58550.3876953125</v>
      </c>
      <c r="AP105" s="2">
        <v>22173.8056640625</v>
      </c>
      <c r="AQ105" s="2">
        <v>170238.5546875</v>
      </c>
      <c r="AR105" s="2" t="s">
        <v>62</v>
      </c>
      <c r="AS105" s="2" t="s">
        <v>62</v>
      </c>
      <c r="AT105" s="2" t="s">
        <v>62</v>
      </c>
      <c r="AU105" s="2" t="s">
        <v>62</v>
      </c>
      <c r="AV105" s="2" t="s">
        <v>54</v>
      </c>
      <c r="AW105" s="2" t="s">
        <v>62</v>
      </c>
      <c r="AX105" s="2" t="s">
        <v>62</v>
      </c>
      <c r="AY105" s="2" t="s">
        <v>62</v>
      </c>
      <c r="AZ105" s="2" t="s">
        <v>54</v>
      </c>
      <c r="BA105" s="2">
        <v>1</v>
      </c>
      <c r="BB105" s="2" t="s">
        <v>59</v>
      </c>
    </row>
    <row r="106" spans="1:54" x14ac:dyDescent="0.2">
      <c r="A106" s="2" t="b">
        <v>0</v>
      </c>
      <c r="B106" s="2" t="s">
        <v>54</v>
      </c>
      <c r="C106" s="2" t="s">
        <v>55</v>
      </c>
      <c r="D106" s="2" t="s">
        <v>481</v>
      </c>
      <c r="E106" s="2" t="s">
        <v>482</v>
      </c>
      <c r="F106" s="2">
        <v>0</v>
      </c>
      <c r="G106" s="2">
        <v>6.2149999999999999</v>
      </c>
      <c r="H106" s="2">
        <v>5</v>
      </c>
      <c r="I106" s="2">
        <v>2</v>
      </c>
      <c r="J106" s="2">
        <v>4</v>
      </c>
      <c r="K106" s="2">
        <v>2</v>
      </c>
      <c r="L106" s="2">
        <v>520</v>
      </c>
      <c r="M106" s="2">
        <v>57</v>
      </c>
      <c r="N106" s="2">
        <v>5.6</v>
      </c>
      <c r="O106" s="2">
        <v>1.7</v>
      </c>
      <c r="P106" s="2">
        <v>2</v>
      </c>
      <c r="Q106" s="2" t="s">
        <v>483</v>
      </c>
      <c r="R106" s="2" t="s">
        <v>484</v>
      </c>
      <c r="S106" s="2" t="s">
        <v>485</v>
      </c>
      <c r="T106" s="2" t="s">
        <v>59</v>
      </c>
      <c r="U106" s="2">
        <v>7</v>
      </c>
      <c r="V106" s="2">
        <v>0</v>
      </c>
      <c r="W106" s="2">
        <v>167235.411401511</v>
      </c>
      <c r="X106" s="2">
        <v>860158.75136757805</v>
      </c>
      <c r="Y106" s="2">
        <v>145656.0546875</v>
      </c>
      <c r="Z106" s="2">
        <v>167235.411401511</v>
      </c>
      <c r="AA106" s="2">
        <v>106548.099455677</v>
      </c>
      <c r="AB106" s="2">
        <v>278531.94818813598</v>
      </c>
      <c r="AC106" s="2">
        <v>761080.99946232303</v>
      </c>
      <c r="AD106" s="2">
        <v>860158.75136757805</v>
      </c>
      <c r="AE106" s="2">
        <v>1040789.77744747</v>
      </c>
      <c r="AF106" s="2">
        <v>107675.936187277</v>
      </c>
      <c r="AG106" s="2">
        <v>194649.03197696799</v>
      </c>
      <c r="AH106" s="2">
        <v>145656.0546875</v>
      </c>
      <c r="AI106" s="2">
        <v>41114.130859375</v>
      </c>
      <c r="AJ106" s="2">
        <v>41674.01171875</v>
      </c>
      <c r="AK106" s="2">
        <v>75534.875</v>
      </c>
      <c r="AL106" s="2">
        <v>126533.8828125</v>
      </c>
      <c r="AM106" s="2">
        <v>376846.90625</v>
      </c>
      <c r="AN106" s="2">
        <v>328065.484375</v>
      </c>
      <c r="AO106" s="2">
        <v>105797.44921875</v>
      </c>
      <c r="AP106" s="2">
        <v>111857.173828125</v>
      </c>
      <c r="AQ106" s="2">
        <v>145656.0546875</v>
      </c>
      <c r="AR106" s="2" t="s">
        <v>62</v>
      </c>
      <c r="AS106" s="2" t="s">
        <v>62</v>
      </c>
      <c r="AT106" s="2" t="s">
        <v>62</v>
      </c>
      <c r="AU106" s="2" t="s">
        <v>62</v>
      </c>
      <c r="AV106" s="2" t="s">
        <v>54</v>
      </c>
      <c r="AW106" s="2" t="s">
        <v>54</v>
      </c>
      <c r="AX106" s="2" t="s">
        <v>62</v>
      </c>
      <c r="AY106" s="2" t="s">
        <v>62</v>
      </c>
      <c r="AZ106" s="2" t="s">
        <v>62</v>
      </c>
      <c r="BA106" s="2">
        <v>1</v>
      </c>
      <c r="BB106" s="2" t="s">
        <v>59</v>
      </c>
    </row>
    <row r="107" spans="1:54" x14ac:dyDescent="0.2">
      <c r="A107" s="2" t="b">
        <v>0</v>
      </c>
      <c r="B107" s="2" t="s">
        <v>54</v>
      </c>
      <c r="C107" s="2" t="s">
        <v>55</v>
      </c>
      <c r="D107" s="2" t="s">
        <v>486</v>
      </c>
      <c r="E107" s="2" t="s">
        <v>487</v>
      </c>
      <c r="F107" s="2">
        <v>0</v>
      </c>
      <c r="G107" s="2">
        <v>6.1219999999999999</v>
      </c>
      <c r="H107" s="2">
        <v>19</v>
      </c>
      <c r="I107" s="2">
        <v>3</v>
      </c>
      <c r="J107" s="2">
        <v>5</v>
      </c>
      <c r="K107" s="2">
        <v>3</v>
      </c>
      <c r="L107" s="2">
        <v>169</v>
      </c>
      <c r="M107" s="2">
        <v>18.3</v>
      </c>
      <c r="N107" s="2">
        <v>8.4600000000000009</v>
      </c>
      <c r="O107" s="2">
        <v>1.7</v>
      </c>
      <c r="P107" s="2">
        <v>3</v>
      </c>
      <c r="Q107" s="2" t="s">
        <v>488</v>
      </c>
      <c r="R107" s="2" t="s">
        <v>59</v>
      </c>
      <c r="S107" s="2" t="s">
        <v>486</v>
      </c>
      <c r="T107" s="2" t="s">
        <v>59</v>
      </c>
      <c r="U107" s="2">
        <v>0</v>
      </c>
      <c r="V107" s="2">
        <v>0</v>
      </c>
      <c r="W107" s="2">
        <v>560591.37108102604</v>
      </c>
      <c r="X107" s="2">
        <v>777591.31103722297</v>
      </c>
      <c r="Y107" s="2">
        <v>463387.697531685</v>
      </c>
      <c r="Z107" s="2">
        <v>486033.68433498603</v>
      </c>
      <c r="AA107" s="2">
        <v>933022.83048043004</v>
      </c>
      <c r="AB107" s="2">
        <v>560591.37108102604</v>
      </c>
      <c r="AC107" s="2">
        <v>777591.31103722297</v>
      </c>
      <c r="AD107" s="2">
        <v>687051.201800587</v>
      </c>
      <c r="AE107" s="2">
        <v>1180063.66634178</v>
      </c>
      <c r="AF107" s="2">
        <v>158959.00600418</v>
      </c>
      <c r="AG107" s="2">
        <v>463387.697531685</v>
      </c>
      <c r="AH107" s="2">
        <v>670450.828125</v>
      </c>
      <c r="AI107" s="2">
        <v>119489.361328125</v>
      </c>
      <c r="AJ107" s="2">
        <v>364931.9375</v>
      </c>
      <c r="AK107" s="2">
        <v>152026.36328125</v>
      </c>
      <c r="AL107" s="2">
        <v>129278.8125</v>
      </c>
      <c r="AM107" s="2">
        <v>301006.203125</v>
      </c>
      <c r="AN107" s="2">
        <v>371965.7578125</v>
      </c>
      <c r="AO107" s="2">
        <v>156185.84765625</v>
      </c>
      <c r="AP107" s="2">
        <v>266290.7578125</v>
      </c>
      <c r="AQ107" s="2">
        <v>670450.828125</v>
      </c>
      <c r="AR107" s="2" t="s">
        <v>62</v>
      </c>
      <c r="AS107" s="2" t="s">
        <v>54</v>
      </c>
      <c r="AT107" s="2" t="s">
        <v>62</v>
      </c>
      <c r="AU107" s="2" t="s">
        <v>62</v>
      </c>
      <c r="AV107" s="2" t="s">
        <v>62</v>
      </c>
      <c r="AW107" s="2" t="s">
        <v>54</v>
      </c>
      <c r="AX107" s="2" t="s">
        <v>62</v>
      </c>
      <c r="AY107" s="2" t="s">
        <v>54</v>
      </c>
      <c r="AZ107" s="2" t="s">
        <v>54</v>
      </c>
      <c r="BA107" s="2">
        <v>1</v>
      </c>
      <c r="BB107" s="2" t="s">
        <v>59</v>
      </c>
    </row>
    <row r="108" spans="1:54" x14ac:dyDescent="0.2">
      <c r="A108" s="2" t="b">
        <v>0</v>
      </c>
      <c r="B108" s="2" t="s">
        <v>54</v>
      </c>
      <c r="C108" s="2" t="s">
        <v>55</v>
      </c>
      <c r="D108" s="2" t="s">
        <v>489</v>
      </c>
      <c r="E108" s="2" t="s">
        <v>490</v>
      </c>
      <c r="F108" s="2">
        <v>0</v>
      </c>
      <c r="G108" s="2">
        <v>6.1079999999999997</v>
      </c>
      <c r="H108" s="2">
        <v>8</v>
      </c>
      <c r="I108" s="2">
        <v>2</v>
      </c>
      <c r="J108" s="2">
        <v>2</v>
      </c>
      <c r="K108" s="2">
        <v>2</v>
      </c>
      <c r="L108" s="2">
        <v>411</v>
      </c>
      <c r="M108" s="2">
        <v>44.5</v>
      </c>
      <c r="N108" s="2">
        <v>4.97</v>
      </c>
      <c r="O108" s="2">
        <v>2.68</v>
      </c>
      <c r="P108" s="2">
        <v>2</v>
      </c>
      <c r="Q108" s="2" t="s">
        <v>491</v>
      </c>
      <c r="R108" s="2" t="s">
        <v>59</v>
      </c>
      <c r="S108" s="2" t="s">
        <v>492</v>
      </c>
      <c r="T108" s="2" t="s">
        <v>59</v>
      </c>
      <c r="U108" s="2">
        <v>0</v>
      </c>
      <c r="V108" s="2">
        <v>0</v>
      </c>
      <c r="W108" s="2">
        <v>352580.23833182099</v>
      </c>
      <c r="X108" s="2">
        <v>867096.898060248</v>
      </c>
      <c r="Y108" s="2">
        <v>164823.31640625</v>
      </c>
      <c r="Z108" s="2">
        <v>118171.231938107</v>
      </c>
      <c r="AA108" s="2">
        <v>422051.33681802597</v>
      </c>
      <c r="AB108" s="2">
        <v>352580.23833182099</v>
      </c>
      <c r="AC108" s="2">
        <v>601679.66963644302</v>
      </c>
      <c r="AD108" s="2">
        <v>997176.04048255295</v>
      </c>
      <c r="AE108" s="2">
        <v>867096.898060248</v>
      </c>
      <c r="AF108" s="2">
        <v>277444.420027196</v>
      </c>
      <c r="AG108" s="2">
        <v>95823.581387190396</v>
      </c>
      <c r="AH108" s="2">
        <v>164823.31640625</v>
      </c>
      <c r="AI108" s="2">
        <v>29051.90625</v>
      </c>
      <c r="AJ108" s="2">
        <v>165076.359375</v>
      </c>
      <c r="AK108" s="2">
        <v>95615.9765625</v>
      </c>
      <c r="AL108" s="2">
        <v>100032.5390625</v>
      </c>
      <c r="AM108" s="2">
        <v>436875.98974609398</v>
      </c>
      <c r="AN108" s="2">
        <v>273316.0625</v>
      </c>
      <c r="AO108" s="2">
        <v>272604.1953125</v>
      </c>
      <c r="AP108" s="2">
        <v>55066.05859375</v>
      </c>
      <c r="AQ108" s="2">
        <v>164823.31640625</v>
      </c>
      <c r="AR108" s="2" t="s">
        <v>62</v>
      </c>
      <c r="AS108" s="2" t="s">
        <v>62</v>
      </c>
      <c r="AT108" s="2" t="s">
        <v>62</v>
      </c>
      <c r="AU108" s="2" t="s">
        <v>62</v>
      </c>
      <c r="AV108" s="2" t="s">
        <v>62</v>
      </c>
      <c r="AW108" s="2" t="s">
        <v>62</v>
      </c>
      <c r="AX108" s="2" t="s">
        <v>54</v>
      </c>
      <c r="AY108" s="2" t="s">
        <v>62</v>
      </c>
      <c r="AZ108" s="2" t="s">
        <v>62</v>
      </c>
      <c r="BA108" s="2">
        <v>1</v>
      </c>
      <c r="BB108" s="2" t="s">
        <v>59</v>
      </c>
    </row>
    <row r="109" spans="1:54" x14ac:dyDescent="0.2">
      <c r="A109" s="2" t="b">
        <v>0</v>
      </c>
      <c r="B109" s="2" t="s">
        <v>54</v>
      </c>
      <c r="C109" s="2" t="s">
        <v>55</v>
      </c>
      <c r="D109" s="2" t="s">
        <v>493</v>
      </c>
      <c r="E109" s="2" t="s">
        <v>494</v>
      </c>
      <c r="F109" s="2">
        <v>0</v>
      </c>
      <c r="G109" s="2">
        <v>6.0359999999999996</v>
      </c>
      <c r="H109" s="2">
        <v>4</v>
      </c>
      <c r="I109" s="2">
        <v>3</v>
      </c>
      <c r="J109" s="2">
        <v>5</v>
      </c>
      <c r="K109" s="2">
        <v>3</v>
      </c>
      <c r="L109" s="2">
        <v>517</v>
      </c>
      <c r="M109" s="2">
        <v>56.1</v>
      </c>
      <c r="N109" s="2">
        <v>4.8099999999999996</v>
      </c>
      <c r="O109" s="2">
        <v>0</v>
      </c>
      <c r="P109" s="2">
        <v>3</v>
      </c>
      <c r="Q109" s="2" t="s">
        <v>495</v>
      </c>
      <c r="R109" s="2" t="s">
        <v>59</v>
      </c>
      <c r="S109" s="2" t="s">
        <v>496</v>
      </c>
      <c r="T109" s="2" t="s">
        <v>59</v>
      </c>
      <c r="U109" s="2">
        <v>0</v>
      </c>
      <c r="V109" s="2">
        <v>0</v>
      </c>
      <c r="W109" s="2">
        <v>525578.97035889304</v>
      </c>
      <c r="X109" s="2">
        <v>541981.302382653</v>
      </c>
      <c r="Y109" s="2">
        <v>282254.345703125</v>
      </c>
      <c r="Z109" s="2">
        <v>191862.65651314001</v>
      </c>
      <c r="AA109" s="2">
        <v>555055.53689998004</v>
      </c>
      <c r="AB109" s="2">
        <v>525578.97035889304</v>
      </c>
      <c r="AC109" s="2">
        <v>452072.707129477</v>
      </c>
      <c r="AD109" s="2">
        <v>1120362.2978777599</v>
      </c>
      <c r="AE109" s="2">
        <v>541981.302382653</v>
      </c>
      <c r="AF109" s="2">
        <v>310270.95098492998</v>
      </c>
      <c r="AG109" s="2">
        <v>112028.38034793</v>
      </c>
      <c r="AH109" s="2">
        <v>282254.345703125</v>
      </c>
      <c r="AI109" s="2">
        <v>47168.63671875</v>
      </c>
      <c r="AJ109" s="2">
        <v>217098.109375</v>
      </c>
      <c r="AK109" s="2">
        <v>142531.37597656299</v>
      </c>
      <c r="AL109" s="2">
        <v>75159.5625</v>
      </c>
      <c r="AM109" s="2">
        <v>490845.515625</v>
      </c>
      <c r="AN109" s="2">
        <v>170836.95703125</v>
      </c>
      <c r="AO109" s="2">
        <v>304858.04296875</v>
      </c>
      <c r="AP109" s="2">
        <v>64378.321777343801</v>
      </c>
      <c r="AQ109" s="2">
        <v>282254.345703125</v>
      </c>
      <c r="AR109" s="2" t="s">
        <v>62</v>
      </c>
      <c r="AS109" s="2" t="s">
        <v>62</v>
      </c>
      <c r="AT109" s="2" t="s">
        <v>62</v>
      </c>
      <c r="AU109" s="2" t="s">
        <v>62</v>
      </c>
      <c r="AV109" s="2" t="s">
        <v>62</v>
      </c>
      <c r="AW109" s="2" t="s">
        <v>54</v>
      </c>
      <c r="AX109" s="2" t="s">
        <v>54</v>
      </c>
      <c r="AY109" s="2" t="s">
        <v>62</v>
      </c>
      <c r="AZ109" s="2" t="s">
        <v>54</v>
      </c>
      <c r="BA109" s="2">
        <v>1</v>
      </c>
      <c r="BB109" s="2" t="s">
        <v>59</v>
      </c>
    </row>
    <row r="110" spans="1:54" x14ac:dyDescent="0.2">
      <c r="A110" s="2" t="b">
        <v>0</v>
      </c>
      <c r="B110" s="2" t="s">
        <v>54</v>
      </c>
      <c r="C110" s="2" t="s">
        <v>55</v>
      </c>
      <c r="D110" s="2" t="s">
        <v>497</v>
      </c>
      <c r="E110" s="2" t="s">
        <v>498</v>
      </c>
      <c r="F110" s="2">
        <v>0</v>
      </c>
      <c r="G110" s="2">
        <v>6.0060000000000002</v>
      </c>
      <c r="H110" s="2">
        <v>2</v>
      </c>
      <c r="I110" s="2">
        <v>3</v>
      </c>
      <c r="J110" s="2">
        <v>11</v>
      </c>
      <c r="K110" s="2">
        <v>3</v>
      </c>
      <c r="L110" s="2">
        <v>1753</v>
      </c>
      <c r="M110" s="2">
        <v>193.9</v>
      </c>
      <c r="N110" s="2">
        <v>6.77</v>
      </c>
      <c r="O110" s="2">
        <v>1.92</v>
      </c>
      <c r="P110" s="2">
        <v>3</v>
      </c>
      <c r="Q110" s="2" t="s">
        <v>499</v>
      </c>
      <c r="R110" s="2" t="s">
        <v>59</v>
      </c>
      <c r="S110" s="2" t="s">
        <v>497</v>
      </c>
      <c r="T110" s="2" t="s">
        <v>59</v>
      </c>
      <c r="U110" s="2">
        <v>0</v>
      </c>
      <c r="V110" s="2">
        <v>0</v>
      </c>
      <c r="W110" s="2">
        <v>460223.23248091497</v>
      </c>
      <c r="X110" s="2">
        <v>1735048.4147586101</v>
      </c>
      <c r="Y110" s="2">
        <v>459223.140625</v>
      </c>
      <c r="Z110" s="2">
        <v>452117.11720772099</v>
      </c>
      <c r="AA110" s="2">
        <v>460223.23248091497</v>
      </c>
      <c r="AB110" s="2">
        <v>679472.82719143701</v>
      </c>
      <c r="AC110" s="2">
        <v>1346766.1065175801</v>
      </c>
      <c r="AD110" s="2">
        <v>1917368.99227353</v>
      </c>
      <c r="AE110" s="2">
        <v>1735048.4147586101</v>
      </c>
      <c r="AF110" s="2">
        <v>338657.05443743599</v>
      </c>
      <c r="AG110" s="2">
        <v>787068.74789126799</v>
      </c>
      <c r="AH110" s="2">
        <v>459223.140625</v>
      </c>
      <c r="AI110" s="2">
        <v>111151.11425781299</v>
      </c>
      <c r="AJ110" s="2">
        <v>180006.48046875</v>
      </c>
      <c r="AK110" s="2">
        <v>184265.73828125</v>
      </c>
      <c r="AL110" s="2">
        <v>223907.23828125</v>
      </c>
      <c r="AM110" s="2">
        <v>840024.671875</v>
      </c>
      <c r="AN110" s="2">
        <v>546901.5078125</v>
      </c>
      <c r="AO110" s="2">
        <v>332748.9296875</v>
      </c>
      <c r="AP110" s="2">
        <v>452297.578125</v>
      </c>
      <c r="AQ110" s="2">
        <v>459223.140625</v>
      </c>
      <c r="AR110" s="2" t="s">
        <v>62</v>
      </c>
      <c r="AS110" s="2" t="s">
        <v>62</v>
      </c>
      <c r="AT110" s="2" t="s">
        <v>54</v>
      </c>
      <c r="AU110" s="2" t="s">
        <v>62</v>
      </c>
      <c r="AV110" s="2" t="s">
        <v>54</v>
      </c>
      <c r="AW110" s="2" t="s">
        <v>54</v>
      </c>
      <c r="AX110" s="2" t="s">
        <v>54</v>
      </c>
      <c r="AY110" s="2" t="s">
        <v>54</v>
      </c>
      <c r="AZ110" s="2" t="s">
        <v>54</v>
      </c>
      <c r="BA110" s="2">
        <v>1</v>
      </c>
      <c r="BB110" s="2" t="s">
        <v>59</v>
      </c>
    </row>
    <row r="111" spans="1:54" x14ac:dyDescent="0.2">
      <c r="A111" s="2" t="b">
        <v>0</v>
      </c>
      <c r="B111" s="2" t="s">
        <v>54</v>
      </c>
      <c r="C111" s="2" t="s">
        <v>55</v>
      </c>
      <c r="D111" s="2" t="s">
        <v>500</v>
      </c>
      <c r="E111" s="2" t="s">
        <v>501</v>
      </c>
      <c r="F111" s="2">
        <v>0</v>
      </c>
      <c r="G111" s="2">
        <v>5.9050000000000002</v>
      </c>
      <c r="H111" s="2">
        <v>5</v>
      </c>
      <c r="I111" s="2">
        <v>2</v>
      </c>
      <c r="J111" s="2">
        <v>4</v>
      </c>
      <c r="K111" s="2">
        <v>2</v>
      </c>
      <c r="L111" s="2">
        <v>485</v>
      </c>
      <c r="M111" s="2">
        <v>51.6</v>
      </c>
      <c r="N111" s="2">
        <v>6.33</v>
      </c>
      <c r="O111" s="2">
        <v>5.34</v>
      </c>
      <c r="P111" s="2">
        <v>2</v>
      </c>
      <c r="Q111" s="2" t="s">
        <v>502</v>
      </c>
      <c r="R111" s="2" t="s">
        <v>59</v>
      </c>
      <c r="S111" s="2" t="s">
        <v>503</v>
      </c>
      <c r="T111" s="2" t="s">
        <v>59</v>
      </c>
      <c r="U111" s="2">
        <v>0</v>
      </c>
      <c r="V111" s="2">
        <v>0</v>
      </c>
      <c r="W111" s="2">
        <v>20633.6836135956</v>
      </c>
      <c r="X111" s="2">
        <v>249750.55465476401</v>
      </c>
      <c r="Y111" s="2" t="s">
        <v>59</v>
      </c>
      <c r="Z111" s="2" t="s">
        <v>59</v>
      </c>
      <c r="AA111" s="2">
        <v>20633.6836135956</v>
      </c>
      <c r="AB111" s="2" t="s">
        <v>59</v>
      </c>
      <c r="AC111" s="2">
        <v>208435.99329891999</v>
      </c>
      <c r="AD111" s="2">
        <v>249750.55465476401</v>
      </c>
      <c r="AE111" s="2">
        <v>352404.04392506997</v>
      </c>
      <c r="AF111" s="2" t="s">
        <v>59</v>
      </c>
      <c r="AG111" s="2" t="s">
        <v>59</v>
      </c>
      <c r="AH111" s="2" t="s">
        <v>59</v>
      </c>
      <c r="AI111" s="2" t="s">
        <v>59</v>
      </c>
      <c r="AJ111" s="2">
        <v>8070.42431640625</v>
      </c>
      <c r="AK111" s="2" t="s">
        <v>59</v>
      </c>
      <c r="AL111" s="2">
        <v>34653.625</v>
      </c>
      <c r="AM111" s="2">
        <v>109419.015625</v>
      </c>
      <c r="AN111" s="2">
        <v>111080.6484375</v>
      </c>
      <c r="AO111" s="2" t="s">
        <v>59</v>
      </c>
      <c r="AP111" s="2" t="s">
        <v>59</v>
      </c>
      <c r="AQ111" s="2" t="s">
        <v>59</v>
      </c>
      <c r="AR111" s="2" t="s">
        <v>99</v>
      </c>
      <c r="AS111" s="2" t="s">
        <v>62</v>
      </c>
      <c r="AT111" s="2" t="s">
        <v>99</v>
      </c>
      <c r="AU111" s="2" t="s">
        <v>54</v>
      </c>
      <c r="AV111" s="2" t="s">
        <v>54</v>
      </c>
      <c r="AW111" s="2" t="s">
        <v>54</v>
      </c>
      <c r="AX111" s="2" t="s">
        <v>99</v>
      </c>
      <c r="AY111" s="2" t="s">
        <v>99</v>
      </c>
      <c r="AZ111" s="2" t="s">
        <v>99</v>
      </c>
      <c r="BA111" s="2">
        <v>1</v>
      </c>
      <c r="BB111" s="2" t="s">
        <v>59</v>
      </c>
    </row>
    <row r="112" spans="1:54" x14ac:dyDescent="0.2">
      <c r="A112" s="2" t="b">
        <v>0</v>
      </c>
      <c r="B112" s="2" t="s">
        <v>54</v>
      </c>
      <c r="C112" s="2" t="s">
        <v>55</v>
      </c>
      <c r="D112" s="2" t="s">
        <v>504</v>
      </c>
      <c r="E112" s="2" t="s">
        <v>505</v>
      </c>
      <c r="F112" s="2">
        <v>0</v>
      </c>
      <c r="G112" s="2">
        <v>5.3470000000000004</v>
      </c>
      <c r="H112" s="2">
        <v>3</v>
      </c>
      <c r="I112" s="2">
        <v>2</v>
      </c>
      <c r="J112" s="2">
        <v>2</v>
      </c>
      <c r="K112" s="2">
        <v>2</v>
      </c>
      <c r="L112" s="2">
        <v>839</v>
      </c>
      <c r="M112" s="2">
        <v>92.2</v>
      </c>
      <c r="N112" s="2">
        <v>5.86</v>
      </c>
      <c r="O112" s="2">
        <v>0</v>
      </c>
      <c r="P112" s="2">
        <v>2</v>
      </c>
      <c r="Q112" s="2" t="s">
        <v>506</v>
      </c>
      <c r="R112" s="2" t="s">
        <v>59</v>
      </c>
      <c r="S112" s="2" t="s">
        <v>507</v>
      </c>
      <c r="T112" s="2" t="s">
        <v>59</v>
      </c>
      <c r="U112" s="2">
        <v>0</v>
      </c>
      <c r="V112" s="2">
        <v>0</v>
      </c>
      <c r="W112" s="2">
        <v>144005.08961124599</v>
      </c>
      <c r="X112" s="2">
        <v>25549.840912764499</v>
      </c>
      <c r="Y112" s="2">
        <v>78005.984116501597</v>
      </c>
      <c r="Z112" s="2">
        <v>206359.94707177201</v>
      </c>
      <c r="AA112" s="2">
        <v>98486.9725213481</v>
      </c>
      <c r="AB112" s="2">
        <v>144005.08961124599</v>
      </c>
      <c r="AC112" s="2" t="s">
        <v>59</v>
      </c>
      <c r="AD112" s="2">
        <v>25549.840912764499</v>
      </c>
      <c r="AE112" s="2" t="s">
        <v>59</v>
      </c>
      <c r="AF112" s="2">
        <v>76172.783566708094</v>
      </c>
      <c r="AG112" s="2">
        <v>78005.984116501597</v>
      </c>
      <c r="AH112" s="2">
        <v>187851.9921875</v>
      </c>
      <c r="AI112" s="2">
        <v>50732.7353515625</v>
      </c>
      <c r="AJ112" s="2">
        <v>38521.07421875</v>
      </c>
      <c r="AK112" s="2">
        <v>39052.634765625</v>
      </c>
      <c r="AL112" s="2" t="s">
        <v>59</v>
      </c>
      <c r="AM112" s="2">
        <v>11193.72265625</v>
      </c>
      <c r="AN112" s="2" t="s">
        <v>59</v>
      </c>
      <c r="AO112" s="2">
        <v>74843.892578125</v>
      </c>
      <c r="AP112" s="2">
        <v>44826.9833984375</v>
      </c>
      <c r="AQ112" s="2">
        <v>187851.9921875</v>
      </c>
      <c r="AR112" s="2" t="s">
        <v>62</v>
      </c>
      <c r="AS112" s="2" t="s">
        <v>62</v>
      </c>
      <c r="AT112" s="2" t="s">
        <v>62</v>
      </c>
      <c r="AU112" s="2" t="s">
        <v>99</v>
      </c>
      <c r="AV112" s="2" t="s">
        <v>62</v>
      </c>
      <c r="AW112" s="2" t="s">
        <v>99</v>
      </c>
      <c r="AX112" s="2" t="s">
        <v>62</v>
      </c>
      <c r="AY112" s="2" t="s">
        <v>62</v>
      </c>
      <c r="AZ112" s="2" t="s">
        <v>54</v>
      </c>
      <c r="BA112" s="2">
        <v>1</v>
      </c>
      <c r="BB112" s="2" t="s">
        <v>59</v>
      </c>
    </row>
    <row r="113" spans="1:54" x14ac:dyDescent="0.2">
      <c r="A113" s="2" t="b">
        <v>0</v>
      </c>
      <c r="B113" s="2" t="s">
        <v>54</v>
      </c>
      <c r="C113" s="2" t="s">
        <v>55</v>
      </c>
      <c r="D113" s="2" t="s">
        <v>508</v>
      </c>
      <c r="E113" s="2" t="s">
        <v>509</v>
      </c>
      <c r="F113" s="2">
        <v>0</v>
      </c>
      <c r="G113" s="2">
        <v>5.2910000000000004</v>
      </c>
      <c r="H113" s="2">
        <v>3</v>
      </c>
      <c r="I113" s="2">
        <v>2</v>
      </c>
      <c r="J113" s="2">
        <v>2</v>
      </c>
      <c r="K113" s="2">
        <v>2</v>
      </c>
      <c r="L113" s="2">
        <v>639</v>
      </c>
      <c r="M113" s="2">
        <v>71.400000000000006</v>
      </c>
      <c r="N113" s="2">
        <v>4.75</v>
      </c>
      <c r="O113" s="2">
        <v>2.16</v>
      </c>
      <c r="P113" s="2">
        <v>2</v>
      </c>
      <c r="Q113" s="2" t="s">
        <v>510</v>
      </c>
      <c r="R113" s="2" t="s">
        <v>59</v>
      </c>
      <c r="S113" s="2" t="s">
        <v>511</v>
      </c>
      <c r="T113" s="2" t="s">
        <v>59</v>
      </c>
      <c r="U113" s="2">
        <v>0</v>
      </c>
      <c r="V113" s="2">
        <v>0</v>
      </c>
      <c r="W113" s="2">
        <v>56760.784810746001</v>
      </c>
      <c r="X113" s="2">
        <v>165577.430486856</v>
      </c>
      <c r="Y113" s="2">
        <v>62423.2734375</v>
      </c>
      <c r="Z113" s="2" t="s">
        <v>59</v>
      </c>
      <c r="AA113" s="2">
        <v>59178.495981698303</v>
      </c>
      <c r="AB113" s="2">
        <v>54441.848155927997</v>
      </c>
      <c r="AC113" s="2">
        <v>165577.430486856</v>
      </c>
      <c r="AD113" s="2">
        <v>289470.044196831</v>
      </c>
      <c r="AE113" s="2">
        <v>155184.143718209</v>
      </c>
      <c r="AF113" s="2">
        <v>74836.754846685304</v>
      </c>
      <c r="AG113" s="2">
        <v>60059.6220332792</v>
      </c>
      <c r="AH113" s="2">
        <v>62423.2734375</v>
      </c>
      <c r="AI113" s="2" t="s">
        <v>59</v>
      </c>
      <c r="AJ113" s="2">
        <v>23146.403808593801</v>
      </c>
      <c r="AK113" s="2">
        <v>14764.044921875</v>
      </c>
      <c r="AL113" s="2">
        <v>27528.154296875</v>
      </c>
      <c r="AM113" s="2">
        <v>126820.6484375</v>
      </c>
      <c r="AN113" s="2">
        <v>48915.31640625</v>
      </c>
      <c r="AO113" s="2">
        <v>73531.171875</v>
      </c>
      <c r="AP113" s="2">
        <v>34513.912109375</v>
      </c>
      <c r="AQ113" s="2">
        <v>62423.2734375</v>
      </c>
      <c r="AR113" s="2" t="s">
        <v>99</v>
      </c>
      <c r="AS113" s="2" t="s">
        <v>62</v>
      </c>
      <c r="AT113" s="2" t="s">
        <v>62</v>
      </c>
      <c r="AU113" s="2" t="s">
        <v>62</v>
      </c>
      <c r="AV113" s="2" t="s">
        <v>54</v>
      </c>
      <c r="AW113" s="2" t="s">
        <v>62</v>
      </c>
      <c r="AX113" s="2" t="s">
        <v>54</v>
      </c>
      <c r="AY113" s="2" t="s">
        <v>62</v>
      </c>
      <c r="AZ113" s="2" t="s">
        <v>62</v>
      </c>
      <c r="BA113" s="2">
        <v>1</v>
      </c>
      <c r="BB113" s="2" t="s">
        <v>59</v>
      </c>
    </row>
    <row r="114" spans="1:54" x14ac:dyDescent="0.2">
      <c r="A114" s="2" t="b">
        <v>0</v>
      </c>
      <c r="B114" s="2" t="s">
        <v>54</v>
      </c>
      <c r="C114" s="2" t="s">
        <v>55</v>
      </c>
      <c r="D114" s="2" t="s">
        <v>512</v>
      </c>
      <c r="E114" s="2" t="s">
        <v>513</v>
      </c>
      <c r="F114" s="2">
        <v>0</v>
      </c>
      <c r="G114" s="2">
        <v>5.1719999999999997</v>
      </c>
      <c r="H114" s="2">
        <v>6</v>
      </c>
      <c r="I114" s="2">
        <v>2</v>
      </c>
      <c r="J114" s="2">
        <v>4</v>
      </c>
      <c r="K114" s="2">
        <v>2</v>
      </c>
      <c r="L114" s="2">
        <v>528</v>
      </c>
      <c r="M114" s="2">
        <v>57</v>
      </c>
      <c r="N114" s="2">
        <v>4.67</v>
      </c>
      <c r="O114" s="2">
        <v>4.53</v>
      </c>
      <c r="P114" s="2">
        <v>2</v>
      </c>
      <c r="Q114" s="2" t="s">
        <v>514</v>
      </c>
      <c r="R114" s="2" t="s">
        <v>59</v>
      </c>
      <c r="S114" s="2" t="s">
        <v>515</v>
      </c>
      <c r="T114" s="2" t="s">
        <v>59</v>
      </c>
      <c r="U114" s="2">
        <v>0</v>
      </c>
      <c r="V114" s="2">
        <v>0</v>
      </c>
      <c r="W114" s="2">
        <v>313155.39733719901</v>
      </c>
      <c r="X114" s="2">
        <v>414232.09986341803</v>
      </c>
      <c r="Y114" s="2">
        <v>281867.94324961002</v>
      </c>
      <c r="Z114" s="2">
        <v>197553.88171283499</v>
      </c>
      <c r="AA114" s="2">
        <v>343849.00167928799</v>
      </c>
      <c r="AB114" s="2">
        <v>313155.39733719901</v>
      </c>
      <c r="AC114" s="2">
        <v>395057.38540867</v>
      </c>
      <c r="AD114" s="2">
        <v>422242.95303000801</v>
      </c>
      <c r="AE114" s="2">
        <v>414232.09986341803</v>
      </c>
      <c r="AF114" s="2">
        <v>281867.94324961002</v>
      </c>
      <c r="AG114" s="2">
        <v>404979.69850995397</v>
      </c>
      <c r="AH114" s="2">
        <v>216651.279296875</v>
      </c>
      <c r="AI114" s="2">
        <v>48567.80078125</v>
      </c>
      <c r="AJ114" s="2">
        <v>134489.1875</v>
      </c>
      <c r="AK114" s="2">
        <v>84924.3828125</v>
      </c>
      <c r="AL114" s="2">
        <v>65680.453125</v>
      </c>
      <c r="AM114" s="2">
        <v>184990.212890625</v>
      </c>
      <c r="AN114" s="2">
        <v>130569.359375</v>
      </c>
      <c r="AO114" s="2">
        <v>276950.546875</v>
      </c>
      <c r="AP114" s="2">
        <v>232725.96875</v>
      </c>
      <c r="AQ114" s="2">
        <v>216651.279296875</v>
      </c>
      <c r="AR114" s="2" t="s">
        <v>62</v>
      </c>
      <c r="AS114" s="2" t="s">
        <v>54</v>
      </c>
      <c r="AT114" s="2" t="s">
        <v>62</v>
      </c>
      <c r="AU114" s="2" t="s">
        <v>62</v>
      </c>
      <c r="AV114" s="2" t="s">
        <v>54</v>
      </c>
      <c r="AW114" s="2" t="s">
        <v>62</v>
      </c>
      <c r="AX114" s="2" t="s">
        <v>54</v>
      </c>
      <c r="AY114" s="2" t="s">
        <v>62</v>
      </c>
      <c r="AZ114" s="2" t="s">
        <v>54</v>
      </c>
      <c r="BA114" s="2">
        <v>1</v>
      </c>
      <c r="BB114" s="2" t="s">
        <v>59</v>
      </c>
    </row>
    <row r="115" spans="1:54" x14ac:dyDescent="0.2">
      <c r="A115" s="2" t="b">
        <v>0</v>
      </c>
      <c r="B115" s="2" t="s">
        <v>54</v>
      </c>
      <c r="C115" s="2" t="s">
        <v>55</v>
      </c>
      <c r="D115" s="2" t="s">
        <v>516</v>
      </c>
      <c r="E115" s="2" t="s">
        <v>517</v>
      </c>
      <c r="F115" s="2">
        <v>0</v>
      </c>
      <c r="G115" s="2">
        <v>5.1369999999999996</v>
      </c>
      <c r="H115" s="2">
        <v>7</v>
      </c>
      <c r="I115" s="2">
        <v>2</v>
      </c>
      <c r="J115" s="2">
        <v>4</v>
      </c>
      <c r="K115" s="2">
        <v>2</v>
      </c>
      <c r="L115" s="2">
        <v>318</v>
      </c>
      <c r="M115" s="2">
        <v>36.200000000000003</v>
      </c>
      <c r="N115" s="2">
        <v>5.78</v>
      </c>
      <c r="O115" s="2">
        <v>2.84</v>
      </c>
      <c r="P115" s="2">
        <v>2</v>
      </c>
      <c r="Q115" s="2" t="s">
        <v>518</v>
      </c>
      <c r="R115" s="2" t="s">
        <v>59</v>
      </c>
      <c r="S115" s="2" t="s">
        <v>516</v>
      </c>
      <c r="T115" s="2" t="s">
        <v>59</v>
      </c>
      <c r="U115" s="2">
        <v>0</v>
      </c>
      <c r="V115" s="2">
        <v>0</v>
      </c>
      <c r="W115" s="2">
        <v>203411.539596141</v>
      </c>
      <c r="X115" s="2">
        <v>1594814.3376034801</v>
      </c>
      <c r="Y115" s="2">
        <v>284155.93359375</v>
      </c>
      <c r="Z115" s="2">
        <v>593237.11373382201</v>
      </c>
      <c r="AA115" s="2" t="s">
        <v>59</v>
      </c>
      <c r="AB115" s="2">
        <v>69746.570946060703</v>
      </c>
      <c r="AC115" s="2">
        <v>1408240.01026967</v>
      </c>
      <c r="AD115" s="2">
        <v>1594814.3376034801</v>
      </c>
      <c r="AE115" s="2">
        <v>2224621.4145110901</v>
      </c>
      <c r="AF115" s="2">
        <v>165045.593402033</v>
      </c>
      <c r="AG115" s="2">
        <v>346317.15396032599</v>
      </c>
      <c r="AH115" s="2">
        <v>284155.93359375</v>
      </c>
      <c r="AI115" s="2">
        <v>145844.87890625</v>
      </c>
      <c r="AJ115" s="2" t="s">
        <v>59</v>
      </c>
      <c r="AK115" s="2">
        <v>18914.521484375</v>
      </c>
      <c r="AL115" s="2">
        <v>234127.611328125</v>
      </c>
      <c r="AM115" s="2">
        <v>698709.21875</v>
      </c>
      <c r="AN115" s="2">
        <v>701218.9375</v>
      </c>
      <c r="AO115" s="2">
        <v>162166.25</v>
      </c>
      <c r="AP115" s="2">
        <v>199014.90234375</v>
      </c>
      <c r="AQ115" s="2">
        <v>284155.93359375</v>
      </c>
      <c r="AR115" s="2" t="s">
        <v>62</v>
      </c>
      <c r="AS115" s="2" t="s">
        <v>99</v>
      </c>
      <c r="AT115" s="2" t="s">
        <v>62</v>
      </c>
      <c r="AU115" s="2" t="s">
        <v>62</v>
      </c>
      <c r="AV115" s="2" t="s">
        <v>54</v>
      </c>
      <c r="AW115" s="2" t="s">
        <v>54</v>
      </c>
      <c r="AX115" s="2" t="s">
        <v>54</v>
      </c>
      <c r="AY115" s="2" t="s">
        <v>62</v>
      </c>
      <c r="AZ115" s="2" t="s">
        <v>54</v>
      </c>
      <c r="BA115" s="2">
        <v>1</v>
      </c>
      <c r="BB115" s="2" t="s">
        <v>59</v>
      </c>
    </row>
    <row r="116" spans="1:54" x14ac:dyDescent="0.2">
      <c r="A116" s="2" t="b">
        <v>0</v>
      </c>
      <c r="B116" s="2" t="s">
        <v>54</v>
      </c>
      <c r="C116" s="2" t="s">
        <v>55</v>
      </c>
      <c r="D116" s="2" t="s">
        <v>519</v>
      </c>
      <c r="E116" s="2" t="s">
        <v>520</v>
      </c>
      <c r="F116" s="2">
        <v>0</v>
      </c>
      <c r="G116" s="2">
        <v>5.0739999999999998</v>
      </c>
      <c r="H116" s="2">
        <v>7</v>
      </c>
      <c r="I116" s="2">
        <v>2</v>
      </c>
      <c r="J116" s="2">
        <v>6</v>
      </c>
      <c r="K116" s="2">
        <v>2</v>
      </c>
      <c r="L116" s="2">
        <v>374</v>
      </c>
      <c r="M116" s="2">
        <v>40.299999999999997</v>
      </c>
      <c r="N116" s="2">
        <v>6.07</v>
      </c>
      <c r="O116" s="2">
        <v>3.76</v>
      </c>
      <c r="P116" s="2">
        <v>2</v>
      </c>
      <c r="Q116" s="2" t="s">
        <v>521</v>
      </c>
      <c r="R116" s="2" t="s">
        <v>59</v>
      </c>
      <c r="S116" s="2" t="s">
        <v>522</v>
      </c>
      <c r="T116" s="2" t="s">
        <v>59</v>
      </c>
      <c r="U116" s="2">
        <v>0</v>
      </c>
      <c r="V116" s="2">
        <v>0</v>
      </c>
      <c r="W116" s="2">
        <v>172146.96979325399</v>
      </c>
      <c r="X116" s="2">
        <v>604197.18782964</v>
      </c>
      <c r="Y116" s="2">
        <v>146923.39120133599</v>
      </c>
      <c r="Z116" s="2">
        <v>146895.068094382</v>
      </c>
      <c r="AA116" s="2" t="s">
        <v>59</v>
      </c>
      <c r="AB116" s="2">
        <v>201739.78332586901</v>
      </c>
      <c r="AC116" s="2">
        <v>364386.48516392201</v>
      </c>
      <c r="AD116" s="2">
        <v>604197.18782964</v>
      </c>
      <c r="AE116" s="2">
        <v>812445.32374398503</v>
      </c>
      <c r="AF116" s="2">
        <v>146923.39120133599</v>
      </c>
      <c r="AG116" s="2">
        <v>139629.985104016</v>
      </c>
      <c r="AH116" s="2">
        <v>155420.25</v>
      </c>
      <c r="AI116" s="2">
        <v>36113.5419921875</v>
      </c>
      <c r="AJ116" s="2" t="s">
        <v>59</v>
      </c>
      <c r="AK116" s="2">
        <v>54709.6640625</v>
      </c>
      <c r="AL116" s="2">
        <v>60581.248046875</v>
      </c>
      <c r="AM116" s="2">
        <v>264706.765625</v>
      </c>
      <c r="AN116" s="2">
        <v>256089.4375</v>
      </c>
      <c r="AO116" s="2">
        <v>144360.203125</v>
      </c>
      <c r="AP116" s="2">
        <v>80239.8828125</v>
      </c>
      <c r="AQ116" s="2">
        <v>155420.25</v>
      </c>
      <c r="AR116" s="2" t="s">
        <v>62</v>
      </c>
      <c r="AS116" s="2" t="s">
        <v>99</v>
      </c>
      <c r="AT116" s="2" t="s">
        <v>62</v>
      </c>
      <c r="AU116" s="2" t="s">
        <v>54</v>
      </c>
      <c r="AV116" s="2" t="s">
        <v>54</v>
      </c>
      <c r="AW116" s="2" t="s">
        <v>62</v>
      </c>
      <c r="AX116" s="2" t="s">
        <v>54</v>
      </c>
      <c r="AY116" s="2" t="s">
        <v>54</v>
      </c>
      <c r="AZ116" s="2" t="s">
        <v>54</v>
      </c>
      <c r="BA116" s="2">
        <v>1</v>
      </c>
      <c r="BB116" s="2" t="s">
        <v>59</v>
      </c>
    </row>
    <row r="117" spans="1:54" x14ac:dyDescent="0.2">
      <c r="A117" s="2" t="b">
        <v>0</v>
      </c>
      <c r="B117" s="2" t="s">
        <v>54</v>
      </c>
      <c r="C117" s="2" t="s">
        <v>55</v>
      </c>
      <c r="D117" s="2" t="s">
        <v>523</v>
      </c>
      <c r="E117" s="2" t="s">
        <v>524</v>
      </c>
      <c r="F117" s="2">
        <v>0</v>
      </c>
      <c r="G117" s="2">
        <v>4.9390000000000001</v>
      </c>
      <c r="H117" s="2">
        <v>1</v>
      </c>
      <c r="I117" s="2">
        <v>1</v>
      </c>
      <c r="J117" s="2">
        <v>1</v>
      </c>
      <c r="K117" s="2">
        <v>1</v>
      </c>
      <c r="L117" s="2">
        <v>1202</v>
      </c>
      <c r="M117" s="2">
        <v>130.69999999999999</v>
      </c>
      <c r="N117" s="2">
        <v>7.42</v>
      </c>
      <c r="O117" s="2">
        <v>2.15</v>
      </c>
      <c r="P117" s="2">
        <v>1</v>
      </c>
      <c r="Q117" s="2" t="s">
        <v>525</v>
      </c>
      <c r="R117" s="2" t="s">
        <v>59</v>
      </c>
      <c r="S117" s="2" t="s">
        <v>523</v>
      </c>
      <c r="T117" s="2" t="s">
        <v>59</v>
      </c>
      <c r="U117" s="2">
        <v>0</v>
      </c>
      <c r="V117" s="2">
        <v>0</v>
      </c>
      <c r="W117" s="2">
        <v>65725.547683587894</v>
      </c>
      <c r="X117" s="2">
        <v>210343.77821949599</v>
      </c>
      <c r="Y117" s="2">
        <v>40140.356267838797</v>
      </c>
      <c r="Z117" s="2">
        <v>61213.362559279303</v>
      </c>
      <c r="AA117" s="2" t="s">
        <v>59</v>
      </c>
      <c r="AB117" s="2">
        <v>70570.3368953834</v>
      </c>
      <c r="AC117" s="2">
        <v>210343.77821949599</v>
      </c>
      <c r="AD117" s="2">
        <v>155052.81951492999</v>
      </c>
      <c r="AE117" s="2">
        <v>361806.48476786702</v>
      </c>
      <c r="AF117" s="2">
        <v>22018.619511323999</v>
      </c>
      <c r="AG117" s="2">
        <v>73176.6221983344</v>
      </c>
      <c r="AH117" s="2" t="s">
        <v>59</v>
      </c>
      <c r="AI117" s="2">
        <v>15049.05078125</v>
      </c>
      <c r="AJ117" s="2" t="s">
        <v>59</v>
      </c>
      <c r="AK117" s="2">
        <v>19137.91796875</v>
      </c>
      <c r="AL117" s="2">
        <v>34970.8046875</v>
      </c>
      <c r="AM117" s="2">
        <v>67930.6875</v>
      </c>
      <c r="AN117" s="2">
        <v>114044.375</v>
      </c>
      <c r="AO117" s="2">
        <v>21634.48828125</v>
      </c>
      <c r="AP117" s="2">
        <v>42051.73828125</v>
      </c>
      <c r="AQ117" s="2" t="s">
        <v>59</v>
      </c>
      <c r="AR117" s="2" t="s">
        <v>62</v>
      </c>
      <c r="AS117" s="2" t="s">
        <v>99</v>
      </c>
      <c r="AT117" s="2" t="s">
        <v>62</v>
      </c>
      <c r="AU117" s="2" t="s">
        <v>62</v>
      </c>
      <c r="AV117" s="2" t="s">
        <v>62</v>
      </c>
      <c r="AW117" s="2" t="s">
        <v>54</v>
      </c>
      <c r="AX117" s="2" t="s">
        <v>62</v>
      </c>
      <c r="AY117" s="2" t="s">
        <v>62</v>
      </c>
      <c r="AZ117" s="2" t="s">
        <v>99</v>
      </c>
      <c r="BA117" s="2">
        <v>1</v>
      </c>
      <c r="BB117" s="2" t="s">
        <v>59</v>
      </c>
    </row>
    <row r="118" spans="1:54" x14ac:dyDescent="0.2">
      <c r="A118" s="2" t="b">
        <v>0</v>
      </c>
      <c r="B118" s="2" t="s">
        <v>54</v>
      </c>
      <c r="C118" s="2" t="s">
        <v>55</v>
      </c>
      <c r="D118" s="2" t="s">
        <v>526</v>
      </c>
      <c r="E118" s="2" t="s">
        <v>527</v>
      </c>
      <c r="F118" s="2">
        <v>0</v>
      </c>
      <c r="G118" s="2">
        <v>4.8849999999999998</v>
      </c>
      <c r="H118" s="2">
        <v>1</v>
      </c>
      <c r="I118" s="2">
        <v>1</v>
      </c>
      <c r="J118" s="2">
        <v>2</v>
      </c>
      <c r="K118" s="2">
        <v>1</v>
      </c>
      <c r="L118" s="2">
        <v>1762</v>
      </c>
      <c r="M118" s="2">
        <v>195.3</v>
      </c>
      <c r="N118" s="2">
        <v>5.83</v>
      </c>
      <c r="O118" s="2">
        <v>4.34</v>
      </c>
      <c r="P118" s="2">
        <v>1</v>
      </c>
      <c r="Q118" s="2" t="s">
        <v>528</v>
      </c>
      <c r="R118" s="2" t="s">
        <v>59</v>
      </c>
      <c r="S118" s="2" t="s">
        <v>526</v>
      </c>
      <c r="T118" s="2" t="s">
        <v>59</v>
      </c>
      <c r="U118" s="2">
        <v>0</v>
      </c>
      <c r="V118" s="2">
        <v>0</v>
      </c>
      <c r="W118" s="2">
        <v>47262.1975447644</v>
      </c>
      <c r="X118" s="2">
        <v>85365.363953712498</v>
      </c>
      <c r="Y118" s="2">
        <v>160001.25</v>
      </c>
      <c r="Z118" s="2">
        <v>47262.1975447644</v>
      </c>
      <c r="AA118" s="2">
        <v>28390.646451212</v>
      </c>
      <c r="AB118" s="2">
        <v>186247.6625868</v>
      </c>
      <c r="AC118" s="2" t="s">
        <v>59</v>
      </c>
      <c r="AD118" s="2">
        <v>171875.651206145</v>
      </c>
      <c r="AE118" s="2">
        <v>42398.357834930299</v>
      </c>
      <c r="AF118" s="2" t="s">
        <v>59</v>
      </c>
      <c r="AG118" s="2" t="s">
        <v>59</v>
      </c>
      <c r="AH118" s="2">
        <v>160001.25</v>
      </c>
      <c r="AI118" s="2">
        <v>11619.21484375</v>
      </c>
      <c r="AJ118" s="2">
        <v>11104.39453125</v>
      </c>
      <c r="AK118" s="2">
        <v>50508.3671875</v>
      </c>
      <c r="AL118" s="2" t="s">
        <v>59</v>
      </c>
      <c r="AM118" s="2">
        <v>75300.9921875</v>
      </c>
      <c r="AN118" s="2">
        <v>13364.310546875</v>
      </c>
      <c r="AO118" s="2" t="s">
        <v>59</v>
      </c>
      <c r="AP118" s="2" t="s">
        <v>59</v>
      </c>
      <c r="AQ118" s="2">
        <v>160001.25</v>
      </c>
      <c r="AR118" s="2" t="s">
        <v>62</v>
      </c>
      <c r="AS118" s="2" t="s">
        <v>62</v>
      </c>
      <c r="AT118" s="2" t="s">
        <v>62</v>
      </c>
      <c r="AU118" s="2" t="s">
        <v>99</v>
      </c>
      <c r="AV118" s="2" t="s">
        <v>54</v>
      </c>
      <c r="AW118" s="2" t="s">
        <v>62</v>
      </c>
      <c r="AX118" s="2" t="s">
        <v>99</v>
      </c>
      <c r="AY118" s="2" t="s">
        <v>99</v>
      </c>
      <c r="AZ118" s="2" t="s">
        <v>54</v>
      </c>
      <c r="BA118" s="2">
        <v>1</v>
      </c>
      <c r="BB118" s="2" t="s">
        <v>59</v>
      </c>
    </row>
    <row r="119" spans="1:54" x14ac:dyDescent="0.2">
      <c r="A119" s="2" t="b">
        <v>0</v>
      </c>
      <c r="B119" s="2" t="s">
        <v>54</v>
      </c>
      <c r="C119" s="2" t="s">
        <v>55</v>
      </c>
      <c r="D119" s="2" t="s">
        <v>529</v>
      </c>
      <c r="E119" s="2" t="s">
        <v>530</v>
      </c>
      <c r="F119" s="2">
        <v>0</v>
      </c>
      <c r="G119" s="2">
        <v>4.556</v>
      </c>
      <c r="H119" s="2">
        <v>3</v>
      </c>
      <c r="I119" s="2">
        <v>1</v>
      </c>
      <c r="J119" s="2">
        <v>2</v>
      </c>
      <c r="K119" s="2">
        <v>1</v>
      </c>
      <c r="L119" s="2">
        <v>400</v>
      </c>
      <c r="M119" s="2">
        <v>41</v>
      </c>
      <c r="N119" s="2">
        <v>4.5599999999999996</v>
      </c>
      <c r="O119" s="2">
        <v>5.82</v>
      </c>
      <c r="P119" s="2">
        <v>1</v>
      </c>
      <c r="Q119" s="2" t="s">
        <v>531</v>
      </c>
      <c r="R119" s="2" t="s">
        <v>59</v>
      </c>
      <c r="S119" s="2" t="s">
        <v>532</v>
      </c>
      <c r="T119" s="2" t="s">
        <v>59</v>
      </c>
      <c r="U119" s="2">
        <v>0</v>
      </c>
      <c r="V119" s="2">
        <v>0</v>
      </c>
      <c r="W119" s="2" t="s">
        <v>59</v>
      </c>
      <c r="X119" s="2" t="s">
        <v>59</v>
      </c>
      <c r="Y119" s="2" t="s">
        <v>59</v>
      </c>
      <c r="Z119" s="2" t="s">
        <v>59</v>
      </c>
      <c r="AA119" s="2" t="s">
        <v>59</v>
      </c>
      <c r="AB119" s="2" t="s">
        <v>59</v>
      </c>
      <c r="AC119" s="2" t="s">
        <v>59</v>
      </c>
      <c r="AD119" s="2" t="s">
        <v>59</v>
      </c>
      <c r="AE119" s="2" t="s">
        <v>59</v>
      </c>
      <c r="AF119" s="2" t="s">
        <v>59</v>
      </c>
      <c r="AG119" s="2" t="s">
        <v>59</v>
      </c>
      <c r="AH119" s="2" t="s">
        <v>59</v>
      </c>
      <c r="AI119" s="2" t="s">
        <v>59</v>
      </c>
      <c r="AJ119" s="2" t="s">
        <v>59</v>
      </c>
      <c r="AK119" s="2" t="s">
        <v>59</v>
      </c>
      <c r="AL119" s="2" t="s">
        <v>59</v>
      </c>
      <c r="AM119" s="2" t="s">
        <v>59</v>
      </c>
      <c r="AN119" s="2" t="s">
        <v>59</v>
      </c>
      <c r="AO119" s="2" t="s">
        <v>59</v>
      </c>
      <c r="AP119" s="2" t="s">
        <v>59</v>
      </c>
      <c r="AQ119" s="2" t="s">
        <v>59</v>
      </c>
      <c r="AR119" s="2" t="s">
        <v>99</v>
      </c>
      <c r="AS119" s="2" t="s">
        <v>99</v>
      </c>
      <c r="AT119" s="2" t="s">
        <v>99</v>
      </c>
      <c r="AU119" s="2" t="s">
        <v>99</v>
      </c>
      <c r="AV119" s="2" t="s">
        <v>99</v>
      </c>
      <c r="AW119" s="2" t="s">
        <v>99</v>
      </c>
      <c r="AX119" s="2" t="s">
        <v>54</v>
      </c>
      <c r="AY119" s="2" t="s">
        <v>54</v>
      </c>
      <c r="AZ119" s="2" t="s">
        <v>99</v>
      </c>
      <c r="BA119" s="2">
        <v>1</v>
      </c>
      <c r="BB119" s="2" t="s">
        <v>59</v>
      </c>
    </row>
    <row r="120" spans="1:54" x14ac:dyDescent="0.2">
      <c r="A120" s="2" t="b">
        <v>0</v>
      </c>
      <c r="B120" s="2" t="s">
        <v>54</v>
      </c>
      <c r="C120" s="2" t="s">
        <v>55</v>
      </c>
      <c r="D120" s="2" t="s">
        <v>533</v>
      </c>
      <c r="E120" s="2" t="s">
        <v>534</v>
      </c>
      <c r="F120" s="2">
        <v>0</v>
      </c>
      <c r="G120" s="2">
        <v>4.5549999999999997</v>
      </c>
      <c r="H120" s="2">
        <v>12</v>
      </c>
      <c r="I120" s="2">
        <v>2</v>
      </c>
      <c r="J120" s="2">
        <v>2</v>
      </c>
      <c r="K120" s="2">
        <v>2</v>
      </c>
      <c r="L120" s="2">
        <v>389</v>
      </c>
      <c r="M120" s="2">
        <v>42.5</v>
      </c>
      <c r="N120" s="2">
        <v>4.68</v>
      </c>
      <c r="O120" s="2">
        <v>0</v>
      </c>
      <c r="P120" s="2">
        <v>2</v>
      </c>
      <c r="Q120" s="2" t="s">
        <v>87</v>
      </c>
      <c r="R120" s="2" t="s">
        <v>59</v>
      </c>
      <c r="S120" s="2" t="s">
        <v>535</v>
      </c>
      <c r="T120" s="2" t="s">
        <v>59</v>
      </c>
      <c r="U120" s="2">
        <v>0</v>
      </c>
      <c r="V120" s="2">
        <v>0</v>
      </c>
      <c r="W120" s="2">
        <v>522653.88373462</v>
      </c>
      <c r="X120" s="2">
        <v>622760.38596522994</v>
      </c>
      <c r="Y120" s="2">
        <v>501744.109375</v>
      </c>
      <c r="Z120" s="2">
        <v>522653.88373462</v>
      </c>
      <c r="AA120" s="2">
        <v>632976.97419524495</v>
      </c>
      <c r="AB120" s="2">
        <v>332338.58787748899</v>
      </c>
      <c r="AC120" s="2">
        <v>773924.96090629196</v>
      </c>
      <c r="AD120" s="2">
        <v>493223.47060099599</v>
      </c>
      <c r="AE120" s="2">
        <v>622760.38596522994</v>
      </c>
      <c r="AF120" s="2">
        <v>511694.26283248002</v>
      </c>
      <c r="AG120" s="2">
        <v>171566.46257608599</v>
      </c>
      <c r="AH120" s="2">
        <v>501744.109375</v>
      </c>
      <c r="AI120" s="2">
        <v>128492.28515625</v>
      </c>
      <c r="AJ120" s="2">
        <v>247575.4140625</v>
      </c>
      <c r="AK120" s="2">
        <v>90126.658203125</v>
      </c>
      <c r="AL120" s="2">
        <v>128669.26171875</v>
      </c>
      <c r="AM120" s="2">
        <v>216087.71484375</v>
      </c>
      <c r="AN120" s="2">
        <v>196299.1875</v>
      </c>
      <c r="AO120" s="2">
        <v>502767.375</v>
      </c>
      <c r="AP120" s="2">
        <v>98592.525390625</v>
      </c>
      <c r="AQ120" s="2">
        <v>501744.109375</v>
      </c>
      <c r="AR120" s="2" t="s">
        <v>62</v>
      </c>
      <c r="AS120" s="2" t="s">
        <v>62</v>
      </c>
      <c r="AT120" s="2" t="s">
        <v>62</v>
      </c>
      <c r="AU120" s="2" t="s">
        <v>62</v>
      </c>
      <c r="AV120" s="2" t="s">
        <v>62</v>
      </c>
      <c r="AW120" s="2" t="s">
        <v>62</v>
      </c>
      <c r="AX120" s="2" t="s">
        <v>62</v>
      </c>
      <c r="AY120" s="2" t="s">
        <v>62</v>
      </c>
      <c r="AZ120" s="2" t="s">
        <v>54</v>
      </c>
      <c r="BA120" s="2">
        <v>1</v>
      </c>
      <c r="BB120" s="2" t="s">
        <v>59</v>
      </c>
    </row>
    <row r="121" spans="1:54" x14ac:dyDescent="0.2">
      <c r="A121" s="2" t="b">
        <v>0</v>
      </c>
      <c r="B121" s="2" t="s">
        <v>54</v>
      </c>
      <c r="C121" s="2" t="s">
        <v>55</v>
      </c>
      <c r="D121" s="2" t="s">
        <v>536</v>
      </c>
      <c r="E121" s="2" t="s">
        <v>537</v>
      </c>
      <c r="F121" s="2">
        <v>0</v>
      </c>
      <c r="G121" s="2">
        <v>4.383</v>
      </c>
      <c r="H121" s="2">
        <v>4</v>
      </c>
      <c r="I121" s="2">
        <v>2</v>
      </c>
      <c r="J121" s="2">
        <v>2</v>
      </c>
      <c r="K121" s="2">
        <v>2</v>
      </c>
      <c r="L121" s="2">
        <v>613</v>
      </c>
      <c r="M121" s="2">
        <v>67.599999999999994</v>
      </c>
      <c r="N121" s="2">
        <v>5.0199999999999996</v>
      </c>
      <c r="O121" s="2">
        <v>0</v>
      </c>
      <c r="P121" s="2">
        <v>2</v>
      </c>
      <c r="Q121" s="2" t="s">
        <v>448</v>
      </c>
      <c r="R121" s="2" t="s">
        <v>59</v>
      </c>
      <c r="S121" s="2" t="s">
        <v>538</v>
      </c>
      <c r="T121" s="2" t="s">
        <v>59</v>
      </c>
      <c r="U121" s="2">
        <v>0</v>
      </c>
      <c r="V121" s="2">
        <v>0</v>
      </c>
      <c r="W121" s="2">
        <v>79258.723745961906</v>
      </c>
      <c r="X121" s="2">
        <v>226806.18476824599</v>
      </c>
      <c r="Y121" s="2">
        <v>19223.431640625</v>
      </c>
      <c r="Z121" s="2">
        <v>19824.982881673899</v>
      </c>
      <c r="AA121" s="2">
        <v>186450.35292035399</v>
      </c>
      <c r="AB121" s="2">
        <v>79258.723745961906</v>
      </c>
      <c r="AC121" s="2">
        <v>100281.519135689</v>
      </c>
      <c r="AD121" s="2">
        <v>419149.49866321997</v>
      </c>
      <c r="AE121" s="2">
        <v>226806.18476824599</v>
      </c>
      <c r="AF121" s="2">
        <v>19512.778242533601</v>
      </c>
      <c r="AG121" s="2">
        <v>18448.52989763</v>
      </c>
      <c r="AH121" s="2">
        <v>19223.431640625</v>
      </c>
      <c r="AI121" s="2">
        <v>4873.8896484375</v>
      </c>
      <c r="AJ121" s="2">
        <v>72926.0703125</v>
      </c>
      <c r="AK121" s="2">
        <v>21494.115234375</v>
      </c>
      <c r="AL121" s="2">
        <v>16672.3515625</v>
      </c>
      <c r="AM121" s="2">
        <v>183634.9296875</v>
      </c>
      <c r="AN121" s="2">
        <v>71491.171875</v>
      </c>
      <c r="AO121" s="2">
        <v>19172.36328125</v>
      </c>
      <c r="AP121" s="2">
        <v>10601.6474609375</v>
      </c>
      <c r="AQ121" s="2">
        <v>19223.431640625</v>
      </c>
      <c r="AR121" s="2" t="s">
        <v>62</v>
      </c>
      <c r="AS121" s="2" t="s">
        <v>54</v>
      </c>
      <c r="AT121" s="2" t="s">
        <v>62</v>
      </c>
      <c r="AU121" s="2" t="s">
        <v>62</v>
      </c>
      <c r="AV121" s="2" t="s">
        <v>54</v>
      </c>
      <c r="AW121" s="2" t="s">
        <v>62</v>
      </c>
      <c r="AX121" s="2" t="s">
        <v>62</v>
      </c>
      <c r="AY121" s="2" t="s">
        <v>62</v>
      </c>
      <c r="AZ121" s="2" t="s">
        <v>62</v>
      </c>
      <c r="BA121" s="2">
        <v>1</v>
      </c>
      <c r="BB121" s="2" t="s">
        <v>59</v>
      </c>
    </row>
    <row r="122" spans="1:54" x14ac:dyDescent="0.2">
      <c r="A122" s="2" t="b">
        <v>0</v>
      </c>
      <c r="B122" s="2" t="s">
        <v>54</v>
      </c>
      <c r="C122" s="2" t="s">
        <v>55</v>
      </c>
      <c r="D122" s="2" t="s">
        <v>539</v>
      </c>
      <c r="E122" s="2" t="s">
        <v>540</v>
      </c>
      <c r="F122" s="2">
        <v>0</v>
      </c>
      <c r="G122" s="2">
        <v>4.1449999999999996</v>
      </c>
      <c r="H122" s="2">
        <v>4</v>
      </c>
      <c r="I122" s="2">
        <v>2</v>
      </c>
      <c r="J122" s="2">
        <v>3</v>
      </c>
      <c r="K122" s="2">
        <v>2</v>
      </c>
      <c r="L122" s="2">
        <v>660</v>
      </c>
      <c r="M122" s="2">
        <v>73.8</v>
      </c>
      <c r="N122" s="2">
        <v>7.15</v>
      </c>
      <c r="O122" s="2">
        <v>1.69</v>
      </c>
      <c r="P122" s="2">
        <v>2</v>
      </c>
      <c r="Q122" s="2" t="s">
        <v>82</v>
      </c>
      <c r="R122" s="2" t="s">
        <v>59</v>
      </c>
      <c r="S122" s="2" t="s">
        <v>539</v>
      </c>
      <c r="T122" s="2" t="s">
        <v>59</v>
      </c>
      <c r="U122" s="2">
        <v>0</v>
      </c>
      <c r="V122" s="2">
        <v>0</v>
      </c>
      <c r="W122" s="2">
        <v>140595.178160357</v>
      </c>
      <c r="X122" s="2">
        <v>978014.04682052298</v>
      </c>
      <c r="Y122" s="2">
        <v>68258.572656557997</v>
      </c>
      <c r="Z122" s="2">
        <v>140595.178160357</v>
      </c>
      <c r="AA122" s="2">
        <v>51197.856526313997</v>
      </c>
      <c r="AB122" s="2">
        <v>154734.49723975899</v>
      </c>
      <c r="AC122" s="2">
        <v>744392.744968927</v>
      </c>
      <c r="AD122" s="2">
        <v>1249319.3541492801</v>
      </c>
      <c r="AE122" s="2">
        <v>978014.04682052298</v>
      </c>
      <c r="AF122" s="2">
        <v>68258.572656557997</v>
      </c>
      <c r="AG122" s="2">
        <v>55383.643729302799</v>
      </c>
      <c r="AH122" s="2">
        <v>92694.5390625</v>
      </c>
      <c r="AI122" s="2">
        <v>34564.740234375</v>
      </c>
      <c r="AJ122" s="2">
        <v>20024.947265625</v>
      </c>
      <c r="AK122" s="2">
        <v>41962.3349609375</v>
      </c>
      <c r="AL122" s="2">
        <v>123759.369140625</v>
      </c>
      <c r="AM122" s="2">
        <v>547343.3046875</v>
      </c>
      <c r="AN122" s="2">
        <v>308278.05859375</v>
      </c>
      <c r="AO122" s="2">
        <v>67067.7509765625</v>
      </c>
      <c r="AP122" s="2">
        <v>31826.810546875</v>
      </c>
      <c r="AQ122" s="2">
        <v>92694.5390625</v>
      </c>
      <c r="AR122" s="2" t="s">
        <v>62</v>
      </c>
      <c r="AS122" s="2" t="s">
        <v>62</v>
      </c>
      <c r="AT122" s="2" t="s">
        <v>62</v>
      </c>
      <c r="AU122" s="2" t="s">
        <v>54</v>
      </c>
      <c r="AV122" s="2" t="s">
        <v>62</v>
      </c>
      <c r="AW122" s="2" t="s">
        <v>54</v>
      </c>
      <c r="AX122" s="2" t="s">
        <v>62</v>
      </c>
      <c r="AY122" s="2" t="s">
        <v>62</v>
      </c>
      <c r="AZ122" s="2" t="s">
        <v>62</v>
      </c>
      <c r="BA122" s="2">
        <v>1</v>
      </c>
      <c r="BB122" s="2" t="s">
        <v>59</v>
      </c>
    </row>
    <row r="123" spans="1:54" x14ac:dyDescent="0.2">
      <c r="A123" s="2" t="b">
        <v>0</v>
      </c>
      <c r="B123" s="2" t="s">
        <v>54</v>
      </c>
      <c r="C123" s="2" t="s">
        <v>55</v>
      </c>
      <c r="D123" s="2" t="s">
        <v>541</v>
      </c>
      <c r="E123" s="2" t="s">
        <v>542</v>
      </c>
      <c r="F123" s="2">
        <v>0</v>
      </c>
      <c r="G123" s="2">
        <v>4.1020000000000003</v>
      </c>
      <c r="H123" s="2">
        <v>2</v>
      </c>
      <c r="I123" s="2">
        <v>1</v>
      </c>
      <c r="J123" s="2">
        <v>4</v>
      </c>
      <c r="K123" s="2">
        <v>1</v>
      </c>
      <c r="L123" s="2">
        <v>420</v>
      </c>
      <c r="M123" s="2">
        <v>46.9</v>
      </c>
      <c r="N123" s="2">
        <v>4.58</v>
      </c>
      <c r="O123" s="2">
        <v>4.5599999999999996</v>
      </c>
      <c r="P123" s="2">
        <v>1</v>
      </c>
      <c r="Q123" s="2" t="s">
        <v>543</v>
      </c>
      <c r="R123" s="2" t="s">
        <v>59</v>
      </c>
      <c r="S123" s="2" t="s">
        <v>544</v>
      </c>
      <c r="T123" s="2" t="s">
        <v>59</v>
      </c>
      <c r="U123" s="2">
        <v>0</v>
      </c>
      <c r="V123" s="2">
        <v>0</v>
      </c>
      <c r="W123" s="2">
        <v>1660396.41493835</v>
      </c>
      <c r="X123" s="2">
        <v>1543275.93141202</v>
      </c>
      <c r="Y123" s="2">
        <v>683662.375</v>
      </c>
      <c r="Z123" s="2">
        <v>1790965.2970807201</v>
      </c>
      <c r="AA123" s="2">
        <v>1641815.8763808501</v>
      </c>
      <c r="AB123" s="2">
        <v>1660396.41493835</v>
      </c>
      <c r="AC123" s="2">
        <v>1467952.88178737</v>
      </c>
      <c r="AD123" s="2">
        <v>1543275.93141202</v>
      </c>
      <c r="AE123" s="2">
        <v>3376856.0301163299</v>
      </c>
      <c r="AF123" s="2">
        <v>489624.87083860202</v>
      </c>
      <c r="AG123" s="2">
        <v>690621.34065069398</v>
      </c>
      <c r="AH123" s="2">
        <v>683662.375</v>
      </c>
      <c r="AI123" s="2">
        <v>440301.375</v>
      </c>
      <c r="AJ123" s="2">
        <v>642161.1875</v>
      </c>
      <c r="AK123" s="2">
        <v>450281.6875</v>
      </c>
      <c r="AL123" s="2">
        <v>244055.203125</v>
      </c>
      <c r="AM123" s="2">
        <v>676129.5625</v>
      </c>
      <c r="AN123" s="2">
        <v>1064412.75</v>
      </c>
      <c r="AO123" s="2">
        <v>481083</v>
      </c>
      <c r="AP123" s="2">
        <v>396873.03125</v>
      </c>
      <c r="AQ123" s="2">
        <v>683662.375</v>
      </c>
      <c r="AR123" s="2" t="s">
        <v>62</v>
      </c>
      <c r="AS123" s="2" t="s">
        <v>62</v>
      </c>
      <c r="AT123" s="2" t="s">
        <v>54</v>
      </c>
      <c r="AU123" s="2" t="s">
        <v>62</v>
      </c>
      <c r="AV123" s="2" t="s">
        <v>54</v>
      </c>
      <c r="AW123" s="2" t="s">
        <v>54</v>
      </c>
      <c r="AX123" s="2" t="s">
        <v>62</v>
      </c>
      <c r="AY123" s="2" t="s">
        <v>54</v>
      </c>
      <c r="AZ123" s="2" t="s">
        <v>62</v>
      </c>
      <c r="BA123" s="2">
        <v>1</v>
      </c>
      <c r="BB123" s="2" t="s">
        <v>59</v>
      </c>
    </row>
    <row r="124" spans="1:54" x14ac:dyDescent="0.2">
      <c r="A124" s="2" t="b">
        <v>0</v>
      </c>
      <c r="B124" s="2" t="s">
        <v>54</v>
      </c>
      <c r="C124" s="2" t="s">
        <v>55</v>
      </c>
      <c r="D124" s="2" t="s">
        <v>545</v>
      </c>
      <c r="E124" s="2" t="s">
        <v>546</v>
      </c>
      <c r="F124" s="2">
        <v>0</v>
      </c>
      <c r="G124" s="2">
        <v>4.0999999999999996</v>
      </c>
      <c r="H124" s="2">
        <v>6</v>
      </c>
      <c r="I124" s="2">
        <v>1</v>
      </c>
      <c r="J124" s="2">
        <v>1</v>
      </c>
      <c r="K124" s="2">
        <v>1</v>
      </c>
      <c r="L124" s="2">
        <v>249</v>
      </c>
      <c r="M124" s="2">
        <v>26.9</v>
      </c>
      <c r="N124" s="2">
        <v>5.78</v>
      </c>
      <c r="O124" s="2">
        <v>2.25</v>
      </c>
      <c r="P124" s="2">
        <v>1</v>
      </c>
      <c r="Q124" s="2" t="s">
        <v>547</v>
      </c>
      <c r="R124" s="2" t="s">
        <v>548</v>
      </c>
      <c r="S124" s="2" t="s">
        <v>549</v>
      </c>
      <c r="T124" s="2" t="s">
        <v>550</v>
      </c>
      <c r="U124" s="2">
        <v>7</v>
      </c>
      <c r="V124" s="2">
        <v>0</v>
      </c>
      <c r="W124" s="2" t="s">
        <v>59</v>
      </c>
      <c r="X124" s="2" t="s">
        <v>59</v>
      </c>
      <c r="Y124" s="2">
        <v>455774.21875</v>
      </c>
      <c r="Z124" s="2" t="s">
        <v>59</v>
      </c>
      <c r="AA124" s="2" t="s">
        <v>59</v>
      </c>
      <c r="AB124" s="2" t="s">
        <v>59</v>
      </c>
      <c r="AC124" s="2" t="s">
        <v>59</v>
      </c>
      <c r="AD124" s="2" t="s">
        <v>59</v>
      </c>
      <c r="AE124" s="2" t="s">
        <v>59</v>
      </c>
      <c r="AF124" s="2" t="s">
        <v>59</v>
      </c>
      <c r="AG124" s="2" t="s">
        <v>59</v>
      </c>
      <c r="AH124" s="2">
        <v>455774.21875</v>
      </c>
      <c r="AI124" s="2" t="s">
        <v>59</v>
      </c>
      <c r="AJ124" s="2" t="s">
        <v>59</v>
      </c>
      <c r="AK124" s="2" t="s">
        <v>59</v>
      </c>
      <c r="AL124" s="2" t="s">
        <v>59</v>
      </c>
      <c r="AM124" s="2" t="s">
        <v>59</v>
      </c>
      <c r="AN124" s="2" t="s">
        <v>59</v>
      </c>
      <c r="AO124" s="2" t="s">
        <v>59</v>
      </c>
      <c r="AP124" s="2" t="s">
        <v>59</v>
      </c>
      <c r="AQ124" s="2">
        <v>455774.21875</v>
      </c>
      <c r="AR124" s="2" t="s">
        <v>99</v>
      </c>
      <c r="AS124" s="2" t="s">
        <v>99</v>
      </c>
      <c r="AT124" s="2" t="s">
        <v>99</v>
      </c>
      <c r="AU124" s="2" t="s">
        <v>99</v>
      </c>
      <c r="AV124" s="2" t="s">
        <v>99</v>
      </c>
      <c r="AW124" s="2" t="s">
        <v>99</v>
      </c>
      <c r="AX124" s="2" t="s">
        <v>99</v>
      </c>
      <c r="AY124" s="2" t="s">
        <v>99</v>
      </c>
      <c r="AZ124" s="2" t="s">
        <v>54</v>
      </c>
      <c r="BA124" s="2">
        <v>1</v>
      </c>
      <c r="BB124" s="2" t="s">
        <v>59</v>
      </c>
    </row>
    <row r="125" spans="1:54" x14ac:dyDescent="0.2">
      <c r="A125" s="2" t="b">
        <v>0</v>
      </c>
      <c r="B125" s="2" t="s">
        <v>54</v>
      </c>
      <c r="C125" s="2" t="s">
        <v>55</v>
      </c>
      <c r="D125" s="2" t="s">
        <v>551</v>
      </c>
      <c r="E125" s="2" t="s">
        <v>552</v>
      </c>
      <c r="F125" s="2">
        <v>0</v>
      </c>
      <c r="G125" s="2">
        <v>4.0960000000000001</v>
      </c>
      <c r="H125" s="2">
        <v>6</v>
      </c>
      <c r="I125" s="2">
        <v>2</v>
      </c>
      <c r="J125" s="2">
        <v>5</v>
      </c>
      <c r="K125" s="2">
        <v>2</v>
      </c>
      <c r="L125" s="2">
        <v>569</v>
      </c>
      <c r="M125" s="2">
        <v>62.9</v>
      </c>
      <c r="N125" s="2">
        <v>5.03</v>
      </c>
      <c r="O125" s="2">
        <v>0</v>
      </c>
      <c r="P125" s="2">
        <v>2</v>
      </c>
      <c r="Q125" s="2" t="s">
        <v>553</v>
      </c>
      <c r="R125" s="2" t="s">
        <v>59</v>
      </c>
      <c r="S125" s="2" t="s">
        <v>554</v>
      </c>
      <c r="T125" s="2" t="s">
        <v>59</v>
      </c>
      <c r="U125" s="2">
        <v>0</v>
      </c>
      <c r="V125" s="2">
        <v>0</v>
      </c>
      <c r="W125" s="2">
        <v>73295.399798338898</v>
      </c>
      <c r="X125" s="2">
        <v>364826.12820130901</v>
      </c>
      <c r="Y125" s="2">
        <v>165054.443104184</v>
      </c>
      <c r="Z125" s="2">
        <v>68691.316216585401</v>
      </c>
      <c r="AA125" s="2">
        <v>175039.08526208199</v>
      </c>
      <c r="AB125" s="2">
        <v>73295.399798338898</v>
      </c>
      <c r="AC125" s="2">
        <v>346064.36765069398</v>
      </c>
      <c r="AD125" s="2">
        <v>521197.003731979</v>
      </c>
      <c r="AE125" s="2">
        <v>364826.12820130901</v>
      </c>
      <c r="AF125" s="2">
        <v>165054.443104184</v>
      </c>
      <c r="AG125" s="2">
        <v>84491.732385834606</v>
      </c>
      <c r="AH125" s="2">
        <v>236951.7265625</v>
      </c>
      <c r="AI125" s="2">
        <v>16887.474609375</v>
      </c>
      <c r="AJ125" s="2">
        <v>68462.796875</v>
      </c>
      <c r="AK125" s="2">
        <v>19876.92578125</v>
      </c>
      <c r="AL125" s="2">
        <v>57535.095703125</v>
      </c>
      <c r="AM125" s="2">
        <v>228343.2890625</v>
      </c>
      <c r="AN125" s="2">
        <v>114996.19140625</v>
      </c>
      <c r="AO125" s="2">
        <v>162174.9453125</v>
      </c>
      <c r="AP125" s="2">
        <v>48554.0888671875</v>
      </c>
      <c r="AQ125" s="2">
        <v>236951.7265625</v>
      </c>
      <c r="AR125" s="2" t="s">
        <v>62</v>
      </c>
      <c r="AS125" s="2" t="s">
        <v>62</v>
      </c>
      <c r="AT125" s="2" t="s">
        <v>62</v>
      </c>
      <c r="AU125" s="2" t="s">
        <v>62</v>
      </c>
      <c r="AV125" s="2" t="s">
        <v>62</v>
      </c>
      <c r="AW125" s="2" t="s">
        <v>54</v>
      </c>
      <c r="AX125" s="2" t="s">
        <v>54</v>
      </c>
      <c r="AY125" s="2" t="s">
        <v>54</v>
      </c>
      <c r="AZ125" s="2" t="s">
        <v>54</v>
      </c>
      <c r="BA125" s="2">
        <v>1</v>
      </c>
      <c r="BB125" s="2" t="s">
        <v>59</v>
      </c>
    </row>
    <row r="126" spans="1:54" x14ac:dyDescent="0.2">
      <c r="A126" s="2" t="b">
        <v>0</v>
      </c>
      <c r="B126" s="2" t="s">
        <v>54</v>
      </c>
      <c r="C126" s="2" t="s">
        <v>55</v>
      </c>
      <c r="D126" s="2" t="s">
        <v>555</v>
      </c>
      <c r="E126" s="2" t="s">
        <v>556</v>
      </c>
      <c r="F126" s="2">
        <v>0</v>
      </c>
      <c r="G126" s="2">
        <v>4.0279999999999996</v>
      </c>
      <c r="H126" s="2">
        <v>2</v>
      </c>
      <c r="I126" s="2">
        <v>1</v>
      </c>
      <c r="J126" s="2">
        <v>2</v>
      </c>
      <c r="K126" s="2">
        <v>1</v>
      </c>
      <c r="L126" s="2">
        <v>611</v>
      </c>
      <c r="M126" s="2">
        <v>65.8</v>
      </c>
      <c r="N126" s="2">
        <v>5.68</v>
      </c>
      <c r="O126" s="2">
        <v>4.21</v>
      </c>
      <c r="P126" s="2">
        <v>1</v>
      </c>
      <c r="Q126" s="2" t="s">
        <v>557</v>
      </c>
      <c r="R126" s="2" t="s">
        <v>59</v>
      </c>
      <c r="S126" s="2" t="s">
        <v>558</v>
      </c>
      <c r="T126" s="2" t="s">
        <v>59</v>
      </c>
      <c r="U126" s="2">
        <v>0</v>
      </c>
      <c r="V126" s="2">
        <v>0</v>
      </c>
      <c r="W126" s="2">
        <v>589974.82742356497</v>
      </c>
      <c r="X126" s="2">
        <v>179246.36385231101</v>
      </c>
      <c r="Y126" s="2">
        <v>965621.1875</v>
      </c>
      <c r="Z126" s="2">
        <v>589974.82742356497</v>
      </c>
      <c r="AA126" s="2">
        <v>659141.90022767906</v>
      </c>
      <c r="AB126" s="2">
        <v>531313.02710407705</v>
      </c>
      <c r="AC126" s="2">
        <v>211442.872665167</v>
      </c>
      <c r="AD126" s="2">
        <v>157207.31760933599</v>
      </c>
      <c r="AE126" s="2">
        <v>179246.36385231101</v>
      </c>
      <c r="AF126" s="2">
        <v>1010094.85771852</v>
      </c>
      <c r="AG126" s="2">
        <v>310562.37461376999</v>
      </c>
      <c r="AH126" s="2">
        <v>965621.1875</v>
      </c>
      <c r="AI126" s="2">
        <v>145042.859375</v>
      </c>
      <c r="AJ126" s="2">
        <v>257809.265625</v>
      </c>
      <c r="AK126" s="2">
        <v>144086.390625</v>
      </c>
      <c r="AL126" s="2">
        <v>35153.53515625</v>
      </c>
      <c r="AM126" s="2">
        <v>68874.6015625</v>
      </c>
      <c r="AN126" s="2">
        <v>56499.92578125</v>
      </c>
      <c r="AO126" s="2">
        <v>992473</v>
      </c>
      <c r="AP126" s="2">
        <v>178468.03125</v>
      </c>
      <c r="AQ126" s="2">
        <v>965621.1875</v>
      </c>
      <c r="AR126" s="2" t="s">
        <v>62</v>
      </c>
      <c r="AS126" s="2" t="s">
        <v>62</v>
      </c>
      <c r="AT126" s="2" t="s">
        <v>62</v>
      </c>
      <c r="AU126" s="2" t="s">
        <v>62</v>
      </c>
      <c r="AV126" s="2" t="s">
        <v>62</v>
      </c>
      <c r="AW126" s="2" t="s">
        <v>62</v>
      </c>
      <c r="AX126" s="2" t="s">
        <v>54</v>
      </c>
      <c r="AY126" s="2" t="s">
        <v>62</v>
      </c>
      <c r="AZ126" s="2" t="s">
        <v>54</v>
      </c>
      <c r="BA126" s="2">
        <v>1</v>
      </c>
      <c r="BB126" s="2" t="s">
        <v>59</v>
      </c>
    </row>
    <row r="127" spans="1:54" x14ac:dyDescent="0.2">
      <c r="A127" s="2" t="b">
        <v>0</v>
      </c>
      <c r="B127" s="2" t="s">
        <v>54</v>
      </c>
      <c r="C127" s="2" t="s">
        <v>55</v>
      </c>
      <c r="D127" s="2" t="s">
        <v>559</v>
      </c>
      <c r="E127" s="2" t="s">
        <v>560</v>
      </c>
      <c r="F127" s="2">
        <v>0</v>
      </c>
      <c r="G127" s="2">
        <v>4.0129999999999999</v>
      </c>
      <c r="H127" s="2">
        <v>1</v>
      </c>
      <c r="I127" s="2">
        <v>1</v>
      </c>
      <c r="J127" s="2">
        <v>5</v>
      </c>
      <c r="K127" s="2">
        <v>1</v>
      </c>
      <c r="L127" s="2">
        <v>795</v>
      </c>
      <c r="M127" s="2">
        <v>87.8</v>
      </c>
      <c r="N127" s="2">
        <v>4.88</v>
      </c>
      <c r="O127" s="2">
        <v>4.9000000000000004</v>
      </c>
      <c r="P127" s="2">
        <v>1</v>
      </c>
      <c r="Q127" s="2" t="s">
        <v>331</v>
      </c>
      <c r="R127" s="2" t="s">
        <v>59</v>
      </c>
      <c r="S127" s="2" t="s">
        <v>561</v>
      </c>
      <c r="T127" s="2" t="s">
        <v>59</v>
      </c>
      <c r="U127" s="2">
        <v>0</v>
      </c>
      <c r="V127" s="2">
        <v>0</v>
      </c>
      <c r="W127" s="2">
        <v>102939.14241894</v>
      </c>
      <c r="X127" s="2">
        <v>149571.34168629401</v>
      </c>
      <c r="Y127" s="2">
        <v>89424.236525595901</v>
      </c>
      <c r="Z127" s="2">
        <v>120701.94795735</v>
      </c>
      <c r="AA127" s="2">
        <v>102939.14241894</v>
      </c>
      <c r="AB127" s="2">
        <v>70922.071754343793</v>
      </c>
      <c r="AC127" s="2">
        <v>139859.70359916601</v>
      </c>
      <c r="AD127" s="2">
        <v>149571.34168629401</v>
      </c>
      <c r="AE127" s="2">
        <v>177293.71108218201</v>
      </c>
      <c r="AF127" s="2">
        <v>89424.236525595901</v>
      </c>
      <c r="AG127" s="2">
        <v>77629.0923039833</v>
      </c>
      <c r="AH127" s="2">
        <v>109281.6953125</v>
      </c>
      <c r="AI127" s="2">
        <v>29674.072265625</v>
      </c>
      <c r="AJ127" s="2">
        <v>40262.4453125</v>
      </c>
      <c r="AK127" s="2">
        <v>19233.3046875</v>
      </c>
      <c r="AL127" s="2">
        <v>23252.44140625</v>
      </c>
      <c r="AM127" s="2">
        <v>65529.1796875</v>
      </c>
      <c r="AN127" s="2">
        <v>55884.43359375</v>
      </c>
      <c r="AO127" s="2">
        <v>87864.1640625</v>
      </c>
      <c r="AP127" s="2">
        <v>44610.3984375</v>
      </c>
      <c r="AQ127" s="2">
        <v>109281.6953125</v>
      </c>
      <c r="AR127" s="2" t="s">
        <v>62</v>
      </c>
      <c r="AS127" s="2" t="s">
        <v>54</v>
      </c>
      <c r="AT127" s="2" t="s">
        <v>62</v>
      </c>
      <c r="AU127" s="2" t="s">
        <v>62</v>
      </c>
      <c r="AV127" s="2" t="s">
        <v>54</v>
      </c>
      <c r="AW127" s="2" t="s">
        <v>54</v>
      </c>
      <c r="AX127" s="2" t="s">
        <v>54</v>
      </c>
      <c r="AY127" s="2" t="s">
        <v>62</v>
      </c>
      <c r="AZ127" s="2" t="s">
        <v>54</v>
      </c>
      <c r="BA127" s="2">
        <v>1</v>
      </c>
      <c r="BB127" s="2" t="s">
        <v>59</v>
      </c>
    </row>
    <row r="128" spans="1:54" x14ac:dyDescent="0.2">
      <c r="A128" s="2" t="b">
        <v>0</v>
      </c>
      <c r="B128" s="2" t="s">
        <v>54</v>
      </c>
      <c r="C128" s="2" t="s">
        <v>55</v>
      </c>
      <c r="D128" s="2" t="s">
        <v>562</v>
      </c>
      <c r="E128" s="2" t="s">
        <v>563</v>
      </c>
      <c r="F128" s="2">
        <v>0</v>
      </c>
      <c r="G128" s="2">
        <v>3.9260000000000002</v>
      </c>
      <c r="H128" s="2">
        <v>2</v>
      </c>
      <c r="I128" s="2">
        <v>1</v>
      </c>
      <c r="J128" s="2">
        <v>1</v>
      </c>
      <c r="K128" s="2">
        <v>1</v>
      </c>
      <c r="L128" s="2">
        <v>851</v>
      </c>
      <c r="M128" s="2">
        <v>89.7</v>
      </c>
      <c r="N128" s="2">
        <v>4.54</v>
      </c>
      <c r="O128" s="2">
        <v>2.04</v>
      </c>
      <c r="P128" s="2">
        <v>1</v>
      </c>
      <c r="Q128" s="2" t="s">
        <v>564</v>
      </c>
      <c r="R128" s="2" t="s">
        <v>59</v>
      </c>
      <c r="S128" s="2" t="s">
        <v>562</v>
      </c>
      <c r="T128" s="2" t="s">
        <v>59</v>
      </c>
      <c r="U128" s="2">
        <v>0</v>
      </c>
      <c r="V128" s="2">
        <v>0</v>
      </c>
      <c r="W128" s="2">
        <v>237994.127703131</v>
      </c>
      <c r="X128" s="2" t="s">
        <v>59</v>
      </c>
      <c r="Y128" s="2">
        <v>106449.194927843</v>
      </c>
      <c r="Z128" s="2">
        <v>237994.127703131</v>
      </c>
      <c r="AA128" s="2">
        <v>283466.55168380099</v>
      </c>
      <c r="AB128" s="2">
        <v>91612.987545133496</v>
      </c>
      <c r="AC128" s="2" t="s">
        <v>59</v>
      </c>
      <c r="AD128" s="2" t="s">
        <v>59</v>
      </c>
      <c r="AE128" s="2" t="s">
        <v>59</v>
      </c>
      <c r="AF128" s="2">
        <v>106449.194927843</v>
      </c>
      <c r="AG128" s="2">
        <v>89618.501391600206</v>
      </c>
      <c r="AH128" s="2">
        <v>147156.859375</v>
      </c>
      <c r="AI128" s="2">
        <v>58509.8671875</v>
      </c>
      <c r="AJ128" s="2">
        <v>110871.8828125</v>
      </c>
      <c r="AK128" s="2">
        <v>24844.458984375</v>
      </c>
      <c r="AL128" s="2" t="s">
        <v>59</v>
      </c>
      <c r="AM128" s="2" t="s">
        <v>59</v>
      </c>
      <c r="AN128" s="2" t="s">
        <v>59</v>
      </c>
      <c r="AO128" s="2">
        <v>104592.109375</v>
      </c>
      <c r="AP128" s="2">
        <v>51500.2421875</v>
      </c>
      <c r="AQ128" s="2">
        <v>147156.859375</v>
      </c>
      <c r="AR128" s="2" t="s">
        <v>62</v>
      </c>
      <c r="AS128" s="2" t="s">
        <v>62</v>
      </c>
      <c r="AT128" s="2" t="s">
        <v>62</v>
      </c>
      <c r="AU128" s="2" t="s">
        <v>99</v>
      </c>
      <c r="AV128" s="2" t="s">
        <v>99</v>
      </c>
      <c r="AW128" s="2" t="s">
        <v>99</v>
      </c>
      <c r="AX128" s="2" t="s">
        <v>62</v>
      </c>
      <c r="AY128" s="2" t="s">
        <v>62</v>
      </c>
      <c r="AZ128" s="2" t="s">
        <v>54</v>
      </c>
      <c r="BA128" s="2">
        <v>1</v>
      </c>
      <c r="BB128" s="2" t="s">
        <v>59</v>
      </c>
    </row>
    <row r="129" spans="1:54" x14ac:dyDescent="0.2">
      <c r="A129" s="2" t="b">
        <v>0</v>
      </c>
      <c r="B129" s="2" t="s">
        <v>54</v>
      </c>
      <c r="C129" s="2" t="s">
        <v>55</v>
      </c>
      <c r="D129" s="2" t="s">
        <v>565</v>
      </c>
      <c r="E129" s="2" t="s">
        <v>566</v>
      </c>
      <c r="F129" s="2">
        <v>0</v>
      </c>
      <c r="G129" s="2">
        <v>3.847</v>
      </c>
      <c r="H129" s="2">
        <v>3</v>
      </c>
      <c r="I129" s="2">
        <v>2</v>
      </c>
      <c r="J129" s="2">
        <v>7</v>
      </c>
      <c r="K129" s="2">
        <v>2</v>
      </c>
      <c r="L129" s="2">
        <v>931</v>
      </c>
      <c r="M129" s="2">
        <v>104.1</v>
      </c>
      <c r="N129" s="2">
        <v>5.33</v>
      </c>
      <c r="O129" s="2">
        <v>0</v>
      </c>
      <c r="P129" s="2">
        <v>2</v>
      </c>
      <c r="Q129" s="2" t="s">
        <v>59</v>
      </c>
      <c r="R129" s="2" t="s">
        <v>59</v>
      </c>
      <c r="S129" s="2" t="s">
        <v>565</v>
      </c>
      <c r="T129" s="2" t="s">
        <v>59</v>
      </c>
      <c r="U129" s="2">
        <v>0</v>
      </c>
      <c r="V129" s="2">
        <v>0</v>
      </c>
      <c r="W129" s="2">
        <v>364933.06492904399</v>
      </c>
      <c r="X129" s="2">
        <v>665493.22121978796</v>
      </c>
      <c r="Y129" s="2">
        <v>196141.1875</v>
      </c>
      <c r="Z129" s="2">
        <v>364933.06492904399</v>
      </c>
      <c r="AA129" s="2">
        <v>381468.759203928</v>
      </c>
      <c r="AB129" s="2">
        <v>332765.41875541798</v>
      </c>
      <c r="AC129" s="2">
        <v>468494.39380326698</v>
      </c>
      <c r="AD129" s="2">
        <v>665493.22121978796</v>
      </c>
      <c r="AE129" s="2">
        <v>813308.24542562698</v>
      </c>
      <c r="AF129" s="2">
        <v>150136.66398395499</v>
      </c>
      <c r="AG129" s="2">
        <v>268182.83157365402</v>
      </c>
      <c r="AH129" s="2">
        <v>196141.1875</v>
      </c>
      <c r="AI129" s="2">
        <v>89717.27734375</v>
      </c>
      <c r="AJ129" s="2">
        <v>149203.3515625</v>
      </c>
      <c r="AK129" s="2">
        <v>90242.41015625</v>
      </c>
      <c r="AL129" s="2">
        <v>77889.7578125</v>
      </c>
      <c r="AM129" s="2">
        <v>291561.3671875</v>
      </c>
      <c r="AN129" s="2">
        <v>256361.4375</v>
      </c>
      <c r="AO129" s="2">
        <v>147517.41796875</v>
      </c>
      <c r="AP129" s="2">
        <v>154114.16796875</v>
      </c>
      <c r="AQ129" s="2">
        <v>196141.1875</v>
      </c>
      <c r="AR129" s="2" t="s">
        <v>54</v>
      </c>
      <c r="AS129" s="2" t="s">
        <v>54</v>
      </c>
      <c r="AT129" s="2" t="s">
        <v>54</v>
      </c>
      <c r="AU129" s="2" t="s">
        <v>62</v>
      </c>
      <c r="AV129" s="2" t="s">
        <v>54</v>
      </c>
      <c r="AW129" s="2" t="s">
        <v>54</v>
      </c>
      <c r="AX129" s="2" t="s">
        <v>54</v>
      </c>
      <c r="AY129" s="2" t="s">
        <v>62</v>
      </c>
      <c r="AZ129" s="2" t="s">
        <v>54</v>
      </c>
      <c r="BA129" s="2">
        <v>1</v>
      </c>
      <c r="BB129" s="2" t="s">
        <v>59</v>
      </c>
    </row>
    <row r="130" spans="1:54" x14ac:dyDescent="0.2">
      <c r="A130" s="2" t="b">
        <v>0</v>
      </c>
      <c r="B130" s="2" t="s">
        <v>54</v>
      </c>
      <c r="C130" s="2" t="s">
        <v>55</v>
      </c>
      <c r="D130" s="2" t="s">
        <v>567</v>
      </c>
      <c r="E130" s="2" t="s">
        <v>568</v>
      </c>
      <c r="F130" s="2">
        <v>0</v>
      </c>
      <c r="G130" s="2">
        <v>3.726</v>
      </c>
      <c r="H130" s="2">
        <v>10</v>
      </c>
      <c r="I130" s="2">
        <v>2</v>
      </c>
      <c r="J130" s="2">
        <v>3</v>
      </c>
      <c r="K130" s="2">
        <v>2</v>
      </c>
      <c r="L130" s="2">
        <v>318</v>
      </c>
      <c r="M130" s="2">
        <v>36.5</v>
      </c>
      <c r="N130" s="2">
        <v>6.1</v>
      </c>
      <c r="O130" s="2">
        <v>4.1900000000000004</v>
      </c>
      <c r="P130" s="2">
        <v>2</v>
      </c>
      <c r="Q130" s="2" t="s">
        <v>569</v>
      </c>
      <c r="R130" s="2" t="s">
        <v>59</v>
      </c>
      <c r="S130" s="2" t="s">
        <v>570</v>
      </c>
      <c r="T130" s="2" t="s">
        <v>59</v>
      </c>
      <c r="U130" s="2">
        <v>0</v>
      </c>
      <c r="V130" s="2">
        <v>0</v>
      </c>
      <c r="W130" s="2" t="s">
        <v>59</v>
      </c>
      <c r="X130" s="2">
        <v>885448.28559868596</v>
      </c>
      <c r="Y130" s="2">
        <v>270565.03158668499</v>
      </c>
      <c r="Z130" s="2" t="s">
        <v>59</v>
      </c>
      <c r="AA130" s="2" t="s">
        <v>59</v>
      </c>
      <c r="AB130" s="2" t="s">
        <v>59</v>
      </c>
      <c r="AC130" s="2">
        <v>885448.28559868596</v>
      </c>
      <c r="AD130" s="2">
        <v>823896.77512065705</v>
      </c>
      <c r="AE130" s="2">
        <v>1038262.23185779</v>
      </c>
      <c r="AF130" s="2">
        <v>31699.072542776099</v>
      </c>
      <c r="AG130" s="2">
        <v>270565.03158668499</v>
      </c>
      <c r="AH130" s="2">
        <v>300258.1796875</v>
      </c>
      <c r="AI130" s="2" t="s">
        <v>59</v>
      </c>
      <c r="AJ130" s="2" t="s">
        <v>59</v>
      </c>
      <c r="AK130" s="2" t="s">
        <v>59</v>
      </c>
      <c r="AL130" s="2">
        <v>147210.625</v>
      </c>
      <c r="AM130" s="2">
        <v>360960.05566406302</v>
      </c>
      <c r="AN130" s="2">
        <v>327268.78125</v>
      </c>
      <c r="AO130" s="2">
        <v>31146.05859375</v>
      </c>
      <c r="AP130" s="2">
        <v>155483.125</v>
      </c>
      <c r="AQ130" s="2">
        <v>300258.1796875</v>
      </c>
      <c r="AR130" s="2" t="s">
        <v>99</v>
      </c>
      <c r="AS130" s="2" t="s">
        <v>99</v>
      </c>
      <c r="AT130" s="2" t="s">
        <v>99</v>
      </c>
      <c r="AU130" s="2" t="s">
        <v>62</v>
      </c>
      <c r="AV130" s="2" t="s">
        <v>54</v>
      </c>
      <c r="AW130" s="2" t="s">
        <v>54</v>
      </c>
      <c r="AX130" s="2" t="s">
        <v>62</v>
      </c>
      <c r="AY130" s="2" t="s">
        <v>62</v>
      </c>
      <c r="AZ130" s="2" t="s">
        <v>54</v>
      </c>
      <c r="BA130" s="2">
        <v>1</v>
      </c>
      <c r="BB130" s="2" t="s">
        <v>108</v>
      </c>
    </row>
    <row r="131" spans="1:54" x14ac:dyDescent="0.2">
      <c r="A131" s="2" t="b">
        <v>0</v>
      </c>
      <c r="B131" s="2" t="s">
        <v>54</v>
      </c>
      <c r="C131" s="2" t="s">
        <v>55</v>
      </c>
      <c r="D131" s="2" t="s">
        <v>571</v>
      </c>
      <c r="E131" s="2" t="s">
        <v>572</v>
      </c>
      <c r="F131" s="2">
        <v>0</v>
      </c>
      <c r="G131" s="2">
        <v>3.5739999999999998</v>
      </c>
      <c r="H131" s="2">
        <v>12</v>
      </c>
      <c r="I131" s="2">
        <v>1</v>
      </c>
      <c r="J131" s="2">
        <v>1</v>
      </c>
      <c r="K131" s="2">
        <v>1</v>
      </c>
      <c r="L131" s="2">
        <v>82</v>
      </c>
      <c r="M131" s="2">
        <v>8.8000000000000007</v>
      </c>
      <c r="N131" s="2">
        <v>9.26</v>
      </c>
      <c r="O131" s="2">
        <v>2.59</v>
      </c>
      <c r="P131" s="2">
        <v>1</v>
      </c>
      <c r="Q131" s="2" t="s">
        <v>573</v>
      </c>
      <c r="R131" s="2" t="s">
        <v>574</v>
      </c>
      <c r="S131" s="2" t="s">
        <v>575</v>
      </c>
      <c r="T131" s="2" t="s">
        <v>576</v>
      </c>
      <c r="U131" s="2">
        <v>1</v>
      </c>
      <c r="V131" s="2">
        <v>0</v>
      </c>
      <c r="W131" s="2" t="s">
        <v>59</v>
      </c>
      <c r="X131" s="2" t="s">
        <v>59</v>
      </c>
      <c r="Y131" s="2">
        <v>124556.0234375</v>
      </c>
      <c r="Z131" s="2" t="s">
        <v>59</v>
      </c>
      <c r="AA131" s="2" t="s">
        <v>59</v>
      </c>
      <c r="AB131" s="2" t="s">
        <v>59</v>
      </c>
      <c r="AC131" s="2" t="s">
        <v>59</v>
      </c>
      <c r="AD131" s="2" t="s">
        <v>59</v>
      </c>
      <c r="AE131" s="2" t="s">
        <v>59</v>
      </c>
      <c r="AF131" s="2" t="s">
        <v>59</v>
      </c>
      <c r="AG131" s="2" t="s">
        <v>59</v>
      </c>
      <c r="AH131" s="2">
        <v>124556.0234375</v>
      </c>
      <c r="AI131" s="2" t="s">
        <v>59</v>
      </c>
      <c r="AJ131" s="2" t="s">
        <v>59</v>
      </c>
      <c r="AK131" s="2" t="s">
        <v>59</v>
      </c>
      <c r="AL131" s="2" t="s">
        <v>59</v>
      </c>
      <c r="AM131" s="2" t="s">
        <v>59</v>
      </c>
      <c r="AN131" s="2" t="s">
        <v>59</v>
      </c>
      <c r="AO131" s="2" t="s">
        <v>59</v>
      </c>
      <c r="AP131" s="2" t="s">
        <v>59</v>
      </c>
      <c r="AQ131" s="2">
        <v>124556.0234375</v>
      </c>
      <c r="AR131" s="2" t="s">
        <v>99</v>
      </c>
      <c r="AS131" s="2" t="s">
        <v>99</v>
      </c>
      <c r="AT131" s="2" t="s">
        <v>99</v>
      </c>
      <c r="AU131" s="2" t="s">
        <v>99</v>
      </c>
      <c r="AV131" s="2" t="s">
        <v>99</v>
      </c>
      <c r="AW131" s="2" t="s">
        <v>99</v>
      </c>
      <c r="AX131" s="2" t="s">
        <v>99</v>
      </c>
      <c r="AY131" s="2" t="s">
        <v>99</v>
      </c>
      <c r="AZ131" s="2" t="s">
        <v>54</v>
      </c>
      <c r="BA131" s="2">
        <v>1</v>
      </c>
      <c r="BB131" s="2" t="s">
        <v>59</v>
      </c>
    </row>
    <row r="132" spans="1:54" x14ac:dyDescent="0.2">
      <c r="A132" s="2" t="b">
        <v>0</v>
      </c>
      <c r="B132" s="2" t="s">
        <v>54</v>
      </c>
      <c r="C132" s="2" t="s">
        <v>55</v>
      </c>
      <c r="D132" s="2" t="s">
        <v>577</v>
      </c>
      <c r="E132" s="2" t="s">
        <v>578</v>
      </c>
      <c r="F132" s="2">
        <v>0</v>
      </c>
      <c r="G132" s="2">
        <v>3.5219999999999998</v>
      </c>
      <c r="H132" s="2">
        <v>1</v>
      </c>
      <c r="I132" s="2">
        <v>1</v>
      </c>
      <c r="J132" s="2">
        <v>4</v>
      </c>
      <c r="K132" s="2">
        <v>1</v>
      </c>
      <c r="L132" s="2">
        <v>1213</v>
      </c>
      <c r="M132" s="2">
        <v>129</v>
      </c>
      <c r="N132" s="2">
        <v>4.5999999999999996</v>
      </c>
      <c r="O132" s="2">
        <v>2.19</v>
      </c>
      <c r="P132" s="2">
        <v>1</v>
      </c>
      <c r="Q132" s="2" t="s">
        <v>579</v>
      </c>
      <c r="R132" s="2" t="s">
        <v>59</v>
      </c>
      <c r="S132" s="2" t="s">
        <v>577</v>
      </c>
      <c r="T132" s="2" t="s">
        <v>59</v>
      </c>
      <c r="U132" s="2">
        <v>0</v>
      </c>
      <c r="V132" s="2">
        <v>0</v>
      </c>
      <c r="W132" s="2">
        <v>116752.450929775</v>
      </c>
      <c r="X132" s="2">
        <v>172646.99332559001</v>
      </c>
      <c r="Y132" s="2">
        <v>128494.53125</v>
      </c>
      <c r="Z132" s="2" t="s">
        <v>59</v>
      </c>
      <c r="AA132" s="2">
        <v>149824.16440509699</v>
      </c>
      <c r="AB132" s="2">
        <v>90980.883172178597</v>
      </c>
      <c r="AC132" s="2">
        <v>113729.866222217</v>
      </c>
      <c r="AD132" s="2">
        <v>173719.90556935701</v>
      </c>
      <c r="AE132" s="2">
        <v>172646.99332559001</v>
      </c>
      <c r="AF132" s="2">
        <v>54052.191712476801</v>
      </c>
      <c r="AG132" s="2">
        <v>133809.28265445001</v>
      </c>
      <c r="AH132" s="2">
        <v>128494.53125</v>
      </c>
      <c r="AI132" s="2" t="s">
        <v>59</v>
      </c>
      <c r="AJ132" s="2">
        <v>58600.51953125</v>
      </c>
      <c r="AK132" s="2">
        <v>24673.0390625</v>
      </c>
      <c r="AL132" s="2">
        <v>18908.212890625</v>
      </c>
      <c r="AM132" s="2">
        <v>76108.984375</v>
      </c>
      <c r="AN132" s="2">
        <v>54419.75</v>
      </c>
      <c r="AO132" s="2">
        <v>53109.2109375</v>
      </c>
      <c r="AP132" s="2">
        <v>76894.953125</v>
      </c>
      <c r="AQ132" s="2">
        <v>128494.53125</v>
      </c>
      <c r="AR132" s="2" t="s">
        <v>99</v>
      </c>
      <c r="AS132" s="2" t="s">
        <v>62</v>
      </c>
      <c r="AT132" s="2" t="s">
        <v>62</v>
      </c>
      <c r="AU132" s="2" t="s">
        <v>62</v>
      </c>
      <c r="AV132" s="2" t="s">
        <v>54</v>
      </c>
      <c r="AW132" s="2" t="s">
        <v>62</v>
      </c>
      <c r="AX132" s="2" t="s">
        <v>54</v>
      </c>
      <c r="AY132" s="2" t="s">
        <v>54</v>
      </c>
      <c r="AZ132" s="2" t="s">
        <v>54</v>
      </c>
      <c r="BA132" s="2">
        <v>1</v>
      </c>
      <c r="BB132" s="2" t="s">
        <v>59</v>
      </c>
    </row>
    <row r="133" spans="1:54" x14ac:dyDescent="0.2">
      <c r="A133" s="2" t="b">
        <v>0</v>
      </c>
      <c r="B133" s="2" t="s">
        <v>54</v>
      </c>
      <c r="C133" s="2" t="s">
        <v>55</v>
      </c>
      <c r="D133" s="2" t="s">
        <v>580</v>
      </c>
      <c r="E133" s="2" t="s">
        <v>581</v>
      </c>
      <c r="F133" s="2">
        <v>0</v>
      </c>
      <c r="G133" s="2">
        <v>3.2850000000000001</v>
      </c>
      <c r="H133" s="2">
        <v>6</v>
      </c>
      <c r="I133" s="2">
        <v>1</v>
      </c>
      <c r="J133" s="2">
        <v>1</v>
      </c>
      <c r="K133" s="2">
        <v>1</v>
      </c>
      <c r="L133" s="2">
        <v>141</v>
      </c>
      <c r="M133" s="2">
        <v>15</v>
      </c>
      <c r="N133" s="2">
        <v>10.130000000000001</v>
      </c>
      <c r="O133" s="2">
        <v>1.99</v>
      </c>
      <c r="P133" s="2">
        <v>1</v>
      </c>
      <c r="Q133" s="2" t="s">
        <v>582</v>
      </c>
      <c r="R133" s="2" t="s">
        <v>583</v>
      </c>
      <c r="S133" s="2" t="s">
        <v>584</v>
      </c>
      <c r="T133" s="2" t="s">
        <v>585</v>
      </c>
      <c r="U133" s="2">
        <v>0</v>
      </c>
      <c r="V133" s="2">
        <v>0</v>
      </c>
      <c r="W133" s="2">
        <v>37706.131004917603</v>
      </c>
      <c r="X133" s="2">
        <v>43777.7465938881</v>
      </c>
      <c r="Y133" s="2">
        <v>222310.59853641799</v>
      </c>
      <c r="Z133" s="2">
        <v>127008.84097777899</v>
      </c>
      <c r="AA133" s="2">
        <v>36329.333744762502</v>
      </c>
      <c r="AB133" s="2">
        <v>37706.131004917603</v>
      </c>
      <c r="AC133" s="2">
        <v>43777.7465938881</v>
      </c>
      <c r="AD133" s="2">
        <v>47362.299636276402</v>
      </c>
      <c r="AE133" s="2">
        <v>37408.312326749998</v>
      </c>
      <c r="AF133" s="2" t="s">
        <v>59</v>
      </c>
      <c r="AG133" s="2">
        <v>18421.781782900602</v>
      </c>
      <c r="AH133" s="2">
        <v>2682802.5</v>
      </c>
      <c r="AI133" s="2">
        <v>31224.595703125</v>
      </c>
      <c r="AJ133" s="2">
        <v>14209.4423828125</v>
      </c>
      <c r="AK133" s="2">
        <v>10225.498046875</v>
      </c>
      <c r="AL133" s="2">
        <v>7278.2900390625</v>
      </c>
      <c r="AM133" s="2">
        <v>20750.048828125</v>
      </c>
      <c r="AN133" s="2">
        <v>11791.4072265625</v>
      </c>
      <c r="AO133" s="2" t="s">
        <v>59</v>
      </c>
      <c r="AP133" s="2">
        <v>10586.2763671875</v>
      </c>
      <c r="AQ133" s="2">
        <v>2682802.5</v>
      </c>
      <c r="AR133" s="2" t="s">
        <v>62</v>
      </c>
      <c r="AS133" s="2" t="s">
        <v>62</v>
      </c>
      <c r="AT133" s="2" t="s">
        <v>62</v>
      </c>
      <c r="AU133" s="2" t="s">
        <v>62</v>
      </c>
      <c r="AV133" s="2" t="s">
        <v>62</v>
      </c>
      <c r="AW133" s="2" t="s">
        <v>62</v>
      </c>
      <c r="AX133" s="2" t="s">
        <v>99</v>
      </c>
      <c r="AY133" s="2" t="s">
        <v>62</v>
      </c>
      <c r="AZ133" s="2" t="s">
        <v>54</v>
      </c>
      <c r="BA133" s="2">
        <v>1</v>
      </c>
      <c r="BB133" s="2" t="s">
        <v>59</v>
      </c>
    </row>
    <row r="134" spans="1:54" x14ac:dyDescent="0.2">
      <c r="A134" s="2" t="b">
        <v>0</v>
      </c>
      <c r="B134" s="2" t="s">
        <v>54</v>
      </c>
      <c r="C134" s="2" t="s">
        <v>55</v>
      </c>
      <c r="D134" s="2" t="s">
        <v>586</v>
      </c>
      <c r="E134" s="2" t="s">
        <v>587</v>
      </c>
      <c r="F134" s="2">
        <v>0</v>
      </c>
      <c r="G134" s="2">
        <v>3.2250000000000001</v>
      </c>
      <c r="H134" s="2">
        <v>2</v>
      </c>
      <c r="I134" s="2">
        <v>1</v>
      </c>
      <c r="J134" s="2">
        <v>2</v>
      </c>
      <c r="K134" s="2">
        <v>1</v>
      </c>
      <c r="L134" s="2">
        <v>617</v>
      </c>
      <c r="M134" s="2">
        <v>68.3</v>
      </c>
      <c r="N134" s="2">
        <v>5.27</v>
      </c>
      <c r="O134" s="2">
        <v>2.5099999999999998</v>
      </c>
      <c r="P134" s="2">
        <v>1</v>
      </c>
      <c r="Q134" s="2" t="s">
        <v>231</v>
      </c>
      <c r="R134" s="2" t="s">
        <v>59</v>
      </c>
      <c r="S134" s="2" t="s">
        <v>588</v>
      </c>
      <c r="T134" s="2" t="s">
        <v>59</v>
      </c>
      <c r="U134" s="2">
        <v>0</v>
      </c>
      <c r="V134" s="2">
        <v>0</v>
      </c>
      <c r="W134" s="2">
        <v>58072.3234000714</v>
      </c>
      <c r="X134" s="2">
        <v>102939.77231658599</v>
      </c>
      <c r="Y134" s="2">
        <v>96470.149924367695</v>
      </c>
      <c r="Z134" s="2">
        <v>68895.506037073297</v>
      </c>
      <c r="AA134" s="2">
        <v>58072.3234000714</v>
      </c>
      <c r="AB134" s="2">
        <v>53691.028406674501</v>
      </c>
      <c r="AC134" s="2">
        <v>172196.53817605201</v>
      </c>
      <c r="AD134" s="2">
        <v>102939.77231658599</v>
      </c>
      <c r="AE134" s="2">
        <v>70486.190892182203</v>
      </c>
      <c r="AF134" s="2">
        <v>96470.149924367695</v>
      </c>
      <c r="AG134" s="2">
        <v>82532.195069828595</v>
      </c>
      <c r="AH134" s="2">
        <v>117866.5</v>
      </c>
      <c r="AI134" s="2">
        <v>16937.673828125</v>
      </c>
      <c r="AJ134" s="2">
        <v>22713.748046875</v>
      </c>
      <c r="AK134" s="2">
        <v>14560.4306640625</v>
      </c>
      <c r="AL134" s="2">
        <v>28628.6171875</v>
      </c>
      <c r="AM134" s="2">
        <v>45099.2734375</v>
      </c>
      <c r="AN134" s="2">
        <v>22217.826171875</v>
      </c>
      <c r="AO134" s="2">
        <v>94787.15625</v>
      </c>
      <c r="AP134" s="2">
        <v>47428.01953125</v>
      </c>
      <c r="AQ134" s="2">
        <v>117866.5</v>
      </c>
      <c r="AR134" s="2" t="s">
        <v>62</v>
      </c>
      <c r="AS134" s="2" t="s">
        <v>62</v>
      </c>
      <c r="AT134" s="2" t="s">
        <v>62</v>
      </c>
      <c r="AU134" s="2" t="s">
        <v>62</v>
      </c>
      <c r="AV134" s="2" t="s">
        <v>62</v>
      </c>
      <c r="AW134" s="2" t="s">
        <v>62</v>
      </c>
      <c r="AX134" s="2" t="s">
        <v>54</v>
      </c>
      <c r="AY134" s="2" t="s">
        <v>62</v>
      </c>
      <c r="AZ134" s="2" t="s">
        <v>54</v>
      </c>
      <c r="BA134" s="2">
        <v>1</v>
      </c>
      <c r="BB134" s="2" t="s">
        <v>59</v>
      </c>
    </row>
    <row r="135" spans="1:54" x14ac:dyDescent="0.2">
      <c r="A135" s="2" t="b">
        <v>0</v>
      </c>
      <c r="B135" s="2" t="s">
        <v>54</v>
      </c>
      <c r="C135" s="2" t="s">
        <v>55</v>
      </c>
      <c r="D135" s="2" t="s">
        <v>589</v>
      </c>
      <c r="E135" s="2" t="s">
        <v>590</v>
      </c>
      <c r="F135" s="2">
        <v>0</v>
      </c>
      <c r="G135" s="2">
        <v>3.0680000000000001</v>
      </c>
      <c r="H135" s="2">
        <v>4</v>
      </c>
      <c r="I135" s="2">
        <v>2</v>
      </c>
      <c r="J135" s="2">
        <v>3</v>
      </c>
      <c r="K135" s="2">
        <v>2</v>
      </c>
      <c r="L135" s="2">
        <v>447</v>
      </c>
      <c r="M135" s="2">
        <v>49</v>
      </c>
      <c r="N135" s="2">
        <v>5.3</v>
      </c>
      <c r="O135" s="2">
        <v>0</v>
      </c>
      <c r="P135" s="2">
        <v>2</v>
      </c>
      <c r="Q135" s="2" t="s">
        <v>591</v>
      </c>
      <c r="R135" s="2" t="s">
        <v>59</v>
      </c>
      <c r="S135" s="2" t="s">
        <v>592</v>
      </c>
      <c r="T135" s="2" t="s">
        <v>59</v>
      </c>
      <c r="U135" s="2">
        <v>0</v>
      </c>
      <c r="V135" s="2">
        <v>0</v>
      </c>
      <c r="W135" s="2">
        <v>88934.233973909693</v>
      </c>
      <c r="X135" s="2">
        <v>328182.81951099599</v>
      </c>
      <c r="Y135" s="2">
        <v>182767.48046875</v>
      </c>
      <c r="Z135" s="2">
        <v>124247.587167476</v>
      </c>
      <c r="AA135" s="2">
        <v>26935.260354276499</v>
      </c>
      <c r="AB135" s="2">
        <v>88934.233973909693</v>
      </c>
      <c r="AC135" s="2">
        <v>328182.81951099599</v>
      </c>
      <c r="AD135" s="2">
        <v>266729.65838519699</v>
      </c>
      <c r="AE135" s="2">
        <v>542473.59850804496</v>
      </c>
      <c r="AF135" s="2">
        <v>257248.67615899001</v>
      </c>
      <c r="AG135" s="2">
        <v>41823.319902872798</v>
      </c>
      <c r="AH135" s="2">
        <v>182767.48046875</v>
      </c>
      <c r="AI135" s="2">
        <v>30545.7529296875</v>
      </c>
      <c r="AJ135" s="2">
        <v>10535.1513671875</v>
      </c>
      <c r="AK135" s="2">
        <v>24118.009765625</v>
      </c>
      <c r="AL135" s="2">
        <v>54562.1904296875</v>
      </c>
      <c r="AM135" s="2">
        <v>116857.78515625</v>
      </c>
      <c r="AN135" s="2">
        <v>170992.1328125</v>
      </c>
      <c r="AO135" s="2">
        <v>252760.78125</v>
      </c>
      <c r="AP135" s="2">
        <v>24034.2236328125</v>
      </c>
      <c r="AQ135" s="2">
        <v>182767.48046875</v>
      </c>
      <c r="AR135" s="2" t="s">
        <v>62</v>
      </c>
      <c r="AS135" s="2" t="s">
        <v>62</v>
      </c>
      <c r="AT135" s="2" t="s">
        <v>62</v>
      </c>
      <c r="AU135" s="2" t="s">
        <v>62</v>
      </c>
      <c r="AV135" s="2" t="s">
        <v>54</v>
      </c>
      <c r="AW135" s="2" t="s">
        <v>62</v>
      </c>
      <c r="AX135" s="2" t="s">
        <v>54</v>
      </c>
      <c r="AY135" s="2" t="s">
        <v>62</v>
      </c>
      <c r="AZ135" s="2" t="s">
        <v>54</v>
      </c>
      <c r="BA135" s="2">
        <v>1</v>
      </c>
      <c r="BB135" s="2" t="s">
        <v>59</v>
      </c>
    </row>
    <row r="136" spans="1:54" x14ac:dyDescent="0.2">
      <c r="A136" s="2" t="b">
        <v>0</v>
      </c>
      <c r="B136" s="2" t="s">
        <v>54</v>
      </c>
      <c r="C136" s="2" t="s">
        <v>55</v>
      </c>
      <c r="D136" s="2" t="s">
        <v>593</v>
      </c>
      <c r="E136" s="2" t="s">
        <v>594</v>
      </c>
      <c r="F136" s="2">
        <v>0</v>
      </c>
      <c r="G136" s="2">
        <v>3.03</v>
      </c>
      <c r="H136" s="2">
        <v>4</v>
      </c>
      <c r="I136" s="2">
        <v>1</v>
      </c>
      <c r="J136" s="2">
        <v>1</v>
      </c>
      <c r="K136" s="2">
        <v>1</v>
      </c>
      <c r="L136" s="2">
        <v>531</v>
      </c>
      <c r="M136" s="2">
        <v>57</v>
      </c>
      <c r="N136" s="2">
        <v>5.88</v>
      </c>
      <c r="O136" s="2">
        <v>0</v>
      </c>
      <c r="P136" s="2">
        <v>1</v>
      </c>
      <c r="Q136" s="2" t="s">
        <v>595</v>
      </c>
      <c r="R136" s="2" t="s">
        <v>59</v>
      </c>
      <c r="S136" s="2" t="s">
        <v>596</v>
      </c>
      <c r="T136" s="2" t="s">
        <v>59</v>
      </c>
      <c r="U136" s="2">
        <v>0</v>
      </c>
      <c r="V136" s="2">
        <v>0</v>
      </c>
      <c r="W136" s="2" t="s">
        <v>59</v>
      </c>
      <c r="X136" s="2" t="s">
        <v>59</v>
      </c>
      <c r="Y136" s="2">
        <v>80492.9140625</v>
      </c>
      <c r="Z136" s="2" t="s">
        <v>59</v>
      </c>
      <c r="AA136" s="2" t="s">
        <v>59</v>
      </c>
      <c r="AB136" s="2" t="s">
        <v>59</v>
      </c>
      <c r="AC136" s="2" t="s">
        <v>59</v>
      </c>
      <c r="AD136" s="2" t="s">
        <v>59</v>
      </c>
      <c r="AE136" s="2" t="s">
        <v>59</v>
      </c>
      <c r="AF136" s="2" t="s">
        <v>59</v>
      </c>
      <c r="AG136" s="2" t="s">
        <v>59</v>
      </c>
      <c r="AH136" s="2">
        <v>80492.9140625</v>
      </c>
      <c r="AI136" s="2" t="s">
        <v>59</v>
      </c>
      <c r="AJ136" s="2" t="s">
        <v>59</v>
      </c>
      <c r="AK136" s="2" t="s">
        <v>59</v>
      </c>
      <c r="AL136" s="2" t="s">
        <v>59</v>
      </c>
      <c r="AM136" s="2" t="s">
        <v>59</v>
      </c>
      <c r="AN136" s="2" t="s">
        <v>59</v>
      </c>
      <c r="AO136" s="2" t="s">
        <v>59</v>
      </c>
      <c r="AP136" s="2" t="s">
        <v>59</v>
      </c>
      <c r="AQ136" s="2">
        <v>80492.9140625</v>
      </c>
      <c r="AR136" s="2" t="s">
        <v>99</v>
      </c>
      <c r="AS136" s="2" t="s">
        <v>99</v>
      </c>
      <c r="AT136" s="2" t="s">
        <v>99</v>
      </c>
      <c r="AU136" s="2" t="s">
        <v>99</v>
      </c>
      <c r="AV136" s="2" t="s">
        <v>99</v>
      </c>
      <c r="AW136" s="2" t="s">
        <v>99</v>
      </c>
      <c r="AX136" s="2" t="s">
        <v>99</v>
      </c>
      <c r="AY136" s="2" t="s">
        <v>99</v>
      </c>
      <c r="AZ136" s="2" t="s">
        <v>54</v>
      </c>
      <c r="BA136" s="2">
        <v>1</v>
      </c>
      <c r="BB136" s="2" t="s">
        <v>59</v>
      </c>
    </row>
    <row r="137" spans="1:54" x14ac:dyDescent="0.2">
      <c r="A137" s="2" t="b">
        <v>0</v>
      </c>
      <c r="B137" s="2" t="s">
        <v>54</v>
      </c>
      <c r="C137" s="2" t="s">
        <v>55</v>
      </c>
      <c r="D137" s="2" t="s">
        <v>597</v>
      </c>
      <c r="E137" s="2" t="s">
        <v>598</v>
      </c>
      <c r="F137" s="2">
        <v>0</v>
      </c>
      <c r="G137" s="2">
        <v>2.9060000000000001</v>
      </c>
      <c r="H137" s="2">
        <v>4</v>
      </c>
      <c r="I137" s="2">
        <v>1</v>
      </c>
      <c r="J137" s="2">
        <v>4</v>
      </c>
      <c r="K137" s="2">
        <v>1</v>
      </c>
      <c r="L137" s="2">
        <v>298</v>
      </c>
      <c r="M137" s="2">
        <v>33.6</v>
      </c>
      <c r="N137" s="2">
        <v>6.33</v>
      </c>
      <c r="O137" s="2">
        <v>6.7</v>
      </c>
      <c r="P137" s="2">
        <v>1</v>
      </c>
      <c r="Q137" s="2" t="s">
        <v>599</v>
      </c>
      <c r="R137" s="2" t="s">
        <v>59</v>
      </c>
      <c r="S137" s="2" t="s">
        <v>600</v>
      </c>
      <c r="T137" s="2" t="s">
        <v>59</v>
      </c>
      <c r="U137" s="2">
        <v>0</v>
      </c>
      <c r="V137" s="2">
        <v>0</v>
      </c>
      <c r="W137" s="2">
        <v>116992.793300146</v>
      </c>
      <c r="X137" s="2">
        <v>846375.14201949898</v>
      </c>
      <c r="Y137" s="2">
        <v>105641.66954562</v>
      </c>
      <c r="Z137" s="2" t="s">
        <v>59</v>
      </c>
      <c r="AA137" s="2">
        <v>116992.793300146</v>
      </c>
      <c r="AB137" s="2" t="s">
        <v>59</v>
      </c>
      <c r="AC137" s="2">
        <v>611934.36014267697</v>
      </c>
      <c r="AD137" s="2">
        <v>846375.14201949898</v>
      </c>
      <c r="AE137" s="2">
        <v>866361.07490754197</v>
      </c>
      <c r="AF137" s="2">
        <v>105641.66954562</v>
      </c>
      <c r="AG137" s="2">
        <v>328712.537278642</v>
      </c>
      <c r="AH137" s="2">
        <v>86886.40625</v>
      </c>
      <c r="AI137" s="2" t="s">
        <v>59</v>
      </c>
      <c r="AJ137" s="2">
        <v>45759.23046875</v>
      </c>
      <c r="AK137" s="2" t="s">
        <v>59</v>
      </c>
      <c r="AL137" s="2">
        <v>101737.4375</v>
      </c>
      <c r="AM137" s="2">
        <v>370808.125</v>
      </c>
      <c r="AN137" s="2">
        <v>273084.125</v>
      </c>
      <c r="AO137" s="2">
        <v>103798.671875</v>
      </c>
      <c r="AP137" s="2">
        <v>188898.21875</v>
      </c>
      <c r="AQ137" s="2">
        <v>86886.40625</v>
      </c>
      <c r="AR137" s="2" t="s">
        <v>99</v>
      </c>
      <c r="AS137" s="2" t="s">
        <v>62</v>
      </c>
      <c r="AT137" s="2" t="s">
        <v>99</v>
      </c>
      <c r="AU137" s="2" t="s">
        <v>54</v>
      </c>
      <c r="AV137" s="2" t="s">
        <v>54</v>
      </c>
      <c r="AW137" s="2" t="s">
        <v>54</v>
      </c>
      <c r="AX137" s="2" t="s">
        <v>62</v>
      </c>
      <c r="AY137" s="2" t="s">
        <v>54</v>
      </c>
      <c r="AZ137" s="2" t="s">
        <v>62</v>
      </c>
      <c r="BA137" s="2">
        <v>1</v>
      </c>
      <c r="BB137" s="2" t="s">
        <v>59</v>
      </c>
    </row>
    <row r="138" spans="1:54" x14ac:dyDescent="0.2">
      <c r="A138" s="2" t="b">
        <v>0</v>
      </c>
      <c r="B138" s="2" t="s">
        <v>54</v>
      </c>
      <c r="C138" s="2" t="s">
        <v>55</v>
      </c>
      <c r="D138" s="2" t="s">
        <v>601</v>
      </c>
      <c r="E138" s="2" t="s">
        <v>602</v>
      </c>
      <c r="F138" s="2">
        <v>0</v>
      </c>
      <c r="G138" s="2">
        <v>2.5920000000000001</v>
      </c>
      <c r="H138" s="2">
        <v>10</v>
      </c>
      <c r="I138" s="2">
        <v>1</v>
      </c>
      <c r="J138" s="2">
        <v>1</v>
      </c>
      <c r="K138" s="2">
        <v>1</v>
      </c>
      <c r="L138" s="2">
        <v>147</v>
      </c>
      <c r="M138" s="2">
        <v>15.3</v>
      </c>
      <c r="N138" s="2">
        <v>4.25</v>
      </c>
      <c r="O138" s="2">
        <v>0</v>
      </c>
      <c r="P138" s="2">
        <v>1</v>
      </c>
      <c r="Q138" s="2" t="s">
        <v>59</v>
      </c>
      <c r="R138" s="2" t="s">
        <v>59</v>
      </c>
      <c r="S138" s="2" t="s">
        <v>603</v>
      </c>
      <c r="T138" s="2" t="s">
        <v>59</v>
      </c>
      <c r="U138" s="2">
        <v>0</v>
      </c>
      <c r="V138" s="2">
        <v>0</v>
      </c>
      <c r="W138" s="2" t="s">
        <v>59</v>
      </c>
      <c r="X138" s="2">
        <v>246501.95586096201</v>
      </c>
      <c r="Y138" s="2">
        <v>86490.451427318098</v>
      </c>
      <c r="Z138" s="2" t="s">
        <v>59</v>
      </c>
      <c r="AA138" s="2" t="s">
        <v>59</v>
      </c>
      <c r="AB138" s="2" t="s">
        <v>59</v>
      </c>
      <c r="AC138" s="2">
        <v>213857.92471590999</v>
      </c>
      <c r="AD138" s="2">
        <v>284128.88754998398</v>
      </c>
      <c r="AE138" s="2" t="s">
        <v>59</v>
      </c>
      <c r="AF138" s="2">
        <v>66509.387878956404</v>
      </c>
      <c r="AG138" s="2">
        <v>112474.320192445</v>
      </c>
      <c r="AH138" s="2" t="s">
        <v>59</v>
      </c>
      <c r="AI138" s="2" t="s">
        <v>59</v>
      </c>
      <c r="AJ138" s="2" t="s">
        <v>59</v>
      </c>
      <c r="AK138" s="2" t="s">
        <v>59</v>
      </c>
      <c r="AL138" s="2">
        <v>35555.05078125</v>
      </c>
      <c r="AM138" s="2">
        <v>124480.6171875</v>
      </c>
      <c r="AN138" s="2" t="s">
        <v>59</v>
      </c>
      <c r="AO138" s="2">
        <v>65349.08203125</v>
      </c>
      <c r="AP138" s="2">
        <v>64634.5859375</v>
      </c>
      <c r="AQ138" s="2" t="s">
        <v>59</v>
      </c>
      <c r="AR138" s="2" t="s">
        <v>99</v>
      </c>
      <c r="AS138" s="2" t="s">
        <v>99</v>
      </c>
      <c r="AT138" s="2" t="s">
        <v>99</v>
      </c>
      <c r="AU138" s="2" t="s">
        <v>62</v>
      </c>
      <c r="AV138" s="2" t="s">
        <v>62</v>
      </c>
      <c r="AW138" s="2" t="s">
        <v>99</v>
      </c>
      <c r="AX138" s="2" t="s">
        <v>54</v>
      </c>
      <c r="AY138" s="2" t="s">
        <v>62</v>
      </c>
      <c r="AZ138" s="2" t="s">
        <v>99</v>
      </c>
      <c r="BA138" s="2">
        <v>1</v>
      </c>
      <c r="BB138" s="2" t="s">
        <v>59</v>
      </c>
    </row>
    <row r="139" spans="1:54" x14ac:dyDescent="0.2">
      <c r="A139" s="2" t="b">
        <v>0</v>
      </c>
      <c r="B139" s="2" t="s">
        <v>54</v>
      </c>
      <c r="C139" s="2" t="s">
        <v>55</v>
      </c>
      <c r="D139" s="2" t="s">
        <v>604</v>
      </c>
      <c r="E139" s="2" t="s">
        <v>605</v>
      </c>
      <c r="F139" s="2">
        <v>0</v>
      </c>
      <c r="G139" s="2">
        <v>2.5830000000000002</v>
      </c>
      <c r="H139" s="2">
        <v>7</v>
      </c>
      <c r="I139" s="2">
        <v>2</v>
      </c>
      <c r="J139" s="2">
        <v>3</v>
      </c>
      <c r="K139" s="2">
        <v>2</v>
      </c>
      <c r="L139" s="2">
        <v>563</v>
      </c>
      <c r="M139" s="2">
        <v>61.1</v>
      </c>
      <c r="N139" s="2">
        <v>7.46</v>
      </c>
      <c r="O139" s="2">
        <v>1.78</v>
      </c>
      <c r="P139" s="2">
        <v>2</v>
      </c>
      <c r="Q139" s="2" t="s">
        <v>606</v>
      </c>
      <c r="R139" s="2" t="s">
        <v>59</v>
      </c>
      <c r="S139" s="2" t="s">
        <v>607</v>
      </c>
      <c r="T139" s="2" t="s">
        <v>59</v>
      </c>
      <c r="U139" s="2">
        <v>0</v>
      </c>
      <c r="V139" s="2">
        <v>0</v>
      </c>
      <c r="W139" s="2">
        <v>223840.857879294</v>
      </c>
      <c r="X139" s="2">
        <v>530230.69917096302</v>
      </c>
      <c r="Y139" s="2">
        <v>181212.34375</v>
      </c>
      <c r="Z139" s="2">
        <v>249574.26931304799</v>
      </c>
      <c r="AA139" s="2">
        <v>222860.82954905901</v>
      </c>
      <c r="AB139" s="2">
        <v>223840.857879294</v>
      </c>
      <c r="AC139" s="2">
        <v>493401.89126296999</v>
      </c>
      <c r="AD139" s="2">
        <v>530230.69917096302</v>
      </c>
      <c r="AE139" s="2">
        <v>657173.111997706</v>
      </c>
      <c r="AF139" s="2">
        <v>77417.957730016002</v>
      </c>
      <c r="AG139" s="2">
        <v>358506.91900261899</v>
      </c>
      <c r="AH139" s="2">
        <v>181212.34375</v>
      </c>
      <c r="AI139" s="2">
        <v>61356.796875</v>
      </c>
      <c r="AJ139" s="2">
        <v>87167.25</v>
      </c>
      <c r="AK139" s="2">
        <v>60703.23828125</v>
      </c>
      <c r="AL139" s="2">
        <v>82030.765625</v>
      </c>
      <c r="AM139" s="2">
        <v>232301.0703125</v>
      </c>
      <c r="AN139" s="2">
        <v>207146.361328125</v>
      </c>
      <c r="AO139" s="2">
        <v>76067.34375</v>
      </c>
      <c r="AP139" s="2">
        <v>206019.8828125</v>
      </c>
      <c r="AQ139" s="2">
        <v>181212.34375</v>
      </c>
      <c r="AR139" s="2" t="s">
        <v>62</v>
      </c>
      <c r="AS139" s="2" t="s">
        <v>62</v>
      </c>
      <c r="AT139" s="2" t="s">
        <v>62</v>
      </c>
      <c r="AU139" s="2" t="s">
        <v>62</v>
      </c>
      <c r="AV139" s="2" t="s">
        <v>54</v>
      </c>
      <c r="AW139" s="2" t="s">
        <v>54</v>
      </c>
      <c r="AX139" s="2" t="s">
        <v>62</v>
      </c>
      <c r="AY139" s="2" t="s">
        <v>62</v>
      </c>
      <c r="AZ139" s="2" t="s">
        <v>54</v>
      </c>
      <c r="BA139" s="2">
        <v>1</v>
      </c>
      <c r="BB139" s="2" t="s">
        <v>59</v>
      </c>
    </row>
    <row r="140" spans="1:54" x14ac:dyDescent="0.2">
      <c r="A140" s="2" t="b">
        <v>0</v>
      </c>
      <c r="B140" s="2" t="s">
        <v>54</v>
      </c>
      <c r="C140" s="2" t="s">
        <v>55</v>
      </c>
      <c r="D140" s="2" t="s">
        <v>608</v>
      </c>
      <c r="E140" s="2" t="s">
        <v>609</v>
      </c>
      <c r="F140" s="2">
        <v>0</v>
      </c>
      <c r="G140" s="2">
        <v>2.4729999999999999</v>
      </c>
      <c r="H140" s="2">
        <v>1</v>
      </c>
      <c r="I140" s="2">
        <v>1</v>
      </c>
      <c r="J140" s="2">
        <v>4</v>
      </c>
      <c r="K140" s="2">
        <v>1</v>
      </c>
      <c r="L140" s="2">
        <v>475</v>
      </c>
      <c r="M140" s="2">
        <v>52.8</v>
      </c>
      <c r="N140" s="2">
        <v>7.36</v>
      </c>
      <c r="O140" s="2">
        <v>7.48</v>
      </c>
      <c r="P140" s="2">
        <v>1</v>
      </c>
      <c r="Q140" s="2" t="s">
        <v>610</v>
      </c>
      <c r="R140" s="2" t="s">
        <v>59</v>
      </c>
      <c r="S140" s="2" t="s">
        <v>611</v>
      </c>
      <c r="T140" s="2" t="s">
        <v>59</v>
      </c>
      <c r="U140" s="2">
        <v>0</v>
      </c>
      <c r="V140" s="2">
        <v>0</v>
      </c>
      <c r="W140" s="2">
        <v>57544.356314992998</v>
      </c>
      <c r="X140" s="2">
        <v>449677.91659568099</v>
      </c>
      <c r="Y140" s="2">
        <v>167068.2734375</v>
      </c>
      <c r="Z140" s="2">
        <v>30460.526111656</v>
      </c>
      <c r="AA140" s="2" t="s">
        <v>59</v>
      </c>
      <c r="AB140" s="2">
        <v>108709.643804864</v>
      </c>
      <c r="AC140" s="2">
        <v>263522.31369254901</v>
      </c>
      <c r="AD140" s="2">
        <v>506494.16492653301</v>
      </c>
      <c r="AE140" s="2">
        <v>449677.91659568099</v>
      </c>
      <c r="AF140" s="2" t="s">
        <v>59</v>
      </c>
      <c r="AG140" s="2" t="s">
        <v>59</v>
      </c>
      <c r="AH140" s="2">
        <v>167068.2734375</v>
      </c>
      <c r="AI140" s="2">
        <v>7488.59375</v>
      </c>
      <c r="AJ140" s="2" t="s">
        <v>59</v>
      </c>
      <c r="AK140" s="2">
        <v>29480.888671875</v>
      </c>
      <c r="AL140" s="2">
        <v>43812.02734375</v>
      </c>
      <c r="AM140" s="2">
        <v>221901.78125</v>
      </c>
      <c r="AN140" s="2">
        <v>141742.171875</v>
      </c>
      <c r="AO140" s="2" t="s">
        <v>59</v>
      </c>
      <c r="AP140" s="2" t="s">
        <v>59</v>
      </c>
      <c r="AQ140" s="2">
        <v>167068.2734375</v>
      </c>
      <c r="AR140" s="2" t="s">
        <v>62</v>
      </c>
      <c r="AS140" s="2" t="s">
        <v>99</v>
      </c>
      <c r="AT140" s="2" t="s">
        <v>54</v>
      </c>
      <c r="AU140" s="2" t="s">
        <v>54</v>
      </c>
      <c r="AV140" s="2" t="s">
        <v>54</v>
      </c>
      <c r="AW140" s="2" t="s">
        <v>62</v>
      </c>
      <c r="AX140" s="2" t="s">
        <v>99</v>
      </c>
      <c r="AY140" s="2" t="s">
        <v>99</v>
      </c>
      <c r="AZ140" s="2" t="s">
        <v>54</v>
      </c>
      <c r="BA140" s="2">
        <v>1</v>
      </c>
      <c r="BB140" s="2" t="s">
        <v>59</v>
      </c>
    </row>
    <row r="141" spans="1:54" x14ac:dyDescent="0.2">
      <c r="A141" s="2" t="b">
        <v>0</v>
      </c>
      <c r="B141" s="2" t="s">
        <v>54</v>
      </c>
      <c r="C141" s="2" t="s">
        <v>55</v>
      </c>
      <c r="D141" s="2" t="s">
        <v>612</v>
      </c>
      <c r="E141" s="2" t="s">
        <v>613</v>
      </c>
      <c r="F141" s="2">
        <v>0</v>
      </c>
      <c r="G141" s="2">
        <v>2.399</v>
      </c>
      <c r="H141" s="2">
        <v>4</v>
      </c>
      <c r="I141" s="2">
        <v>1</v>
      </c>
      <c r="J141" s="2">
        <v>2</v>
      </c>
      <c r="K141" s="2">
        <v>1</v>
      </c>
      <c r="L141" s="2">
        <v>747</v>
      </c>
      <c r="M141" s="2">
        <v>81.8</v>
      </c>
      <c r="N141" s="2">
        <v>5.08</v>
      </c>
      <c r="O141" s="2">
        <v>0</v>
      </c>
      <c r="P141" s="2">
        <v>1</v>
      </c>
      <c r="Q141" s="2" t="s">
        <v>614</v>
      </c>
      <c r="R141" s="2" t="s">
        <v>59</v>
      </c>
      <c r="S141" s="2" t="s">
        <v>615</v>
      </c>
      <c r="T141" s="2" t="s">
        <v>616</v>
      </c>
      <c r="U141" s="2">
        <v>0</v>
      </c>
      <c r="V141" s="2">
        <v>0</v>
      </c>
      <c r="W141" s="2">
        <v>38982.620410084797</v>
      </c>
      <c r="X141" s="2">
        <v>241837.266507814</v>
      </c>
      <c r="Y141" s="2">
        <v>128043.146484375</v>
      </c>
      <c r="Z141" s="2">
        <v>112108.529350809</v>
      </c>
      <c r="AA141" s="2">
        <v>38982.620410084797</v>
      </c>
      <c r="AB141" s="2">
        <v>37226.764602833799</v>
      </c>
      <c r="AC141" s="2">
        <v>241837.266507814</v>
      </c>
      <c r="AD141" s="2">
        <v>292897.29410582298</v>
      </c>
      <c r="AE141" s="2">
        <v>228256.44144212999</v>
      </c>
      <c r="AF141" s="2" t="s">
        <v>59</v>
      </c>
      <c r="AG141" s="2" t="s">
        <v>59</v>
      </c>
      <c r="AH141" s="2">
        <v>128043.146484375</v>
      </c>
      <c r="AI141" s="2">
        <v>27561.416015625</v>
      </c>
      <c r="AJ141" s="2">
        <v>15247.21875</v>
      </c>
      <c r="AK141" s="2">
        <v>10095.4990234375</v>
      </c>
      <c r="AL141" s="2">
        <v>40206.76953125</v>
      </c>
      <c r="AM141" s="2">
        <v>128322.171875</v>
      </c>
      <c r="AN141" s="2">
        <v>71948.3046875</v>
      </c>
      <c r="AO141" s="2" t="s">
        <v>59</v>
      </c>
      <c r="AP141" s="2" t="s">
        <v>59</v>
      </c>
      <c r="AQ141" s="2">
        <v>128043.146484375</v>
      </c>
      <c r="AR141" s="2" t="s">
        <v>62</v>
      </c>
      <c r="AS141" s="2" t="s">
        <v>62</v>
      </c>
      <c r="AT141" s="2" t="s">
        <v>62</v>
      </c>
      <c r="AU141" s="2" t="s">
        <v>62</v>
      </c>
      <c r="AV141" s="2" t="s">
        <v>54</v>
      </c>
      <c r="AW141" s="2" t="s">
        <v>62</v>
      </c>
      <c r="AX141" s="2" t="s">
        <v>99</v>
      </c>
      <c r="AY141" s="2" t="s">
        <v>99</v>
      </c>
      <c r="AZ141" s="2" t="s">
        <v>54</v>
      </c>
      <c r="BA141" s="2">
        <v>1</v>
      </c>
      <c r="BB141" s="2" t="s">
        <v>59</v>
      </c>
    </row>
    <row r="142" spans="1:54" x14ac:dyDescent="0.2">
      <c r="A142" s="2" t="b">
        <v>0</v>
      </c>
      <c r="B142" s="2" t="s">
        <v>54</v>
      </c>
      <c r="C142" s="2" t="s">
        <v>55</v>
      </c>
      <c r="D142" s="2" t="s">
        <v>617</v>
      </c>
      <c r="E142" s="2" t="s">
        <v>618</v>
      </c>
      <c r="F142" s="2">
        <v>0</v>
      </c>
      <c r="G142" s="2">
        <v>2.379</v>
      </c>
      <c r="H142" s="2">
        <v>2</v>
      </c>
      <c r="I142" s="2">
        <v>1</v>
      </c>
      <c r="J142" s="2">
        <v>1</v>
      </c>
      <c r="K142" s="2">
        <v>1</v>
      </c>
      <c r="L142" s="2">
        <v>500</v>
      </c>
      <c r="M142" s="2">
        <v>54.6</v>
      </c>
      <c r="N142" s="2">
        <v>5.38</v>
      </c>
      <c r="O142" s="2">
        <v>1.63</v>
      </c>
      <c r="P142" s="2">
        <v>1</v>
      </c>
      <c r="Q142" s="2" t="s">
        <v>392</v>
      </c>
      <c r="R142" s="2" t="s">
        <v>59</v>
      </c>
      <c r="S142" s="2" t="s">
        <v>619</v>
      </c>
      <c r="T142" s="2" t="s">
        <v>59</v>
      </c>
      <c r="U142" s="2">
        <v>0</v>
      </c>
      <c r="V142" s="2">
        <v>0</v>
      </c>
      <c r="W142" s="2">
        <v>126607.69637404699</v>
      </c>
      <c r="X142" s="2">
        <v>418496.89001048298</v>
      </c>
      <c r="Y142" s="2">
        <v>170831.582764789</v>
      </c>
      <c r="Z142" s="2">
        <v>82878.631819147995</v>
      </c>
      <c r="AA142" s="2">
        <v>273801.11315949098</v>
      </c>
      <c r="AB142" s="2">
        <v>126607.69637404699</v>
      </c>
      <c r="AC142" s="2">
        <v>344488.045029275</v>
      </c>
      <c r="AD142" s="2">
        <v>555893.92580420105</v>
      </c>
      <c r="AE142" s="2">
        <v>418496.89001048298</v>
      </c>
      <c r="AF142" s="2">
        <v>116289.15728080701</v>
      </c>
      <c r="AG142" s="2">
        <v>170831.582764789</v>
      </c>
      <c r="AH142" s="2">
        <v>347600.65625</v>
      </c>
      <c r="AI142" s="2">
        <v>20375.3671875</v>
      </c>
      <c r="AJ142" s="2">
        <v>107091.453125</v>
      </c>
      <c r="AK142" s="2">
        <v>34334.6484375</v>
      </c>
      <c r="AL142" s="2">
        <v>57273.0234375</v>
      </c>
      <c r="AM142" s="2">
        <v>243544.46875</v>
      </c>
      <c r="AN142" s="2">
        <v>131913.65625</v>
      </c>
      <c r="AO142" s="2">
        <v>114260.40625</v>
      </c>
      <c r="AP142" s="2">
        <v>98170.21875</v>
      </c>
      <c r="AQ142" s="2">
        <v>347600.65625</v>
      </c>
      <c r="AR142" s="2" t="s">
        <v>62</v>
      </c>
      <c r="AS142" s="2" t="s">
        <v>62</v>
      </c>
      <c r="AT142" s="2" t="s">
        <v>62</v>
      </c>
      <c r="AU142" s="2" t="s">
        <v>62</v>
      </c>
      <c r="AV142" s="2" t="s">
        <v>62</v>
      </c>
      <c r="AW142" s="2" t="s">
        <v>54</v>
      </c>
      <c r="AX142" s="2" t="s">
        <v>62</v>
      </c>
      <c r="AY142" s="2" t="s">
        <v>62</v>
      </c>
      <c r="AZ142" s="2" t="s">
        <v>62</v>
      </c>
      <c r="BA142" s="2">
        <v>1</v>
      </c>
      <c r="BB142" s="2" t="s">
        <v>59</v>
      </c>
    </row>
    <row r="143" spans="1:54" x14ac:dyDescent="0.2">
      <c r="A143" s="2" t="b">
        <v>0</v>
      </c>
      <c r="B143" s="2" t="s">
        <v>54</v>
      </c>
      <c r="C143" s="2" t="s">
        <v>55</v>
      </c>
      <c r="D143" s="2" t="s">
        <v>620</v>
      </c>
      <c r="E143" s="2" t="s">
        <v>621</v>
      </c>
      <c r="F143" s="2">
        <v>0</v>
      </c>
      <c r="G143" s="2">
        <v>2.3439999999999999</v>
      </c>
      <c r="H143" s="2">
        <v>1</v>
      </c>
      <c r="I143" s="2">
        <v>1</v>
      </c>
      <c r="J143" s="2">
        <v>1</v>
      </c>
      <c r="K143" s="2">
        <v>1</v>
      </c>
      <c r="L143" s="2">
        <v>943</v>
      </c>
      <c r="M143" s="2">
        <v>106.2</v>
      </c>
      <c r="N143" s="2">
        <v>9.11</v>
      </c>
      <c r="O143" s="2">
        <v>2.04</v>
      </c>
      <c r="P143" s="2">
        <v>1</v>
      </c>
      <c r="Q143" s="2" t="s">
        <v>622</v>
      </c>
      <c r="R143" s="2" t="s">
        <v>59</v>
      </c>
      <c r="S143" s="2" t="s">
        <v>620</v>
      </c>
      <c r="T143" s="2" t="s">
        <v>59</v>
      </c>
      <c r="U143" s="2">
        <v>0</v>
      </c>
      <c r="V143" s="2">
        <v>0</v>
      </c>
      <c r="W143" s="2" t="s">
        <v>59</v>
      </c>
      <c r="X143" s="2" t="s">
        <v>59</v>
      </c>
      <c r="Y143" s="2">
        <v>188292.421875</v>
      </c>
      <c r="Z143" s="2" t="s">
        <v>59</v>
      </c>
      <c r="AA143" s="2" t="s">
        <v>59</v>
      </c>
      <c r="AB143" s="2" t="s">
        <v>59</v>
      </c>
      <c r="AC143" s="2" t="s">
        <v>59</v>
      </c>
      <c r="AD143" s="2" t="s">
        <v>59</v>
      </c>
      <c r="AE143" s="2" t="s">
        <v>59</v>
      </c>
      <c r="AF143" s="2" t="s">
        <v>59</v>
      </c>
      <c r="AG143" s="2" t="s">
        <v>59</v>
      </c>
      <c r="AH143" s="2">
        <v>188292.421875</v>
      </c>
      <c r="AI143" s="2" t="s">
        <v>59</v>
      </c>
      <c r="AJ143" s="2" t="s">
        <v>59</v>
      </c>
      <c r="AK143" s="2" t="s">
        <v>59</v>
      </c>
      <c r="AL143" s="2" t="s">
        <v>59</v>
      </c>
      <c r="AM143" s="2" t="s">
        <v>59</v>
      </c>
      <c r="AN143" s="2" t="s">
        <v>59</v>
      </c>
      <c r="AO143" s="2" t="s">
        <v>59</v>
      </c>
      <c r="AP143" s="2" t="s">
        <v>59</v>
      </c>
      <c r="AQ143" s="2">
        <v>188292.421875</v>
      </c>
      <c r="AR143" s="2" t="s">
        <v>99</v>
      </c>
      <c r="AS143" s="2" t="s">
        <v>99</v>
      </c>
      <c r="AT143" s="2" t="s">
        <v>99</v>
      </c>
      <c r="AU143" s="2" t="s">
        <v>99</v>
      </c>
      <c r="AV143" s="2" t="s">
        <v>99</v>
      </c>
      <c r="AW143" s="2" t="s">
        <v>99</v>
      </c>
      <c r="AX143" s="2" t="s">
        <v>99</v>
      </c>
      <c r="AY143" s="2" t="s">
        <v>99</v>
      </c>
      <c r="AZ143" s="2" t="s">
        <v>54</v>
      </c>
      <c r="BA143" s="2">
        <v>1</v>
      </c>
      <c r="BB143" s="2" t="s">
        <v>59</v>
      </c>
    </row>
    <row r="144" spans="1:54" x14ac:dyDescent="0.2">
      <c r="A144" s="2" t="b">
        <v>0</v>
      </c>
      <c r="B144" s="2" t="s">
        <v>54</v>
      </c>
      <c r="C144" s="2" t="s">
        <v>55</v>
      </c>
      <c r="D144" s="2" t="s">
        <v>623</v>
      </c>
      <c r="E144" s="2" t="s">
        <v>624</v>
      </c>
      <c r="F144" s="2">
        <v>0</v>
      </c>
      <c r="G144" s="2">
        <v>2.3380000000000001</v>
      </c>
      <c r="H144" s="2">
        <v>2</v>
      </c>
      <c r="I144" s="2">
        <v>1</v>
      </c>
      <c r="J144" s="2">
        <v>4</v>
      </c>
      <c r="K144" s="2">
        <v>1</v>
      </c>
      <c r="L144" s="2">
        <v>457</v>
      </c>
      <c r="M144" s="2">
        <v>49.2</v>
      </c>
      <c r="N144" s="2">
        <v>4.6399999999999997</v>
      </c>
      <c r="O144" s="2">
        <v>1.75</v>
      </c>
      <c r="P144" s="2">
        <v>1</v>
      </c>
      <c r="Q144" s="2" t="s">
        <v>444</v>
      </c>
      <c r="R144" s="2" t="s">
        <v>59</v>
      </c>
      <c r="S144" s="2" t="s">
        <v>625</v>
      </c>
      <c r="T144" s="2" t="s">
        <v>59</v>
      </c>
      <c r="U144" s="2">
        <v>0</v>
      </c>
      <c r="V144" s="2">
        <v>0</v>
      </c>
      <c r="W144" s="2">
        <v>155437.42320114101</v>
      </c>
      <c r="X144" s="2">
        <v>233590.29181708701</v>
      </c>
      <c r="Y144" s="2">
        <v>100522</v>
      </c>
      <c r="Z144" s="2">
        <v>91761.349792005698</v>
      </c>
      <c r="AA144" s="2">
        <v>375799.80808044103</v>
      </c>
      <c r="AB144" s="2">
        <v>155437.42320114101</v>
      </c>
      <c r="AC144" s="2">
        <v>139885.92454021599</v>
      </c>
      <c r="AD144" s="2">
        <v>238142.128694124</v>
      </c>
      <c r="AE144" s="2">
        <v>233590.29181708701</v>
      </c>
      <c r="AF144" s="2">
        <v>90866.817488291301</v>
      </c>
      <c r="AG144" s="2">
        <v>161705.968907601</v>
      </c>
      <c r="AH144" s="2">
        <v>100522</v>
      </c>
      <c r="AI144" s="2">
        <v>22559.146484375</v>
      </c>
      <c r="AJ144" s="2">
        <v>146986.0625</v>
      </c>
      <c r="AK144" s="2">
        <v>42152.9609375</v>
      </c>
      <c r="AL144" s="2">
        <v>23256.80078125</v>
      </c>
      <c r="AM144" s="2">
        <v>104333.2109375</v>
      </c>
      <c r="AN144" s="2">
        <v>73629.578125</v>
      </c>
      <c r="AO144" s="2">
        <v>89281.578125</v>
      </c>
      <c r="AP144" s="2">
        <v>92926.0859375</v>
      </c>
      <c r="AQ144" s="2">
        <v>100522</v>
      </c>
      <c r="AR144" s="2" t="s">
        <v>62</v>
      </c>
      <c r="AS144" s="2" t="s">
        <v>54</v>
      </c>
      <c r="AT144" s="2" t="s">
        <v>62</v>
      </c>
      <c r="AU144" s="2" t="s">
        <v>62</v>
      </c>
      <c r="AV144" s="2" t="s">
        <v>54</v>
      </c>
      <c r="AW144" s="2" t="s">
        <v>62</v>
      </c>
      <c r="AX144" s="2" t="s">
        <v>54</v>
      </c>
      <c r="AY144" s="2" t="s">
        <v>62</v>
      </c>
      <c r="AZ144" s="2" t="s">
        <v>54</v>
      </c>
      <c r="BA144" s="2">
        <v>1</v>
      </c>
      <c r="BB144" s="2" t="s">
        <v>59</v>
      </c>
    </row>
    <row r="145" spans="1:54" x14ac:dyDescent="0.2">
      <c r="A145" s="2" t="b">
        <v>0</v>
      </c>
      <c r="B145" s="2" t="s">
        <v>54</v>
      </c>
      <c r="C145" s="2" t="s">
        <v>55</v>
      </c>
      <c r="D145" s="2" t="s">
        <v>626</v>
      </c>
      <c r="E145" s="2" t="s">
        <v>627</v>
      </c>
      <c r="F145" s="2">
        <v>0</v>
      </c>
      <c r="G145" s="2">
        <v>2.282</v>
      </c>
      <c r="H145" s="2">
        <v>3</v>
      </c>
      <c r="I145" s="2">
        <v>1</v>
      </c>
      <c r="J145" s="2">
        <v>3</v>
      </c>
      <c r="K145" s="2">
        <v>1</v>
      </c>
      <c r="L145" s="2">
        <v>387</v>
      </c>
      <c r="M145" s="2">
        <v>39.200000000000003</v>
      </c>
      <c r="N145" s="2">
        <v>4.1500000000000004</v>
      </c>
      <c r="O145" s="2">
        <v>0</v>
      </c>
      <c r="P145" s="2">
        <v>1</v>
      </c>
      <c r="Q145" s="2" t="s">
        <v>628</v>
      </c>
      <c r="R145" s="2" t="s">
        <v>59</v>
      </c>
      <c r="S145" s="2" t="s">
        <v>629</v>
      </c>
      <c r="T145" s="2" t="s">
        <v>59</v>
      </c>
      <c r="U145" s="2">
        <v>0</v>
      </c>
      <c r="V145" s="2">
        <v>0</v>
      </c>
      <c r="W145" s="2">
        <v>147989.917580846</v>
      </c>
      <c r="X145" s="2" t="s">
        <v>59</v>
      </c>
      <c r="Y145" s="2">
        <v>187950.859375</v>
      </c>
      <c r="Z145" s="2">
        <v>127390.16161445199</v>
      </c>
      <c r="AA145" s="2">
        <v>418550.57029321202</v>
      </c>
      <c r="AB145" s="2">
        <v>147989.917580846</v>
      </c>
      <c r="AC145" s="2" t="s">
        <v>59</v>
      </c>
      <c r="AD145" s="2" t="s">
        <v>59</v>
      </c>
      <c r="AE145" s="2" t="s">
        <v>59</v>
      </c>
      <c r="AF145" s="2">
        <v>101918.50523140799</v>
      </c>
      <c r="AG145" s="2">
        <v>288774.65867535601</v>
      </c>
      <c r="AH145" s="2">
        <v>187950.859375</v>
      </c>
      <c r="AI145" s="2">
        <v>31318.341796875</v>
      </c>
      <c r="AJ145" s="2">
        <v>163707.109375</v>
      </c>
      <c r="AK145" s="2">
        <v>40133.27734375</v>
      </c>
      <c r="AL145" s="2" t="s">
        <v>59</v>
      </c>
      <c r="AM145" s="2" t="s">
        <v>59</v>
      </c>
      <c r="AN145" s="2" t="s">
        <v>59</v>
      </c>
      <c r="AO145" s="2">
        <v>100140.4609375</v>
      </c>
      <c r="AP145" s="2">
        <v>165947.484375</v>
      </c>
      <c r="AQ145" s="2">
        <v>187950.859375</v>
      </c>
      <c r="AR145" s="2" t="s">
        <v>62</v>
      </c>
      <c r="AS145" s="2" t="s">
        <v>54</v>
      </c>
      <c r="AT145" s="2" t="s">
        <v>62</v>
      </c>
      <c r="AU145" s="2" t="s">
        <v>99</v>
      </c>
      <c r="AV145" s="2" t="s">
        <v>99</v>
      </c>
      <c r="AW145" s="2" t="s">
        <v>99</v>
      </c>
      <c r="AX145" s="2" t="s">
        <v>62</v>
      </c>
      <c r="AY145" s="2" t="s">
        <v>54</v>
      </c>
      <c r="AZ145" s="2" t="s">
        <v>54</v>
      </c>
      <c r="BA145" s="2">
        <v>1</v>
      </c>
      <c r="BB145" s="2" t="s">
        <v>59</v>
      </c>
    </row>
    <row r="146" spans="1:54" x14ac:dyDescent="0.2">
      <c r="A146" s="2" t="b">
        <v>0</v>
      </c>
      <c r="B146" s="2" t="s">
        <v>54</v>
      </c>
      <c r="C146" s="2" t="s">
        <v>55</v>
      </c>
      <c r="D146" s="2" t="s">
        <v>630</v>
      </c>
      <c r="E146" s="2" t="s">
        <v>631</v>
      </c>
      <c r="F146" s="2">
        <v>0</v>
      </c>
      <c r="G146" s="2">
        <v>2.25</v>
      </c>
      <c r="H146" s="2">
        <v>6</v>
      </c>
      <c r="I146" s="2">
        <v>1</v>
      </c>
      <c r="J146" s="2">
        <v>2</v>
      </c>
      <c r="K146" s="2">
        <v>1</v>
      </c>
      <c r="L146" s="2">
        <v>375</v>
      </c>
      <c r="M146" s="2">
        <v>39.6</v>
      </c>
      <c r="N146" s="2">
        <v>4.6399999999999997</v>
      </c>
      <c r="O146" s="2">
        <v>0</v>
      </c>
      <c r="P146" s="2">
        <v>1</v>
      </c>
      <c r="Q146" s="2" t="s">
        <v>632</v>
      </c>
      <c r="R146" s="2" t="s">
        <v>633</v>
      </c>
      <c r="S146" s="2" t="s">
        <v>634</v>
      </c>
      <c r="T146" s="2" t="s">
        <v>59</v>
      </c>
      <c r="U146" s="2">
        <v>0</v>
      </c>
      <c r="V146" s="2">
        <v>0</v>
      </c>
      <c r="W146" s="2">
        <v>192975.40029437499</v>
      </c>
      <c r="X146" s="2">
        <v>53477.654084217596</v>
      </c>
      <c r="Y146" s="2">
        <v>239170.203125</v>
      </c>
      <c r="Z146" s="2">
        <v>239559.38702893499</v>
      </c>
      <c r="AA146" s="2">
        <v>192975.40029437499</v>
      </c>
      <c r="AB146" s="2">
        <v>165991.197467558</v>
      </c>
      <c r="AC146" s="2">
        <v>30549.572590658001</v>
      </c>
      <c r="AD146" s="2">
        <v>64103.156937774002</v>
      </c>
      <c r="AE146" s="2">
        <v>53477.654084217596</v>
      </c>
      <c r="AF146" s="2">
        <v>248608.663446955</v>
      </c>
      <c r="AG146" s="2">
        <v>146954.93083209201</v>
      </c>
      <c r="AH146" s="2">
        <v>239170.203125</v>
      </c>
      <c r="AI146" s="2">
        <v>58894.6796875</v>
      </c>
      <c r="AJ146" s="2">
        <v>75478.203125</v>
      </c>
      <c r="AK146" s="2">
        <v>45015.03125</v>
      </c>
      <c r="AL146" s="2">
        <v>5079.03369140625</v>
      </c>
      <c r="AM146" s="2">
        <v>28084.439453125</v>
      </c>
      <c r="AN146" s="2">
        <v>16856.595703125</v>
      </c>
      <c r="AO146" s="2">
        <v>244271.5</v>
      </c>
      <c r="AP146" s="2">
        <v>84449.2421875</v>
      </c>
      <c r="AQ146" s="2">
        <v>239170.203125</v>
      </c>
      <c r="AR146" s="2" t="s">
        <v>62</v>
      </c>
      <c r="AS146" s="2" t="s">
        <v>62</v>
      </c>
      <c r="AT146" s="2" t="s">
        <v>62</v>
      </c>
      <c r="AU146" s="2" t="s">
        <v>62</v>
      </c>
      <c r="AV146" s="2" t="s">
        <v>62</v>
      </c>
      <c r="AW146" s="2" t="s">
        <v>62</v>
      </c>
      <c r="AX146" s="2" t="s">
        <v>54</v>
      </c>
      <c r="AY146" s="2" t="s">
        <v>62</v>
      </c>
      <c r="AZ146" s="2" t="s">
        <v>54</v>
      </c>
      <c r="BA146" s="2">
        <v>1</v>
      </c>
      <c r="BB146" s="2" t="s">
        <v>59</v>
      </c>
    </row>
    <row r="147" spans="1:54" x14ac:dyDescent="0.2">
      <c r="A147" s="2" t="b">
        <v>0</v>
      </c>
      <c r="B147" s="2" t="s">
        <v>54</v>
      </c>
      <c r="C147" s="2" t="s">
        <v>55</v>
      </c>
      <c r="D147" s="2" t="s">
        <v>635</v>
      </c>
      <c r="E147" s="2" t="s">
        <v>636</v>
      </c>
      <c r="F147" s="2">
        <v>0</v>
      </c>
      <c r="G147" s="2">
        <v>2.2370000000000001</v>
      </c>
      <c r="H147" s="2">
        <v>5</v>
      </c>
      <c r="I147" s="2">
        <v>1</v>
      </c>
      <c r="J147" s="2">
        <v>1</v>
      </c>
      <c r="K147" s="2">
        <v>1</v>
      </c>
      <c r="L147" s="2">
        <v>302</v>
      </c>
      <c r="M147" s="2">
        <v>34</v>
      </c>
      <c r="N147" s="2">
        <v>7.36</v>
      </c>
      <c r="O147" s="2">
        <v>0</v>
      </c>
      <c r="P147" s="2">
        <v>1</v>
      </c>
      <c r="Q147" s="2" t="s">
        <v>637</v>
      </c>
      <c r="R147" s="2" t="s">
        <v>59</v>
      </c>
      <c r="S147" s="2" t="s">
        <v>638</v>
      </c>
      <c r="T147" s="2" t="s">
        <v>59</v>
      </c>
      <c r="U147" s="2">
        <v>0</v>
      </c>
      <c r="V147" s="2">
        <v>0</v>
      </c>
      <c r="W147" s="2">
        <v>33669.152822087897</v>
      </c>
      <c r="X147" s="2">
        <v>127377.53598439301</v>
      </c>
      <c r="Y147" s="2">
        <v>6406.1765428884701</v>
      </c>
      <c r="Z147" s="2" t="s">
        <v>59</v>
      </c>
      <c r="AA147" s="2" t="s">
        <v>59</v>
      </c>
      <c r="AB147" s="2">
        <v>33669.152822087897</v>
      </c>
      <c r="AC147" s="2">
        <v>107943.17942948399</v>
      </c>
      <c r="AD147" s="2">
        <v>156269.82803122301</v>
      </c>
      <c r="AE147" s="2">
        <v>127377.53598439301</v>
      </c>
      <c r="AF147" s="2">
        <v>5604.0366155433703</v>
      </c>
      <c r="AG147" s="2">
        <v>7323.1316485028601</v>
      </c>
      <c r="AH147" s="2" t="s">
        <v>59</v>
      </c>
      <c r="AI147" s="2" t="s">
        <v>59</v>
      </c>
      <c r="AJ147" s="2" t="s">
        <v>59</v>
      </c>
      <c r="AK147" s="2">
        <v>9130.712890625</v>
      </c>
      <c r="AL147" s="2">
        <v>17946.14453125</v>
      </c>
      <c r="AM147" s="2">
        <v>68463.875</v>
      </c>
      <c r="AN147" s="2">
        <v>40150.4453125</v>
      </c>
      <c r="AO147" s="2">
        <v>5506.27001953125</v>
      </c>
      <c r="AP147" s="2">
        <v>4208.31689453125</v>
      </c>
      <c r="AQ147" s="2" t="s">
        <v>59</v>
      </c>
      <c r="AR147" s="2" t="s">
        <v>99</v>
      </c>
      <c r="AS147" s="2" t="s">
        <v>99</v>
      </c>
      <c r="AT147" s="2" t="s">
        <v>62</v>
      </c>
      <c r="AU147" s="2" t="s">
        <v>62</v>
      </c>
      <c r="AV147" s="2" t="s">
        <v>54</v>
      </c>
      <c r="AW147" s="2" t="s">
        <v>62</v>
      </c>
      <c r="AX147" s="2" t="s">
        <v>62</v>
      </c>
      <c r="AY147" s="2" t="s">
        <v>62</v>
      </c>
      <c r="AZ147" s="2" t="s">
        <v>99</v>
      </c>
      <c r="BA147" s="2">
        <v>1</v>
      </c>
      <c r="BB147" s="2" t="s">
        <v>59</v>
      </c>
    </row>
    <row r="148" spans="1:54" x14ac:dyDescent="0.2">
      <c r="A148" s="2" t="b">
        <v>0</v>
      </c>
      <c r="B148" s="2" t="s">
        <v>54</v>
      </c>
      <c r="C148" s="2" t="s">
        <v>55</v>
      </c>
      <c r="D148" s="2" t="s">
        <v>639</v>
      </c>
      <c r="E148" s="2" t="s">
        <v>640</v>
      </c>
      <c r="F148" s="2">
        <v>0</v>
      </c>
      <c r="G148" s="2">
        <v>2.226</v>
      </c>
      <c r="H148" s="2">
        <v>13</v>
      </c>
      <c r="I148" s="2">
        <v>1</v>
      </c>
      <c r="J148" s="2">
        <v>1</v>
      </c>
      <c r="K148" s="2">
        <v>1</v>
      </c>
      <c r="L148" s="2">
        <v>180</v>
      </c>
      <c r="M148" s="2">
        <v>19</v>
      </c>
      <c r="N148" s="2">
        <v>4.46</v>
      </c>
      <c r="O148" s="2">
        <v>0</v>
      </c>
      <c r="P148" s="2">
        <v>1</v>
      </c>
      <c r="Q148" s="2" t="s">
        <v>59</v>
      </c>
      <c r="R148" s="2" t="s">
        <v>59</v>
      </c>
      <c r="S148" s="2" t="s">
        <v>641</v>
      </c>
      <c r="T148" s="2" t="s">
        <v>59</v>
      </c>
      <c r="U148" s="2">
        <v>0</v>
      </c>
      <c r="V148" s="2">
        <v>0</v>
      </c>
      <c r="W148" s="2" t="s">
        <v>59</v>
      </c>
      <c r="X148" s="2">
        <v>14900.8425317491</v>
      </c>
      <c r="Y148" s="2">
        <v>59284.449850180798</v>
      </c>
      <c r="Z148" s="2" t="s">
        <v>59</v>
      </c>
      <c r="AA148" s="2" t="s">
        <v>59</v>
      </c>
      <c r="AB148" s="2" t="s">
        <v>59</v>
      </c>
      <c r="AC148" s="2" t="s">
        <v>59</v>
      </c>
      <c r="AD148" s="2">
        <v>14900.8425317491</v>
      </c>
      <c r="AE148" s="2" t="s">
        <v>59</v>
      </c>
      <c r="AF148" s="2">
        <v>89521.813834483706</v>
      </c>
      <c r="AG148" s="2" t="s">
        <v>59</v>
      </c>
      <c r="AH148" s="2">
        <v>39260.21875</v>
      </c>
      <c r="AI148" s="2" t="s">
        <v>59</v>
      </c>
      <c r="AJ148" s="2" t="s">
        <v>59</v>
      </c>
      <c r="AK148" s="2" t="s">
        <v>59</v>
      </c>
      <c r="AL148" s="2" t="s">
        <v>59</v>
      </c>
      <c r="AM148" s="2">
        <v>6528.255859375</v>
      </c>
      <c r="AN148" s="2" t="s">
        <v>59</v>
      </c>
      <c r="AO148" s="2">
        <v>87960.0390625</v>
      </c>
      <c r="AP148" s="2" t="s">
        <v>59</v>
      </c>
      <c r="AQ148" s="2">
        <v>39260.21875</v>
      </c>
      <c r="AR148" s="2" t="s">
        <v>99</v>
      </c>
      <c r="AS148" s="2" t="s">
        <v>99</v>
      </c>
      <c r="AT148" s="2" t="s">
        <v>99</v>
      </c>
      <c r="AU148" s="2" t="s">
        <v>99</v>
      </c>
      <c r="AV148" s="2" t="s">
        <v>62</v>
      </c>
      <c r="AW148" s="2" t="s">
        <v>99</v>
      </c>
      <c r="AX148" s="2" t="s">
        <v>54</v>
      </c>
      <c r="AY148" s="2" t="s">
        <v>99</v>
      </c>
      <c r="AZ148" s="2" t="s">
        <v>62</v>
      </c>
      <c r="BA148" s="2">
        <v>1</v>
      </c>
      <c r="BB148" s="2" t="s">
        <v>59</v>
      </c>
    </row>
    <row r="149" spans="1:54" x14ac:dyDescent="0.2">
      <c r="A149" s="2" t="b">
        <v>0</v>
      </c>
      <c r="B149" s="2" t="s">
        <v>54</v>
      </c>
      <c r="C149" s="2" t="s">
        <v>55</v>
      </c>
      <c r="D149" s="2" t="s">
        <v>642</v>
      </c>
      <c r="E149" s="2" t="s">
        <v>643</v>
      </c>
      <c r="F149" s="2">
        <v>0</v>
      </c>
      <c r="G149" s="2">
        <v>2.2120000000000002</v>
      </c>
      <c r="H149" s="2">
        <v>7</v>
      </c>
      <c r="I149" s="2">
        <v>1</v>
      </c>
      <c r="J149" s="2">
        <v>1</v>
      </c>
      <c r="K149" s="2">
        <v>1</v>
      </c>
      <c r="L149" s="2">
        <v>303</v>
      </c>
      <c r="M149" s="2">
        <v>32.6</v>
      </c>
      <c r="N149" s="2">
        <v>4.91</v>
      </c>
      <c r="O149" s="2">
        <v>0</v>
      </c>
      <c r="P149" s="2">
        <v>1</v>
      </c>
      <c r="Q149" s="2" t="s">
        <v>644</v>
      </c>
      <c r="R149" s="2" t="s">
        <v>59</v>
      </c>
      <c r="S149" s="2" t="s">
        <v>645</v>
      </c>
      <c r="T149" s="2" t="s">
        <v>646</v>
      </c>
      <c r="U149" s="2">
        <v>0</v>
      </c>
      <c r="V149" s="2">
        <v>0</v>
      </c>
      <c r="W149" s="2">
        <v>877289.78201640397</v>
      </c>
      <c r="X149" s="2">
        <v>86023.250812409504</v>
      </c>
      <c r="Y149" s="2">
        <v>746754.24696967797</v>
      </c>
      <c r="Z149" s="2">
        <v>877289.78201640397</v>
      </c>
      <c r="AA149" s="2">
        <v>509426.925046883</v>
      </c>
      <c r="AB149" s="2">
        <v>1173502.2617327999</v>
      </c>
      <c r="AC149" s="2">
        <v>74051.132908181404</v>
      </c>
      <c r="AD149" s="2">
        <v>99930.944871704094</v>
      </c>
      <c r="AE149" s="2" t="s">
        <v>59</v>
      </c>
      <c r="AF149" s="2">
        <v>746754.24696967797</v>
      </c>
      <c r="AG149" s="2">
        <v>412083.50836296502</v>
      </c>
      <c r="AH149" s="2">
        <v>1029144</v>
      </c>
      <c r="AI149" s="2">
        <v>215678.046875</v>
      </c>
      <c r="AJ149" s="2">
        <v>199251.453125</v>
      </c>
      <c r="AK149" s="2">
        <v>318241.21875</v>
      </c>
      <c r="AL149" s="2">
        <v>12311.40625</v>
      </c>
      <c r="AM149" s="2">
        <v>43781.06640625</v>
      </c>
      <c r="AN149" s="2" t="s">
        <v>59</v>
      </c>
      <c r="AO149" s="2">
        <v>733726.5625</v>
      </c>
      <c r="AP149" s="2">
        <v>236808.25</v>
      </c>
      <c r="AQ149" s="2">
        <v>1029144</v>
      </c>
      <c r="AR149" s="2" t="s">
        <v>62</v>
      </c>
      <c r="AS149" s="2" t="s">
        <v>62</v>
      </c>
      <c r="AT149" s="2" t="s">
        <v>62</v>
      </c>
      <c r="AU149" s="2" t="s">
        <v>62</v>
      </c>
      <c r="AV149" s="2" t="s">
        <v>62</v>
      </c>
      <c r="AW149" s="2" t="s">
        <v>99</v>
      </c>
      <c r="AX149" s="2" t="s">
        <v>62</v>
      </c>
      <c r="AY149" s="2" t="s">
        <v>62</v>
      </c>
      <c r="AZ149" s="2" t="s">
        <v>54</v>
      </c>
      <c r="BA149" s="2">
        <v>1</v>
      </c>
      <c r="BB149" s="2" t="s">
        <v>59</v>
      </c>
    </row>
    <row r="150" spans="1:54" x14ac:dyDescent="0.2">
      <c r="A150" s="2" t="b">
        <v>0</v>
      </c>
      <c r="B150" s="2" t="s">
        <v>54</v>
      </c>
      <c r="C150" s="2" t="s">
        <v>55</v>
      </c>
      <c r="D150" s="2" t="s">
        <v>647</v>
      </c>
      <c r="E150" s="2" t="s">
        <v>648</v>
      </c>
      <c r="F150" s="2">
        <v>0</v>
      </c>
      <c r="G150" s="2">
        <v>2.0499999999999998</v>
      </c>
      <c r="H150" s="2">
        <v>4</v>
      </c>
      <c r="I150" s="2">
        <v>1</v>
      </c>
      <c r="J150" s="2">
        <v>1</v>
      </c>
      <c r="K150" s="2">
        <v>1</v>
      </c>
      <c r="L150" s="2">
        <v>652</v>
      </c>
      <c r="M150" s="2">
        <v>73.400000000000006</v>
      </c>
      <c r="N150" s="2">
        <v>7.4</v>
      </c>
      <c r="O150" s="2">
        <v>0</v>
      </c>
      <c r="P150" s="2">
        <v>1</v>
      </c>
      <c r="Q150" s="2" t="s">
        <v>59</v>
      </c>
      <c r="R150" s="2" t="s">
        <v>59</v>
      </c>
      <c r="S150" s="2" t="s">
        <v>647</v>
      </c>
      <c r="T150" s="2" t="s">
        <v>59</v>
      </c>
      <c r="U150" s="2">
        <v>0</v>
      </c>
      <c r="V150" s="2">
        <v>0</v>
      </c>
      <c r="W150" s="2">
        <v>104722.417544834</v>
      </c>
      <c r="X150" s="2">
        <v>177161.58115672099</v>
      </c>
      <c r="Y150" s="2">
        <v>19661.227222448601</v>
      </c>
      <c r="Z150" s="2">
        <v>59451.651366655104</v>
      </c>
      <c r="AA150" s="2">
        <v>137770.68473919199</v>
      </c>
      <c r="AB150" s="2">
        <v>104722.417544834</v>
      </c>
      <c r="AC150" s="2">
        <v>170215.576623845</v>
      </c>
      <c r="AD150" s="2">
        <v>427110.60816200799</v>
      </c>
      <c r="AE150" s="2">
        <v>177161.58115672099</v>
      </c>
      <c r="AF150" s="2">
        <v>18759.0547557301</v>
      </c>
      <c r="AG150" s="2">
        <v>19661.227222448601</v>
      </c>
      <c r="AH150" s="2">
        <v>60340.73828125</v>
      </c>
      <c r="AI150" s="2">
        <v>14615.94140625</v>
      </c>
      <c r="AJ150" s="2">
        <v>53886.05859375</v>
      </c>
      <c r="AK150" s="2">
        <v>28399.595703125</v>
      </c>
      <c r="AL150" s="2">
        <v>28299.271484375</v>
      </c>
      <c r="AM150" s="2">
        <v>187122.796875</v>
      </c>
      <c r="AN150" s="2">
        <v>55842.78515625</v>
      </c>
      <c r="AO150" s="2">
        <v>18431.7890625</v>
      </c>
      <c r="AP150" s="2">
        <v>11298.537109375</v>
      </c>
      <c r="AQ150" s="2">
        <v>60340.73828125</v>
      </c>
      <c r="AR150" s="2" t="s">
        <v>62</v>
      </c>
      <c r="AS150" s="2" t="s">
        <v>62</v>
      </c>
      <c r="AT150" s="2" t="s">
        <v>62</v>
      </c>
      <c r="AU150" s="2" t="s">
        <v>62</v>
      </c>
      <c r="AV150" s="2" t="s">
        <v>54</v>
      </c>
      <c r="AW150" s="2" t="s">
        <v>62</v>
      </c>
      <c r="AX150" s="2" t="s">
        <v>62</v>
      </c>
      <c r="AY150" s="2" t="s">
        <v>62</v>
      </c>
      <c r="AZ150" s="2" t="s">
        <v>62</v>
      </c>
      <c r="BA150" s="2">
        <v>1</v>
      </c>
      <c r="BB150" s="2" t="s">
        <v>59</v>
      </c>
    </row>
    <row r="151" spans="1:54" x14ac:dyDescent="0.2">
      <c r="A151" s="2" t="b">
        <v>0</v>
      </c>
      <c r="B151" s="2" t="s">
        <v>54</v>
      </c>
      <c r="C151" s="2" t="s">
        <v>55</v>
      </c>
      <c r="D151" s="2" t="s">
        <v>649</v>
      </c>
      <c r="E151" s="2" t="s">
        <v>650</v>
      </c>
      <c r="F151" s="2">
        <v>0</v>
      </c>
      <c r="G151" s="2">
        <v>2.0289999999999999</v>
      </c>
      <c r="H151" s="2">
        <v>3</v>
      </c>
      <c r="I151" s="2">
        <v>1</v>
      </c>
      <c r="J151" s="2">
        <v>1</v>
      </c>
      <c r="K151" s="2">
        <v>1</v>
      </c>
      <c r="L151" s="2">
        <v>363</v>
      </c>
      <c r="M151" s="2">
        <v>39.200000000000003</v>
      </c>
      <c r="N151" s="2">
        <v>6.8</v>
      </c>
      <c r="O151" s="2">
        <v>0</v>
      </c>
      <c r="P151" s="2">
        <v>1</v>
      </c>
      <c r="Q151" s="2" t="s">
        <v>651</v>
      </c>
      <c r="R151" s="2" t="s">
        <v>59</v>
      </c>
      <c r="S151" s="2" t="s">
        <v>652</v>
      </c>
      <c r="T151" s="2" t="s">
        <v>59</v>
      </c>
      <c r="U151" s="2">
        <v>0</v>
      </c>
      <c r="V151" s="2">
        <v>0</v>
      </c>
      <c r="W151" s="2" t="s">
        <v>59</v>
      </c>
      <c r="X151" s="2">
        <v>169386.37574090299</v>
      </c>
      <c r="Y151" s="2" t="s">
        <v>59</v>
      </c>
      <c r="Z151" s="2" t="s">
        <v>59</v>
      </c>
      <c r="AA151" s="2" t="s">
        <v>59</v>
      </c>
      <c r="AB151" s="2" t="s">
        <v>59</v>
      </c>
      <c r="AC151" s="2">
        <v>65970.172512257501</v>
      </c>
      <c r="AD151" s="2">
        <v>175889.65015130001</v>
      </c>
      <c r="AE151" s="2">
        <v>169386.37574090299</v>
      </c>
      <c r="AF151" s="2" t="s">
        <v>59</v>
      </c>
      <c r="AG151" s="2" t="s">
        <v>59</v>
      </c>
      <c r="AH151" s="2" t="s">
        <v>59</v>
      </c>
      <c r="AI151" s="2" t="s">
        <v>59</v>
      </c>
      <c r="AJ151" s="2" t="s">
        <v>59</v>
      </c>
      <c r="AK151" s="2" t="s">
        <v>59</v>
      </c>
      <c r="AL151" s="2">
        <v>10967.90234375</v>
      </c>
      <c r="AM151" s="2">
        <v>77059.578125</v>
      </c>
      <c r="AN151" s="2">
        <v>53391.9765625</v>
      </c>
      <c r="AO151" s="2" t="s">
        <v>59</v>
      </c>
      <c r="AP151" s="2" t="s">
        <v>59</v>
      </c>
      <c r="AQ151" s="2" t="s">
        <v>59</v>
      </c>
      <c r="AR151" s="2" t="s">
        <v>99</v>
      </c>
      <c r="AS151" s="2" t="s">
        <v>99</v>
      </c>
      <c r="AT151" s="2" t="s">
        <v>99</v>
      </c>
      <c r="AU151" s="2" t="s">
        <v>62</v>
      </c>
      <c r="AV151" s="2" t="s">
        <v>54</v>
      </c>
      <c r="AW151" s="2" t="s">
        <v>62</v>
      </c>
      <c r="AX151" s="2" t="s">
        <v>99</v>
      </c>
      <c r="AY151" s="2" t="s">
        <v>99</v>
      </c>
      <c r="AZ151" s="2" t="s">
        <v>99</v>
      </c>
      <c r="BA151" s="2">
        <v>1</v>
      </c>
      <c r="BB151" s="2" t="s">
        <v>59</v>
      </c>
    </row>
    <row r="152" spans="1:54" x14ac:dyDescent="0.2">
      <c r="A152" s="2" t="b">
        <v>0</v>
      </c>
      <c r="B152" s="2" t="s">
        <v>54</v>
      </c>
      <c r="C152" s="2" t="s">
        <v>55</v>
      </c>
      <c r="D152" s="2" t="s">
        <v>653</v>
      </c>
      <c r="E152" s="2" t="s">
        <v>654</v>
      </c>
      <c r="F152" s="2">
        <v>0</v>
      </c>
      <c r="G152" s="2">
        <v>1.9790000000000001</v>
      </c>
      <c r="H152" s="2">
        <v>5</v>
      </c>
      <c r="I152" s="2">
        <v>1</v>
      </c>
      <c r="J152" s="2">
        <v>1</v>
      </c>
      <c r="K152" s="2">
        <v>1</v>
      </c>
      <c r="L152" s="2">
        <v>495</v>
      </c>
      <c r="M152" s="2">
        <v>54.9</v>
      </c>
      <c r="N152" s="2">
        <v>8.4700000000000006</v>
      </c>
      <c r="O152" s="2">
        <v>0</v>
      </c>
      <c r="P152" s="2">
        <v>1</v>
      </c>
      <c r="Q152" s="2" t="s">
        <v>655</v>
      </c>
      <c r="R152" s="2" t="s">
        <v>59</v>
      </c>
      <c r="S152" s="2" t="s">
        <v>656</v>
      </c>
      <c r="T152" s="2" t="s">
        <v>59</v>
      </c>
      <c r="U152" s="2">
        <v>0</v>
      </c>
      <c r="V152" s="2">
        <v>0</v>
      </c>
      <c r="W152" s="2" t="s">
        <v>59</v>
      </c>
      <c r="X152" s="2">
        <v>179135.33311748199</v>
      </c>
      <c r="Y152" s="2">
        <v>36313.041957946902</v>
      </c>
      <c r="Z152" s="2" t="s">
        <v>59</v>
      </c>
      <c r="AA152" s="2" t="s">
        <v>59</v>
      </c>
      <c r="AB152" s="2" t="s">
        <v>59</v>
      </c>
      <c r="AC152" s="2">
        <v>225763.61818507401</v>
      </c>
      <c r="AD152" s="2">
        <v>179135.33311748199</v>
      </c>
      <c r="AE152" s="2">
        <v>173370.77086888399</v>
      </c>
      <c r="AF152" s="2" t="s">
        <v>59</v>
      </c>
      <c r="AG152" s="2">
        <v>23503.291415121701</v>
      </c>
      <c r="AH152" s="2">
        <v>56104.35546875</v>
      </c>
      <c r="AI152" s="2" t="s">
        <v>59</v>
      </c>
      <c r="AJ152" s="2" t="s">
        <v>59</v>
      </c>
      <c r="AK152" s="2" t="s">
        <v>59</v>
      </c>
      <c r="AL152" s="2">
        <v>37534.4375</v>
      </c>
      <c r="AM152" s="2">
        <v>78481.5546875</v>
      </c>
      <c r="AN152" s="2">
        <v>54647.890625</v>
      </c>
      <c r="AO152" s="2" t="s">
        <v>59</v>
      </c>
      <c r="AP152" s="2">
        <v>13506.4208984375</v>
      </c>
      <c r="AQ152" s="2">
        <v>56104.35546875</v>
      </c>
      <c r="AR152" s="2" t="s">
        <v>99</v>
      </c>
      <c r="AS152" s="2" t="s">
        <v>99</v>
      </c>
      <c r="AT152" s="2" t="s">
        <v>99</v>
      </c>
      <c r="AU152" s="2" t="s">
        <v>62</v>
      </c>
      <c r="AV152" s="2" t="s">
        <v>62</v>
      </c>
      <c r="AW152" s="2" t="s">
        <v>62</v>
      </c>
      <c r="AX152" s="2" t="s">
        <v>99</v>
      </c>
      <c r="AY152" s="2" t="s">
        <v>62</v>
      </c>
      <c r="AZ152" s="2" t="s">
        <v>54</v>
      </c>
      <c r="BA152" s="2">
        <v>1</v>
      </c>
      <c r="BB152" s="2" t="s">
        <v>59</v>
      </c>
    </row>
    <row r="153" spans="1:54" x14ac:dyDescent="0.2">
      <c r="A153" s="2" t="b">
        <v>0</v>
      </c>
      <c r="B153" s="2" t="s">
        <v>54</v>
      </c>
      <c r="C153" s="2" t="s">
        <v>55</v>
      </c>
      <c r="D153" s="2" t="s">
        <v>657</v>
      </c>
      <c r="E153" s="2" t="s">
        <v>658</v>
      </c>
      <c r="F153" s="2">
        <v>0</v>
      </c>
      <c r="G153" s="2">
        <v>1.956</v>
      </c>
      <c r="H153" s="2">
        <v>3</v>
      </c>
      <c r="I153" s="2">
        <v>1</v>
      </c>
      <c r="J153" s="2">
        <v>2</v>
      </c>
      <c r="K153" s="2">
        <v>1</v>
      </c>
      <c r="L153" s="2">
        <v>378</v>
      </c>
      <c r="M153" s="2">
        <v>39.6</v>
      </c>
      <c r="N153" s="2">
        <v>4.6500000000000004</v>
      </c>
      <c r="O153" s="2">
        <v>0</v>
      </c>
      <c r="P153" s="2">
        <v>1</v>
      </c>
      <c r="Q153" s="2" t="s">
        <v>659</v>
      </c>
      <c r="R153" s="2" t="s">
        <v>59</v>
      </c>
      <c r="S153" s="2" t="s">
        <v>660</v>
      </c>
      <c r="T153" s="2" t="s">
        <v>59</v>
      </c>
      <c r="U153" s="2">
        <v>0</v>
      </c>
      <c r="V153" s="2">
        <v>0</v>
      </c>
      <c r="W153" s="2">
        <v>59150.586179618702</v>
      </c>
      <c r="X153" s="2">
        <v>74182.509512612902</v>
      </c>
      <c r="Y153" s="2">
        <v>83624.930730007196</v>
      </c>
      <c r="Z153" s="2">
        <v>59150.586179618702</v>
      </c>
      <c r="AA153" s="2">
        <v>38739.623701361801</v>
      </c>
      <c r="AB153" s="2">
        <v>77144.576716123905</v>
      </c>
      <c r="AC153" s="2" t="s">
        <v>59</v>
      </c>
      <c r="AD153" s="2">
        <v>106075.404174189</v>
      </c>
      <c r="AE153" s="2">
        <v>51878.611827414898</v>
      </c>
      <c r="AF153" s="2">
        <v>89610.811782526405</v>
      </c>
      <c r="AG153" s="2" t="s">
        <v>59</v>
      </c>
      <c r="AH153" s="2">
        <v>78038.8984375</v>
      </c>
      <c r="AI153" s="2">
        <v>14541.92578125</v>
      </c>
      <c r="AJ153" s="2">
        <v>15152.17578125</v>
      </c>
      <c r="AK153" s="2">
        <v>20920.78125</v>
      </c>
      <c r="AL153" s="2" t="s">
        <v>59</v>
      </c>
      <c r="AM153" s="2">
        <v>46473.03515625</v>
      </c>
      <c r="AN153" s="2">
        <v>16352.564453125</v>
      </c>
      <c r="AO153" s="2">
        <v>88047.484375</v>
      </c>
      <c r="AP153" s="2" t="s">
        <v>59</v>
      </c>
      <c r="AQ153" s="2">
        <v>78038.8984375</v>
      </c>
      <c r="AR153" s="2" t="s">
        <v>62</v>
      </c>
      <c r="AS153" s="2" t="s">
        <v>62</v>
      </c>
      <c r="AT153" s="2" t="s">
        <v>62</v>
      </c>
      <c r="AU153" s="2" t="s">
        <v>99</v>
      </c>
      <c r="AV153" s="2" t="s">
        <v>62</v>
      </c>
      <c r="AW153" s="2" t="s">
        <v>62</v>
      </c>
      <c r="AX153" s="2" t="s">
        <v>54</v>
      </c>
      <c r="AY153" s="2" t="s">
        <v>99</v>
      </c>
      <c r="AZ153" s="2" t="s">
        <v>54</v>
      </c>
      <c r="BA153" s="2">
        <v>1</v>
      </c>
      <c r="BB153" s="2" t="s">
        <v>59</v>
      </c>
    </row>
    <row r="154" spans="1:54" x14ac:dyDescent="0.2">
      <c r="A154" s="2" t="b">
        <v>0</v>
      </c>
      <c r="B154" s="2" t="s">
        <v>54</v>
      </c>
      <c r="C154" s="2" t="s">
        <v>55</v>
      </c>
      <c r="D154" s="2" t="s">
        <v>661</v>
      </c>
      <c r="E154" s="2" t="s">
        <v>662</v>
      </c>
      <c r="F154" s="2">
        <v>0</v>
      </c>
      <c r="G154" s="2">
        <v>1.94</v>
      </c>
      <c r="H154" s="2">
        <v>1</v>
      </c>
      <c r="I154" s="2">
        <v>1</v>
      </c>
      <c r="J154" s="2">
        <v>1</v>
      </c>
      <c r="K154" s="2">
        <v>1</v>
      </c>
      <c r="L154" s="2">
        <v>809</v>
      </c>
      <c r="M154" s="2">
        <v>91.1</v>
      </c>
      <c r="N154" s="2">
        <v>4.87</v>
      </c>
      <c r="O154" s="2">
        <v>0</v>
      </c>
      <c r="P154" s="2">
        <v>1</v>
      </c>
      <c r="Q154" s="2" t="s">
        <v>663</v>
      </c>
      <c r="R154" s="2" t="s">
        <v>59</v>
      </c>
      <c r="S154" s="2" t="s">
        <v>661</v>
      </c>
      <c r="T154" s="2" t="s">
        <v>59</v>
      </c>
      <c r="U154" s="2">
        <v>0</v>
      </c>
      <c r="V154" s="2">
        <v>0</v>
      </c>
      <c r="W154" s="2" t="s">
        <v>59</v>
      </c>
      <c r="X154" s="2" t="s">
        <v>59</v>
      </c>
      <c r="Y154" s="2">
        <v>181304.921875</v>
      </c>
      <c r="Z154" s="2" t="s">
        <v>59</v>
      </c>
      <c r="AA154" s="2" t="s">
        <v>59</v>
      </c>
      <c r="AB154" s="2" t="s">
        <v>59</v>
      </c>
      <c r="AC154" s="2" t="s">
        <v>59</v>
      </c>
      <c r="AD154" s="2" t="s">
        <v>59</v>
      </c>
      <c r="AE154" s="2" t="s">
        <v>59</v>
      </c>
      <c r="AF154" s="2" t="s">
        <v>59</v>
      </c>
      <c r="AG154" s="2" t="s">
        <v>59</v>
      </c>
      <c r="AH154" s="2">
        <v>181304.921875</v>
      </c>
      <c r="AI154" s="2" t="s">
        <v>59</v>
      </c>
      <c r="AJ154" s="2" t="s">
        <v>59</v>
      </c>
      <c r="AK154" s="2" t="s">
        <v>59</v>
      </c>
      <c r="AL154" s="2" t="s">
        <v>59</v>
      </c>
      <c r="AM154" s="2" t="s">
        <v>59</v>
      </c>
      <c r="AN154" s="2" t="s">
        <v>59</v>
      </c>
      <c r="AO154" s="2" t="s">
        <v>59</v>
      </c>
      <c r="AP154" s="2" t="s">
        <v>59</v>
      </c>
      <c r="AQ154" s="2">
        <v>181304.921875</v>
      </c>
      <c r="AR154" s="2" t="s">
        <v>99</v>
      </c>
      <c r="AS154" s="2" t="s">
        <v>99</v>
      </c>
      <c r="AT154" s="2" t="s">
        <v>99</v>
      </c>
      <c r="AU154" s="2" t="s">
        <v>99</v>
      </c>
      <c r="AV154" s="2" t="s">
        <v>99</v>
      </c>
      <c r="AW154" s="2" t="s">
        <v>99</v>
      </c>
      <c r="AX154" s="2" t="s">
        <v>99</v>
      </c>
      <c r="AY154" s="2" t="s">
        <v>99</v>
      </c>
      <c r="AZ154" s="2" t="s">
        <v>54</v>
      </c>
      <c r="BA154" s="2">
        <v>1</v>
      </c>
      <c r="BB154" s="2" t="s">
        <v>59</v>
      </c>
    </row>
    <row r="155" spans="1:54" x14ac:dyDescent="0.2">
      <c r="A155" s="2" t="b">
        <v>0</v>
      </c>
      <c r="B155" s="2" t="s">
        <v>54</v>
      </c>
      <c r="C155" s="2" t="s">
        <v>55</v>
      </c>
      <c r="D155" s="2" t="s">
        <v>664</v>
      </c>
      <c r="E155" s="2" t="s">
        <v>665</v>
      </c>
      <c r="F155" s="2">
        <v>0</v>
      </c>
      <c r="G155" s="2">
        <v>1.927</v>
      </c>
      <c r="H155" s="2">
        <v>3</v>
      </c>
      <c r="I155" s="2">
        <v>1</v>
      </c>
      <c r="J155" s="2">
        <v>1</v>
      </c>
      <c r="K155" s="2">
        <v>1</v>
      </c>
      <c r="L155" s="2">
        <v>524</v>
      </c>
      <c r="M155" s="2">
        <v>58.2</v>
      </c>
      <c r="N155" s="2">
        <v>5.41</v>
      </c>
      <c r="O155" s="2">
        <v>0</v>
      </c>
      <c r="P155" s="2">
        <v>1</v>
      </c>
      <c r="Q155" s="2" t="s">
        <v>274</v>
      </c>
      <c r="R155" s="2" t="s">
        <v>59</v>
      </c>
      <c r="S155" s="2" t="s">
        <v>666</v>
      </c>
      <c r="T155" s="2" t="s">
        <v>59</v>
      </c>
      <c r="U155" s="2">
        <v>0</v>
      </c>
      <c r="V155" s="2">
        <v>0</v>
      </c>
      <c r="W155" s="2" t="s">
        <v>59</v>
      </c>
      <c r="X155" s="2" t="s">
        <v>59</v>
      </c>
      <c r="Y155" s="2">
        <v>21991.397436017101</v>
      </c>
      <c r="Z155" s="2" t="s">
        <v>59</v>
      </c>
      <c r="AA155" s="2" t="s">
        <v>59</v>
      </c>
      <c r="AB155" s="2" t="s">
        <v>59</v>
      </c>
      <c r="AC155" s="2" t="s">
        <v>59</v>
      </c>
      <c r="AD155" s="2" t="s">
        <v>59</v>
      </c>
      <c r="AE155" s="2" t="s">
        <v>59</v>
      </c>
      <c r="AF155" s="2">
        <v>32521.919916054099</v>
      </c>
      <c r="AG155" s="2" t="s">
        <v>59</v>
      </c>
      <c r="AH155" s="2">
        <v>14870.6337890625</v>
      </c>
      <c r="AI155" s="2" t="s">
        <v>59</v>
      </c>
      <c r="AJ155" s="2" t="s">
        <v>59</v>
      </c>
      <c r="AK155" s="2" t="s">
        <v>59</v>
      </c>
      <c r="AL155" s="2" t="s">
        <v>59</v>
      </c>
      <c r="AM155" s="2" t="s">
        <v>59</v>
      </c>
      <c r="AN155" s="2" t="s">
        <v>59</v>
      </c>
      <c r="AO155" s="2">
        <v>31954.55078125</v>
      </c>
      <c r="AP155" s="2" t="s">
        <v>59</v>
      </c>
      <c r="AQ155" s="2">
        <v>14870.6337890625</v>
      </c>
      <c r="AR155" s="2" t="s">
        <v>99</v>
      </c>
      <c r="AS155" s="2" t="s">
        <v>99</v>
      </c>
      <c r="AT155" s="2" t="s">
        <v>99</v>
      </c>
      <c r="AU155" s="2" t="s">
        <v>99</v>
      </c>
      <c r="AV155" s="2" t="s">
        <v>99</v>
      </c>
      <c r="AW155" s="2" t="s">
        <v>99</v>
      </c>
      <c r="AX155" s="2" t="s">
        <v>54</v>
      </c>
      <c r="AY155" s="2" t="s">
        <v>99</v>
      </c>
      <c r="AZ155" s="2" t="s">
        <v>62</v>
      </c>
      <c r="BA155" s="2">
        <v>1</v>
      </c>
      <c r="BB155" s="2" t="s">
        <v>59</v>
      </c>
    </row>
    <row r="156" spans="1:54" x14ac:dyDescent="0.2">
      <c r="A156" s="2" t="b">
        <v>0</v>
      </c>
      <c r="B156" s="2" t="s">
        <v>54</v>
      </c>
      <c r="C156" s="2" t="s">
        <v>55</v>
      </c>
      <c r="D156" s="2" t="s">
        <v>667</v>
      </c>
      <c r="E156" s="2" t="s">
        <v>668</v>
      </c>
      <c r="F156" s="2">
        <v>0</v>
      </c>
      <c r="G156" s="2">
        <v>1.849</v>
      </c>
      <c r="H156" s="2">
        <v>7</v>
      </c>
      <c r="I156" s="2">
        <v>1</v>
      </c>
      <c r="J156" s="2">
        <v>1</v>
      </c>
      <c r="K156" s="2">
        <v>1</v>
      </c>
      <c r="L156" s="2">
        <v>418</v>
      </c>
      <c r="M156" s="2">
        <v>46.2</v>
      </c>
      <c r="N156" s="2">
        <v>7.14</v>
      </c>
      <c r="O156" s="2">
        <v>0</v>
      </c>
      <c r="P156" s="2">
        <v>1</v>
      </c>
      <c r="Q156" s="2" t="s">
        <v>406</v>
      </c>
      <c r="R156" s="2" t="s">
        <v>59</v>
      </c>
      <c r="S156" s="2" t="s">
        <v>669</v>
      </c>
      <c r="T156" s="2" t="s">
        <v>59</v>
      </c>
      <c r="U156" s="2">
        <v>0</v>
      </c>
      <c r="V156" s="2">
        <v>0</v>
      </c>
      <c r="W156" s="2" t="s">
        <v>59</v>
      </c>
      <c r="X156" s="2">
        <v>41679.373439340598</v>
      </c>
      <c r="Y156" s="2" t="s">
        <v>59</v>
      </c>
      <c r="Z156" s="2" t="s">
        <v>59</v>
      </c>
      <c r="AA156" s="2" t="s">
        <v>59</v>
      </c>
      <c r="AB156" s="2" t="s">
        <v>59</v>
      </c>
      <c r="AC156" s="2" t="s">
        <v>59</v>
      </c>
      <c r="AD156" s="2">
        <v>87306.915603528701</v>
      </c>
      <c r="AE156" s="2">
        <v>19897.2802817214</v>
      </c>
      <c r="AF156" s="2" t="s">
        <v>59</v>
      </c>
      <c r="AG156" s="2" t="s">
        <v>59</v>
      </c>
      <c r="AH156" s="2" t="s">
        <v>59</v>
      </c>
      <c r="AI156" s="2" t="s">
        <v>59</v>
      </c>
      <c r="AJ156" s="2" t="s">
        <v>59</v>
      </c>
      <c r="AK156" s="2" t="s">
        <v>59</v>
      </c>
      <c r="AL156" s="2" t="s">
        <v>59</v>
      </c>
      <c r="AM156" s="2">
        <v>38250.3125</v>
      </c>
      <c r="AN156" s="2">
        <v>6271.7861328125</v>
      </c>
      <c r="AO156" s="2" t="s">
        <v>59</v>
      </c>
      <c r="AP156" s="2" t="s">
        <v>59</v>
      </c>
      <c r="AQ156" s="2" t="s">
        <v>59</v>
      </c>
      <c r="AR156" s="2" t="s">
        <v>99</v>
      </c>
      <c r="AS156" s="2" t="s">
        <v>99</v>
      </c>
      <c r="AT156" s="2" t="s">
        <v>99</v>
      </c>
      <c r="AU156" s="2" t="s">
        <v>99</v>
      </c>
      <c r="AV156" s="2" t="s">
        <v>54</v>
      </c>
      <c r="AW156" s="2" t="s">
        <v>62</v>
      </c>
      <c r="AX156" s="2" t="s">
        <v>99</v>
      </c>
      <c r="AY156" s="2" t="s">
        <v>99</v>
      </c>
      <c r="AZ156" s="2" t="s">
        <v>99</v>
      </c>
      <c r="BA156" s="2">
        <v>1</v>
      </c>
      <c r="BB156" s="2" t="s">
        <v>108</v>
      </c>
    </row>
    <row r="157" spans="1:54" x14ac:dyDescent="0.2">
      <c r="A157" s="2" t="b">
        <v>0</v>
      </c>
      <c r="B157" s="2" t="s">
        <v>54</v>
      </c>
      <c r="C157" s="2" t="s">
        <v>55</v>
      </c>
      <c r="D157" s="2" t="s">
        <v>670</v>
      </c>
      <c r="E157" s="2" t="s">
        <v>671</v>
      </c>
      <c r="F157" s="2">
        <v>0</v>
      </c>
      <c r="G157" s="2">
        <v>1.758</v>
      </c>
      <c r="H157" s="2">
        <v>2</v>
      </c>
      <c r="I157" s="2">
        <v>1</v>
      </c>
      <c r="J157" s="2">
        <v>1</v>
      </c>
      <c r="K157" s="2">
        <v>1</v>
      </c>
      <c r="L157" s="2">
        <v>395</v>
      </c>
      <c r="M157" s="2">
        <v>41.9</v>
      </c>
      <c r="N157" s="2">
        <v>5.22</v>
      </c>
      <c r="O157" s="2">
        <v>1.83</v>
      </c>
      <c r="P157" s="2">
        <v>1</v>
      </c>
      <c r="Q157" s="2" t="s">
        <v>672</v>
      </c>
      <c r="R157" s="2" t="s">
        <v>59</v>
      </c>
      <c r="S157" s="2" t="s">
        <v>673</v>
      </c>
      <c r="T157" s="2" t="s">
        <v>59</v>
      </c>
      <c r="U157" s="2">
        <v>0</v>
      </c>
      <c r="V157" s="2">
        <v>0</v>
      </c>
      <c r="W157" s="2">
        <v>615860.14145601797</v>
      </c>
      <c r="X157" s="2">
        <v>991278.25924057094</v>
      </c>
      <c r="Y157" s="2">
        <v>374420.53125</v>
      </c>
      <c r="Z157" s="2">
        <v>615860.14145601797</v>
      </c>
      <c r="AA157" s="2">
        <v>854893.800830247</v>
      </c>
      <c r="AB157" s="2">
        <v>473866.23627218802</v>
      </c>
      <c r="AC157" s="2">
        <v>991278.25924057094</v>
      </c>
      <c r="AD157" s="2">
        <v>691945.94842520799</v>
      </c>
      <c r="AE157" s="2">
        <v>1213424.22945956</v>
      </c>
      <c r="AF157" s="2">
        <v>272968.19615262299</v>
      </c>
      <c r="AG157" s="2">
        <v>496501.72761696501</v>
      </c>
      <c r="AH157" s="2">
        <v>374420.53125</v>
      </c>
      <c r="AI157" s="2">
        <v>151406.65625</v>
      </c>
      <c r="AJ157" s="2">
        <v>334373.4375</v>
      </c>
      <c r="AK157" s="2">
        <v>128507.4375</v>
      </c>
      <c r="AL157" s="2">
        <v>164805.4375</v>
      </c>
      <c r="AM157" s="2">
        <v>303150.65625</v>
      </c>
      <c r="AN157" s="2">
        <v>382481.28125</v>
      </c>
      <c r="AO157" s="2">
        <v>268206.0625</v>
      </c>
      <c r="AP157" s="2">
        <v>285320.09375</v>
      </c>
      <c r="AQ157" s="2">
        <v>374420.53125</v>
      </c>
      <c r="AR157" s="2" t="s">
        <v>62</v>
      </c>
      <c r="AS157" s="2" t="s">
        <v>62</v>
      </c>
      <c r="AT157" s="2" t="s">
        <v>62</v>
      </c>
      <c r="AU157" s="2" t="s">
        <v>62</v>
      </c>
      <c r="AV157" s="2" t="s">
        <v>62</v>
      </c>
      <c r="AW157" s="2" t="s">
        <v>62</v>
      </c>
      <c r="AX157" s="2" t="s">
        <v>62</v>
      </c>
      <c r="AY157" s="2" t="s">
        <v>62</v>
      </c>
      <c r="AZ157" s="2" t="s">
        <v>54</v>
      </c>
      <c r="BA157" s="2">
        <v>1</v>
      </c>
      <c r="BB157" s="2" t="s">
        <v>59</v>
      </c>
    </row>
    <row r="158" spans="1:54" x14ac:dyDescent="0.2">
      <c r="A158" s="2" t="b">
        <v>0</v>
      </c>
      <c r="B158" s="2" t="s">
        <v>54</v>
      </c>
      <c r="C158" s="2" t="s">
        <v>55</v>
      </c>
      <c r="D158" s="2" t="s">
        <v>674</v>
      </c>
      <c r="E158" s="2" t="s">
        <v>675</v>
      </c>
      <c r="F158" s="2">
        <v>0</v>
      </c>
      <c r="G158" s="2">
        <v>1.746</v>
      </c>
      <c r="H158" s="2">
        <v>13</v>
      </c>
      <c r="I158" s="2">
        <v>1</v>
      </c>
      <c r="J158" s="2">
        <v>1</v>
      </c>
      <c r="K158" s="2">
        <v>1</v>
      </c>
      <c r="L158" s="2">
        <v>68</v>
      </c>
      <c r="M158" s="2">
        <v>7.6</v>
      </c>
      <c r="N158" s="2">
        <v>10.46</v>
      </c>
      <c r="O158" s="2">
        <v>0</v>
      </c>
      <c r="P158" s="2">
        <v>1</v>
      </c>
      <c r="Q158" s="2" t="s">
        <v>676</v>
      </c>
      <c r="R158" s="2" t="s">
        <v>677</v>
      </c>
      <c r="S158" s="2" t="s">
        <v>678</v>
      </c>
      <c r="T158" s="2" t="s">
        <v>679</v>
      </c>
      <c r="U158" s="2">
        <v>1</v>
      </c>
      <c r="V158" s="2">
        <v>0</v>
      </c>
      <c r="W158" s="2" t="s">
        <v>59</v>
      </c>
      <c r="X158" s="2" t="s">
        <v>59</v>
      </c>
      <c r="Y158" s="2">
        <v>153670.71875</v>
      </c>
      <c r="Z158" s="2" t="s">
        <v>59</v>
      </c>
      <c r="AA158" s="2" t="s">
        <v>59</v>
      </c>
      <c r="AB158" s="2" t="s">
        <v>59</v>
      </c>
      <c r="AC158" s="2" t="s">
        <v>59</v>
      </c>
      <c r="AD158" s="2" t="s">
        <v>59</v>
      </c>
      <c r="AE158" s="2" t="s">
        <v>59</v>
      </c>
      <c r="AF158" s="2" t="s">
        <v>59</v>
      </c>
      <c r="AG158" s="2" t="s">
        <v>59</v>
      </c>
      <c r="AH158" s="2">
        <v>153670.71875</v>
      </c>
      <c r="AI158" s="2" t="s">
        <v>59</v>
      </c>
      <c r="AJ158" s="2" t="s">
        <v>59</v>
      </c>
      <c r="AK158" s="2" t="s">
        <v>59</v>
      </c>
      <c r="AL158" s="2" t="s">
        <v>59</v>
      </c>
      <c r="AM158" s="2" t="s">
        <v>59</v>
      </c>
      <c r="AN158" s="2" t="s">
        <v>59</v>
      </c>
      <c r="AO158" s="2" t="s">
        <v>59</v>
      </c>
      <c r="AP158" s="2" t="s">
        <v>59</v>
      </c>
      <c r="AQ158" s="2">
        <v>153670.71875</v>
      </c>
      <c r="AR158" s="2" t="s">
        <v>99</v>
      </c>
      <c r="AS158" s="2" t="s">
        <v>99</v>
      </c>
      <c r="AT158" s="2" t="s">
        <v>99</v>
      </c>
      <c r="AU158" s="2" t="s">
        <v>99</v>
      </c>
      <c r="AV158" s="2" t="s">
        <v>99</v>
      </c>
      <c r="AW158" s="2" t="s">
        <v>99</v>
      </c>
      <c r="AX158" s="2" t="s">
        <v>99</v>
      </c>
      <c r="AY158" s="2" t="s">
        <v>99</v>
      </c>
      <c r="AZ158" s="2" t="s">
        <v>54</v>
      </c>
      <c r="BA158" s="2">
        <v>1</v>
      </c>
      <c r="BB158" s="2" t="s">
        <v>59</v>
      </c>
    </row>
    <row r="159" spans="1:54" x14ac:dyDescent="0.2">
      <c r="A159" s="2" t="b">
        <v>0</v>
      </c>
      <c r="B159" s="2" t="s">
        <v>54</v>
      </c>
      <c r="C159" s="2" t="s">
        <v>55</v>
      </c>
      <c r="D159" s="2" t="s">
        <v>680</v>
      </c>
      <c r="E159" s="2" t="s">
        <v>681</v>
      </c>
      <c r="F159" s="2">
        <v>0</v>
      </c>
      <c r="G159" s="2">
        <v>1.7010000000000001</v>
      </c>
      <c r="H159" s="2">
        <v>4</v>
      </c>
      <c r="I159" s="2">
        <v>1</v>
      </c>
      <c r="J159" s="2">
        <v>1</v>
      </c>
      <c r="K159" s="2">
        <v>1</v>
      </c>
      <c r="L159" s="2">
        <v>398</v>
      </c>
      <c r="M159" s="2">
        <v>44.5</v>
      </c>
      <c r="N159" s="2">
        <v>5.68</v>
      </c>
      <c r="O159" s="2">
        <v>0</v>
      </c>
      <c r="P159" s="2">
        <v>1</v>
      </c>
      <c r="Q159" s="2" t="s">
        <v>682</v>
      </c>
      <c r="R159" s="2" t="s">
        <v>59</v>
      </c>
      <c r="S159" s="2" t="s">
        <v>680</v>
      </c>
      <c r="T159" s="2" t="s">
        <v>59</v>
      </c>
      <c r="U159" s="2">
        <v>0</v>
      </c>
      <c r="V159" s="2">
        <v>0</v>
      </c>
      <c r="W159" s="2">
        <v>21803.213003747001</v>
      </c>
      <c r="X159" s="2">
        <v>48282.719389600097</v>
      </c>
      <c r="Y159" s="2">
        <v>31916.544921875</v>
      </c>
      <c r="Z159" s="2" t="s">
        <v>59</v>
      </c>
      <c r="AA159" s="2" t="s">
        <v>59</v>
      </c>
      <c r="AB159" s="2">
        <v>21803.213003747001</v>
      </c>
      <c r="AC159" s="2">
        <v>96507.918072269502</v>
      </c>
      <c r="AD159" s="2">
        <v>48282.719389600097</v>
      </c>
      <c r="AE159" s="2">
        <v>42194.062688269303</v>
      </c>
      <c r="AF159" s="2">
        <v>95009.710533073798</v>
      </c>
      <c r="AG159" s="2">
        <v>16050.0940848461</v>
      </c>
      <c r="AH159" s="2">
        <v>31916.544921875</v>
      </c>
      <c r="AI159" s="2" t="s">
        <v>59</v>
      </c>
      <c r="AJ159" s="2" t="s">
        <v>59</v>
      </c>
      <c r="AK159" s="2">
        <v>5912.79736328125</v>
      </c>
      <c r="AL159" s="2">
        <v>16044.9697265625</v>
      </c>
      <c r="AM159" s="2">
        <v>21153.296875</v>
      </c>
      <c r="AN159" s="2">
        <v>13299.9150390625</v>
      </c>
      <c r="AO159" s="2">
        <v>93352.1953125</v>
      </c>
      <c r="AP159" s="2">
        <v>9223.3603515625</v>
      </c>
      <c r="AQ159" s="2">
        <v>31916.544921875</v>
      </c>
      <c r="AR159" s="2" t="s">
        <v>99</v>
      </c>
      <c r="AS159" s="2" t="s">
        <v>99</v>
      </c>
      <c r="AT159" s="2" t="s">
        <v>62</v>
      </c>
      <c r="AU159" s="2" t="s">
        <v>62</v>
      </c>
      <c r="AV159" s="2" t="s">
        <v>62</v>
      </c>
      <c r="AW159" s="2" t="s">
        <v>62</v>
      </c>
      <c r="AX159" s="2" t="s">
        <v>54</v>
      </c>
      <c r="AY159" s="2" t="s">
        <v>62</v>
      </c>
      <c r="AZ159" s="2" t="s">
        <v>62</v>
      </c>
      <c r="BA159" s="2">
        <v>1</v>
      </c>
      <c r="BB159" s="2" t="s">
        <v>59</v>
      </c>
    </row>
    <row r="160" spans="1:54" x14ac:dyDescent="0.2">
      <c r="A160" s="2" t="b">
        <v>0</v>
      </c>
      <c r="B160" s="2" t="s">
        <v>54</v>
      </c>
      <c r="C160" s="2" t="s">
        <v>55</v>
      </c>
      <c r="D160" s="2" t="s">
        <v>683</v>
      </c>
      <c r="E160" s="2" t="s">
        <v>684</v>
      </c>
      <c r="F160" s="2">
        <v>0</v>
      </c>
      <c r="G160" s="2">
        <v>1.6839999999999999</v>
      </c>
      <c r="H160" s="2">
        <v>3</v>
      </c>
      <c r="I160" s="2">
        <v>1</v>
      </c>
      <c r="J160" s="2">
        <v>1</v>
      </c>
      <c r="K160" s="2">
        <v>1</v>
      </c>
      <c r="L160" s="2">
        <v>599</v>
      </c>
      <c r="M160" s="2">
        <v>66.400000000000006</v>
      </c>
      <c r="N160" s="2">
        <v>4.72</v>
      </c>
      <c r="O160" s="2">
        <v>1.9</v>
      </c>
      <c r="P160" s="2">
        <v>1</v>
      </c>
      <c r="Q160" s="2" t="s">
        <v>297</v>
      </c>
      <c r="R160" s="2" t="s">
        <v>59</v>
      </c>
      <c r="S160" s="2" t="s">
        <v>685</v>
      </c>
      <c r="T160" s="2" t="s">
        <v>59</v>
      </c>
      <c r="U160" s="2">
        <v>0</v>
      </c>
      <c r="V160" s="2">
        <v>0</v>
      </c>
      <c r="W160" s="2">
        <v>113892.241393588</v>
      </c>
      <c r="X160" s="2">
        <v>60797.1208902254</v>
      </c>
      <c r="Y160" s="2">
        <v>56029.56640625</v>
      </c>
      <c r="Z160" s="2">
        <v>116604.494933266</v>
      </c>
      <c r="AA160" s="2">
        <v>22208.4994818794</v>
      </c>
      <c r="AB160" s="2">
        <v>113892.241393588</v>
      </c>
      <c r="AC160" s="2" t="s">
        <v>59</v>
      </c>
      <c r="AD160" s="2">
        <v>80605.210555675498</v>
      </c>
      <c r="AE160" s="2">
        <v>45856.711781524202</v>
      </c>
      <c r="AF160" s="2">
        <v>281880.87192498898</v>
      </c>
      <c r="AG160" s="2">
        <v>11333.3079121877</v>
      </c>
      <c r="AH160" s="2">
        <v>56029.56640625</v>
      </c>
      <c r="AI160" s="2">
        <v>28666.73046875</v>
      </c>
      <c r="AJ160" s="2">
        <v>8686.3798828125</v>
      </c>
      <c r="AK160" s="2">
        <v>30886.353515625</v>
      </c>
      <c r="AL160" s="2" t="s">
        <v>59</v>
      </c>
      <c r="AM160" s="2">
        <v>35314.20703125</v>
      </c>
      <c r="AN160" s="2">
        <v>14454.412109375</v>
      </c>
      <c r="AO160" s="2">
        <v>276963.25</v>
      </c>
      <c r="AP160" s="2">
        <v>6512.80810546875</v>
      </c>
      <c r="AQ160" s="2">
        <v>56029.56640625</v>
      </c>
      <c r="AR160" s="2" t="s">
        <v>62</v>
      </c>
      <c r="AS160" s="2" t="s">
        <v>62</v>
      </c>
      <c r="AT160" s="2" t="s">
        <v>62</v>
      </c>
      <c r="AU160" s="2" t="s">
        <v>99</v>
      </c>
      <c r="AV160" s="2" t="s">
        <v>62</v>
      </c>
      <c r="AW160" s="2" t="s">
        <v>62</v>
      </c>
      <c r="AX160" s="2" t="s">
        <v>54</v>
      </c>
      <c r="AY160" s="2" t="s">
        <v>62</v>
      </c>
      <c r="AZ160" s="2" t="s">
        <v>62</v>
      </c>
      <c r="BA160" s="2">
        <v>1</v>
      </c>
      <c r="BB160" s="2" t="s">
        <v>59</v>
      </c>
    </row>
    <row r="161" spans="1:54" x14ac:dyDescent="0.2">
      <c r="A161" s="2" t="b">
        <v>0</v>
      </c>
      <c r="B161" s="2" t="s">
        <v>54</v>
      </c>
      <c r="C161" s="2" t="s">
        <v>55</v>
      </c>
      <c r="D161" s="2" t="s">
        <v>686</v>
      </c>
      <c r="E161" s="2" t="s">
        <v>687</v>
      </c>
      <c r="F161" s="2">
        <v>0</v>
      </c>
      <c r="G161" s="2">
        <v>1.6739999999999999</v>
      </c>
      <c r="H161" s="2">
        <v>10</v>
      </c>
      <c r="I161" s="2">
        <v>1</v>
      </c>
      <c r="J161" s="2">
        <v>1</v>
      </c>
      <c r="K161" s="2">
        <v>1</v>
      </c>
      <c r="L161" s="2">
        <v>256</v>
      </c>
      <c r="M161" s="2">
        <v>23.3</v>
      </c>
      <c r="N161" s="2">
        <v>4.42</v>
      </c>
      <c r="O161" s="2">
        <v>0</v>
      </c>
      <c r="P161" s="2">
        <v>1</v>
      </c>
      <c r="Q161" s="2" t="s">
        <v>688</v>
      </c>
      <c r="R161" s="2" t="s">
        <v>59</v>
      </c>
      <c r="S161" s="2" t="s">
        <v>689</v>
      </c>
      <c r="T161" s="2" t="s">
        <v>59</v>
      </c>
      <c r="U161" s="2">
        <v>0</v>
      </c>
      <c r="V161" s="2">
        <v>0</v>
      </c>
      <c r="W161" s="2">
        <v>643023.92612333898</v>
      </c>
      <c r="X161" s="2">
        <v>1045833.91356644</v>
      </c>
      <c r="Y161" s="2">
        <v>373639.86342901201</v>
      </c>
      <c r="Z161" s="2">
        <v>417874.88868751202</v>
      </c>
      <c r="AA161" s="2">
        <v>923141.80990217696</v>
      </c>
      <c r="AB161" s="2">
        <v>643023.92612333898</v>
      </c>
      <c r="AC161" s="2">
        <v>861059.70902072696</v>
      </c>
      <c r="AD161" s="2">
        <v>1310273.79489</v>
      </c>
      <c r="AE161" s="2">
        <v>1045833.91356644</v>
      </c>
      <c r="AF161" s="2">
        <v>373639.86342901201</v>
      </c>
      <c r="AG161" s="2">
        <v>336991.22493338998</v>
      </c>
      <c r="AH161" s="2">
        <v>376837.25</v>
      </c>
      <c r="AI161" s="2">
        <v>102732.8046875</v>
      </c>
      <c r="AJ161" s="2">
        <v>361067.1875</v>
      </c>
      <c r="AK161" s="2">
        <v>174381.1875</v>
      </c>
      <c r="AL161" s="2">
        <v>143155.890625</v>
      </c>
      <c r="AM161" s="2">
        <v>574048.25</v>
      </c>
      <c r="AN161" s="2">
        <v>329655.4375</v>
      </c>
      <c r="AO161" s="2">
        <v>367121.4375</v>
      </c>
      <c r="AP161" s="2">
        <v>193655.65625</v>
      </c>
      <c r="AQ161" s="2">
        <v>376837.25</v>
      </c>
      <c r="AR161" s="2" t="s">
        <v>62</v>
      </c>
      <c r="AS161" s="2" t="s">
        <v>62</v>
      </c>
      <c r="AT161" s="2" t="s">
        <v>62</v>
      </c>
      <c r="AU161" s="2" t="s">
        <v>62</v>
      </c>
      <c r="AV161" s="2" t="s">
        <v>54</v>
      </c>
      <c r="AW161" s="2" t="s">
        <v>62</v>
      </c>
      <c r="AX161" s="2" t="s">
        <v>62</v>
      </c>
      <c r="AY161" s="2" t="s">
        <v>62</v>
      </c>
      <c r="AZ161" s="2" t="s">
        <v>62</v>
      </c>
      <c r="BA161" s="2">
        <v>1</v>
      </c>
      <c r="BB161" s="2" t="s">
        <v>59</v>
      </c>
    </row>
    <row r="162" spans="1:54" x14ac:dyDescent="0.2">
      <c r="A162" s="2" t="b">
        <v>0</v>
      </c>
      <c r="B162" s="2" t="s">
        <v>54</v>
      </c>
      <c r="C162" s="2" t="s">
        <v>55</v>
      </c>
      <c r="D162" s="2" t="s">
        <v>690</v>
      </c>
      <c r="E162" s="2" t="s">
        <v>691</v>
      </c>
      <c r="F162" s="2">
        <v>0</v>
      </c>
      <c r="G162" s="2">
        <v>1.6679999999999999</v>
      </c>
      <c r="H162" s="2">
        <v>3</v>
      </c>
      <c r="I162" s="2">
        <v>1</v>
      </c>
      <c r="J162" s="2">
        <v>1</v>
      </c>
      <c r="K162" s="2">
        <v>1</v>
      </c>
      <c r="L162" s="2">
        <v>483</v>
      </c>
      <c r="M162" s="2">
        <v>54.2</v>
      </c>
      <c r="N162" s="2">
        <v>5.43</v>
      </c>
      <c r="O162" s="2">
        <v>0</v>
      </c>
      <c r="P162" s="2">
        <v>1</v>
      </c>
      <c r="Q162" s="2" t="s">
        <v>297</v>
      </c>
      <c r="R162" s="2" t="s">
        <v>692</v>
      </c>
      <c r="S162" s="2" t="s">
        <v>693</v>
      </c>
      <c r="T162" s="2" t="s">
        <v>59</v>
      </c>
      <c r="U162" s="2">
        <v>5</v>
      </c>
      <c r="V162" s="2">
        <v>0</v>
      </c>
      <c r="W162" s="2">
        <v>125477.30437293601</v>
      </c>
      <c r="X162" s="2" t="s">
        <v>59</v>
      </c>
      <c r="Y162" s="2">
        <v>23823.152608477802</v>
      </c>
      <c r="Z162" s="2" t="s">
        <v>59</v>
      </c>
      <c r="AA162" s="2">
        <v>125477.30437293601</v>
      </c>
      <c r="AB162" s="2" t="s">
        <v>59</v>
      </c>
      <c r="AC162" s="2" t="s">
        <v>59</v>
      </c>
      <c r="AD162" s="2" t="s">
        <v>59</v>
      </c>
      <c r="AE162" s="2" t="s">
        <v>59</v>
      </c>
      <c r="AF162" s="2">
        <v>23819.0190578068</v>
      </c>
      <c r="AG162" s="2">
        <v>23827.286876484799</v>
      </c>
      <c r="AH162" s="2" t="s">
        <v>59</v>
      </c>
      <c r="AI162" s="2" t="s">
        <v>59</v>
      </c>
      <c r="AJ162" s="2">
        <v>49077.765625</v>
      </c>
      <c r="AK162" s="2" t="s">
        <v>59</v>
      </c>
      <c r="AL162" s="2" t="s">
        <v>59</v>
      </c>
      <c r="AM162" s="2" t="s">
        <v>59</v>
      </c>
      <c r="AN162" s="2" t="s">
        <v>59</v>
      </c>
      <c r="AO162" s="2">
        <v>23403.478515625</v>
      </c>
      <c r="AP162" s="2">
        <v>13692.6083984375</v>
      </c>
      <c r="AQ162" s="2" t="s">
        <v>59</v>
      </c>
      <c r="AR162" s="2" t="s">
        <v>99</v>
      </c>
      <c r="AS162" s="2" t="s">
        <v>54</v>
      </c>
      <c r="AT162" s="2" t="s">
        <v>99</v>
      </c>
      <c r="AU162" s="2" t="s">
        <v>99</v>
      </c>
      <c r="AV162" s="2" t="s">
        <v>99</v>
      </c>
      <c r="AW162" s="2" t="s">
        <v>99</v>
      </c>
      <c r="AX162" s="2" t="s">
        <v>62</v>
      </c>
      <c r="AY162" s="2" t="s">
        <v>62</v>
      </c>
      <c r="AZ162" s="2" t="s">
        <v>99</v>
      </c>
      <c r="BA162" s="2">
        <v>1</v>
      </c>
      <c r="BB162" s="2" t="s">
        <v>59</v>
      </c>
    </row>
    <row r="163" spans="1:54" x14ac:dyDescent="0.2">
      <c r="A163" s="2" t="b">
        <v>0</v>
      </c>
      <c r="B163" s="2" t="s">
        <v>54</v>
      </c>
      <c r="C163" s="2" t="s">
        <v>55</v>
      </c>
      <c r="D163" s="2" t="s">
        <v>694</v>
      </c>
      <c r="E163" s="2" t="s">
        <v>695</v>
      </c>
      <c r="F163" s="2">
        <v>0</v>
      </c>
      <c r="G163" s="2">
        <v>1.613</v>
      </c>
      <c r="H163" s="2">
        <v>2</v>
      </c>
      <c r="I163" s="2">
        <v>1</v>
      </c>
      <c r="J163" s="2">
        <v>2</v>
      </c>
      <c r="K163" s="2">
        <v>1</v>
      </c>
      <c r="L163" s="2">
        <v>488</v>
      </c>
      <c r="M163" s="2">
        <v>55.2</v>
      </c>
      <c r="N163" s="2">
        <v>5.25</v>
      </c>
      <c r="O163" s="2">
        <v>0</v>
      </c>
      <c r="P163" s="2">
        <v>1</v>
      </c>
      <c r="Q163" s="2" t="s">
        <v>696</v>
      </c>
      <c r="R163" s="2" t="s">
        <v>59</v>
      </c>
      <c r="S163" s="2" t="s">
        <v>697</v>
      </c>
      <c r="T163" s="2" t="s">
        <v>59</v>
      </c>
      <c r="U163" s="2">
        <v>0</v>
      </c>
      <c r="V163" s="2">
        <v>0</v>
      </c>
      <c r="W163" s="2">
        <v>59684.485829253303</v>
      </c>
      <c r="X163" s="2">
        <v>287761.177155482</v>
      </c>
      <c r="Y163" s="2">
        <v>77171.995232831905</v>
      </c>
      <c r="Z163" s="2">
        <v>60632.340750805997</v>
      </c>
      <c r="AA163" s="2">
        <v>40670.571664953597</v>
      </c>
      <c r="AB163" s="2">
        <v>59684.485829253303</v>
      </c>
      <c r="AC163" s="2">
        <v>287761.177155482</v>
      </c>
      <c r="AD163" s="2">
        <v>227272.02503756</v>
      </c>
      <c r="AE163" s="2">
        <v>324217.66489452397</v>
      </c>
      <c r="AF163" s="2">
        <v>34207.7245660232</v>
      </c>
      <c r="AG163" s="2">
        <v>77171.995232831905</v>
      </c>
      <c r="AH163" s="2">
        <v>89226.3828125</v>
      </c>
      <c r="AI163" s="2">
        <v>14906.208984375</v>
      </c>
      <c r="AJ163" s="2">
        <v>15907.4248046875</v>
      </c>
      <c r="AK163" s="2">
        <v>16185.7919921875</v>
      </c>
      <c r="AL163" s="2">
        <v>47841.87109375</v>
      </c>
      <c r="AM163" s="2">
        <v>99570.875</v>
      </c>
      <c r="AN163" s="2">
        <v>102196.0703125</v>
      </c>
      <c r="AO163" s="2">
        <v>33610.9453125</v>
      </c>
      <c r="AP163" s="2">
        <v>44347.72265625</v>
      </c>
      <c r="AQ163" s="2">
        <v>89226.3828125</v>
      </c>
      <c r="AR163" s="2" t="s">
        <v>62</v>
      </c>
      <c r="AS163" s="2" t="s">
        <v>62</v>
      </c>
      <c r="AT163" s="2" t="s">
        <v>62</v>
      </c>
      <c r="AU163" s="2" t="s">
        <v>62</v>
      </c>
      <c r="AV163" s="2" t="s">
        <v>54</v>
      </c>
      <c r="AW163" s="2" t="s">
        <v>54</v>
      </c>
      <c r="AX163" s="2" t="s">
        <v>62</v>
      </c>
      <c r="AY163" s="2" t="s">
        <v>62</v>
      </c>
      <c r="AZ163" s="2" t="s">
        <v>62</v>
      </c>
      <c r="BA163" s="2">
        <v>1</v>
      </c>
      <c r="BB163" s="2" t="s">
        <v>59</v>
      </c>
    </row>
    <row r="164" spans="1:54" x14ac:dyDescent="0.2">
      <c r="A164" s="2" t="b">
        <v>0</v>
      </c>
      <c r="B164" s="2" t="s">
        <v>54</v>
      </c>
      <c r="C164" s="2" t="s">
        <v>55</v>
      </c>
      <c r="D164" s="2" t="s">
        <v>698</v>
      </c>
      <c r="E164" s="2" t="s">
        <v>699</v>
      </c>
      <c r="F164" s="2">
        <v>0</v>
      </c>
      <c r="G164" s="2">
        <v>1.61</v>
      </c>
      <c r="H164" s="2">
        <v>2</v>
      </c>
      <c r="I164" s="2">
        <v>1</v>
      </c>
      <c r="J164" s="2">
        <v>1</v>
      </c>
      <c r="K164" s="2">
        <v>1</v>
      </c>
      <c r="L164" s="2">
        <v>679</v>
      </c>
      <c r="M164" s="2">
        <v>77.2</v>
      </c>
      <c r="N164" s="2">
        <v>4.97</v>
      </c>
      <c r="O164" s="2">
        <v>0</v>
      </c>
      <c r="P164" s="2">
        <v>1</v>
      </c>
      <c r="Q164" s="2" t="s">
        <v>700</v>
      </c>
      <c r="R164" s="2" t="s">
        <v>59</v>
      </c>
      <c r="S164" s="2" t="s">
        <v>698</v>
      </c>
      <c r="T164" s="2" t="s">
        <v>59</v>
      </c>
      <c r="U164" s="2">
        <v>0</v>
      </c>
      <c r="V164" s="2">
        <v>0</v>
      </c>
      <c r="W164" s="2" t="s">
        <v>59</v>
      </c>
      <c r="X164" s="2" t="s">
        <v>59</v>
      </c>
      <c r="Y164" s="2">
        <v>300416.03125</v>
      </c>
      <c r="Z164" s="2" t="s">
        <v>59</v>
      </c>
      <c r="AA164" s="2" t="s">
        <v>59</v>
      </c>
      <c r="AB164" s="2" t="s">
        <v>59</v>
      </c>
      <c r="AC164" s="2" t="s">
        <v>59</v>
      </c>
      <c r="AD164" s="2" t="s">
        <v>59</v>
      </c>
      <c r="AE164" s="2" t="s">
        <v>59</v>
      </c>
      <c r="AF164" s="2" t="s">
        <v>59</v>
      </c>
      <c r="AG164" s="2" t="s">
        <v>59</v>
      </c>
      <c r="AH164" s="2">
        <v>300416.03125</v>
      </c>
      <c r="AI164" s="2" t="s">
        <v>59</v>
      </c>
      <c r="AJ164" s="2" t="s">
        <v>59</v>
      </c>
      <c r="AK164" s="2" t="s">
        <v>59</v>
      </c>
      <c r="AL164" s="2" t="s">
        <v>59</v>
      </c>
      <c r="AM164" s="2" t="s">
        <v>59</v>
      </c>
      <c r="AN164" s="2" t="s">
        <v>59</v>
      </c>
      <c r="AO164" s="2" t="s">
        <v>59</v>
      </c>
      <c r="AP164" s="2" t="s">
        <v>59</v>
      </c>
      <c r="AQ164" s="2">
        <v>300416.03125</v>
      </c>
      <c r="AR164" s="2" t="s">
        <v>99</v>
      </c>
      <c r="AS164" s="2" t="s">
        <v>99</v>
      </c>
      <c r="AT164" s="2" t="s">
        <v>99</v>
      </c>
      <c r="AU164" s="2" t="s">
        <v>99</v>
      </c>
      <c r="AV164" s="2" t="s">
        <v>99</v>
      </c>
      <c r="AW164" s="2" t="s">
        <v>99</v>
      </c>
      <c r="AX164" s="2" t="s">
        <v>99</v>
      </c>
      <c r="AY164" s="2" t="s">
        <v>99</v>
      </c>
      <c r="AZ164" s="2" t="s">
        <v>54</v>
      </c>
      <c r="BA164" s="2">
        <v>1</v>
      </c>
      <c r="BB164" s="2" t="s">
        <v>59</v>
      </c>
    </row>
    <row r="165" spans="1:54" x14ac:dyDescent="0.2">
      <c r="A165" s="2" t="b">
        <v>0</v>
      </c>
      <c r="B165" s="2" t="s">
        <v>54</v>
      </c>
      <c r="C165" s="2" t="s">
        <v>55</v>
      </c>
      <c r="D165" s="2" t="s">
        <v>701</v>
      </c>
      <c r="E165" s="2" t="s">
        <v>702</v>
      </c>
      <c r="F165" s="2">
        <v>0</v>
      </c>
      <c r="G165" s="2">
        <v>1.5920000000000001</v>
      </c>
      <c r="H165" s="2">
        <v>2</v>
      </c>
      <c r="I165" s="2">
        <v>1</v>
      </c>
      <c r="J165" s="2">
        <v>1</v>
      </c>
      <c r="K165" s="2">
        <v>1</v>
      </c>
      <c r="L165" s="2">
        <v>516</v>
      </c>
      <c r="M165" s="2">
        <v>58</v>
      </c>
      <c r="N165" s="2">
        <v>5.39</v>
      </c>
      <c r="O165" s="2">
        <v>1.76</v>
      </c>
      <c r="P165" s="2">
        <v>1</v>
      </c>
      <c r="Q165" s="2" t="s">
        <v>703</v>
      </c>
      <c r="R165" s="2" t="s">
        <v>59</v>
      </c>
      <c r="S165" s="2" t="s">
        <v>704</v>
      </c>
      <c r="T165" s="2" t="s">
        <v>59</v>
      </c>
      <c r="U165" s="2">
        <v>0</v>
      </c>
      <c r="V165" s="2">
        <v>0</v>
      </c>
      <c r="W165" s="2" t="s">
        <v>59</v>
      </c>
      <c r="X165" s="2" t="s">
        <v>59</v>
      </c>
      <c r="Y165" s="2">
        <v>333397.625</v>
      </c>
      <c r="Z165" s="2" t="s">
        <v>59</v>
      </c>
      <c r="AA165" s="2" t="s">
        <v>59</v>
      </c>
      <c r="AB165" s="2" t="s">
        <v>59</v>
      </c>
      <c r="AC165" s="2" t="s">
        <v>59</v>
      </c>
      <c r="AD165" s="2" t="s">
        <v>59</v>
      </c>
      <c r="AE165" s="2" t="s">
        <v>59</v>
      </c>
      <c r="AF165" s="2" t="s">
        <v>59</v>
      </c>
      <c r="AG165" s="2" t="s">
        <v>59</v>
      </c>
      <c r="AH165" s="2">
        <v>333397.625</v>
      </c>
      <c r="AI165" s="2" t="s">
        <v>59</v>
      </c>
      <c r="AJ165" s="2" t="s">
        <v>59</v>
      </c>
      <c r="AK165" s="2" t="s">
        <v>59</v>
      </c>
      <c r="AL165" s="2" t="s">
        <v>59</v>
      </c>
      <c r="AM165" s="2" t="s">
        <v>59</v>
      </c>
      <c r="AN165" s="2" t="s">
        <v>59</v>
      </c>
      <c r="AO165" s="2" t="s">
        <v>59</v>
      </c>
      <c r="AP165" s="2" t="s">
        <v>59</v>
      </c>
      <c r="AQ165" s="2">
        <v>333397.625</v>
      </c>
      <c r="AR165" s="2" t="s">
        <v>99</v>
      </c>
      <c r="AS165" s="2" t="s">
        <v>99</v>
      </c>
      <c r="AT165" s="2" t="s">
        <v>99</v>
      </c>
      <c r="AU165" s="2" t="s">
        <v>99</v>
      </c>
      <c r="AV165" s="2" t="s">
        <v>99</v>
      </c>
      <c r="AW165" s="2" t="s">
        <v>99</v>
      </c>
      <c r="AX165" s="2" t="s">
        <v>99</v>
      </c>
      <c r="AY165" s="2" t="s">
        <v>99</v>
      </c>
      <c r="AZ165" s="2" t="s">
        <v>54</v>
      </c>
      <c r="BA165" s="2">
        <v>1</v>
      </c>
      <c r="BB165" s="2" t="s">
        <v>59</v>
      </c>
    </row>
    <row r="166" spans="1:54" x14ac:dyDescent="0.2">
      <c r="A166" s="2" t="b">
        <v>0</v>
      </c>
      <c r="B166" s="2" t="s">
        <v>54</v>
      </c>
      <c r="C166" s="2" t="s">
        <v>55</v>
      </c>
      <c r="D166" s="2" t="s">
        <v>705</v>
      </c>
      <c r="E166" s="2" t="s">
        <v>706</v>
      </c>
      <c r="F166" s="2">
        <v>0</v>
      </c>
      <c r="G166" s="2">
        <v>1.585</v>
      </c>
      <c r="H166" s="2">
        <v>2</v>
      </c>
      <c r="I166" s="2">
        <v>1</v>
      </c>
      <c r="J166" s="2">
        <v>1</v>
      </c>
      <c r="K166" s="2">
        <v>1</v>
      </c>
      <c r="L166" s="2">
        <v>538</v>
      </c>
      <c r="M166" s="2">
        <v>59.1</v>
      </c>
      <c r="N166" s="2">
        <v>5.68</v>
      </c>
      <c r="O166" s="2">
        <v>0</v>
      </c>
      <c r="P166" s="2">
        <v>1</v>
      </c>
      <c r="Q166" s="2" t="s">
        <v>381</v>
      </c>
      <c r="R166" s="2" t="s">
        <v>59</v>
      </c>
      <c r="S166" s="2" t="s">
        <v>707</v>
      </c>
      <c r="T166" s="2" t="s">
        <v>59</v>
      </c>
      <c r="U166" s="2">
        <v>0</v>
      </c>
      <c r="V166" s="2">
        <v>0</v>
      </c>
      <c r="W166" s="2">
        <v>190396.784856785</v>
      </c>
      <c r="X166" s="2">
        <v>254647.70246267199</v>
      </c>
      <c r="Y166" s="2">
        <v>160248.859375</v>
      </c>
      <c r="Z166" s="2">
        <v>198068.654244479</v>
      </c>
      <c r="AA166" s="2">
        <v>190396.784856785</v>
      </c>
      <c r="AB166" s="2">
        <v>178017.795736953</v>
      </c>
      <c r="AC166" s="2">
        <v>289721.92085842998</v>
      </c>
      <c r="AD166" s="2">
        <v>222492.563257298</v>
      </c>
      <c r="AE166" s="2">
        <v>254647.70246267199</v>
      </c>
      <c r="AF166" s="2">
        <v>107288.35819403399</v>
      </c>
      <c r="AG166" s="2">
        <v>218718.79714102601</v>
      </c>
      <c r="AH166" s="2">
        <v>160248.859375</v>
      </c>
      <c r="AI166" s="2">
        <v>48694.35546875</v>
      </c>
      <c r="AJ166" s="2">
        <v>74469.6328125</v>
      </c>
      <c r="AK166" s="2">
        <v>48276.515625</v>
      </c>
      <c r="AL166" s="2">
        <v>48167.85546875</v>
      </c>
      <c r="AM166" s="2">
        <v>97476.9296875</v>
      </c>
      <c r="AN166" s="2">
        <v>80267.046875</v>
      </c>
      <c r="AO166" s="2">
        <v>105416.6328125</v>
      </c>
      <c r="AP166" s="2">
        <v>125689.125</v>
      </c>
      <c r="AQ166" s="2">
        <v>160248.859375</v>
      </c>
      <c r="AR166" s="2" t="s">
        <v>62</v>
      </c>
      <c r="AS166" s="2" t="s">
        <v>62</v>
      </c>
      <c r="AT166" s="2" t="s">
        <v>62</v>
      </c>
      <c r="AU166" s="2" t="s">
        <v>62</v>
      </c>
      <c r="AV166" s="2" t="s">
        <v>62</v>
      </c>
      <c r="AW166" s="2" t="s">
        <v>62</v>
      </c>
      <c r="AX166" s="2" t="s">
        <v>54</v>
      </c>
      <c r="AY166" s="2" t="s">
        <v>62</v>
      </c>
      <c r="AZ166" s="2" t="s">
        <v>62</v>
      </c>
      <c r="BA166" s="2">
        <v>1</v>
      </c>
      <c r="BB166" s="2" t="s">
        <v>59</v>
      </c>
    </row>
    <row r="167" spans="1:54" x14ac:dyDescent="0.2">
      <c r="A167" s="2" t="b">
        <v>0</v>
      </c>
      <c r="B167" s="2" t="s">
        <v>54</v>
      </c>
      <c r="C167" s="2" t="s">
        <v>55</v>
      </c>
      <c r="D167" s="2" t="s">
        <v>708</v>
      </c>
      <c r="E167" s="2" t="s">
        <v>709</v>
      </c>
      <c r="F167" s="2">
        <v>0</v>
      </c>
      <c r="G167" s="2">
        <v>1.5660000000000001</v>
      </c>
      <c r="H167" s="2">
        <v>0</v>
      </c>
      <c r="I167" s="2">
        <v>1</v>
      </c>
      <c r="J167" s="2">
        <v>1</v>
      </c>
      <c r="K167" s="2">
        <v>1</v>
      </c>
      <c r="L167" s="2">
        <v>2932</v>
      </c>
      <c r="M167" s="2">
        <v>328.7</v>
      </c>
      <c r="N167" s="2">
        <v>5.44</v>
      </c>
      <c r="O167" s="2">
        <v>0</v>
      </c>
      <c r="P167" s="2">
        <v>1</v>
      </c>
      <c r="Q167" s="2" t="s">
        <v>710</v>
      </c>
      <c r="R167" s="2" t="s">
        <v>59</v>
      </c>
      <c r="S167" s="2" t="s">
        <v>711</v>
      </c>
      <c r="T167" s="2" t="s">
        <v>59</v>
      </c>
      <c r="U167" s="2">
        <v>0</v>
      </c>
      <c r="V167" s="2">
        <v>0</v>
      </c>
      <c r="W167" s="2">
        <v>45188.4402948192</v>
      </c>
      <c r="X167" s="2">
        <v>96666.694563648896</v>
      </c>
      <c r="Y167" s="2">
        <v>22225.326311242599</v>
      </c>
      <c r="Z167" s="2">
        <v>47948.646985826002</v>
      </c>
      <c r="AA167" s="2" t="s">
        <v>59</v>
      </c>
      <c r="AB167" s="2">
        <v>42587.1273673701</v>
      </c>
      <c r="AC167" s="2">
        <v>96666.694563648896</v>
      </c>
      <c r="AD167" s="2">
        <v>75333.572542352194</v>
      </c>
      <c r="AE167" s="2">
        <v>258830.85014594599</v>
      </c>
      <c r="AF167" s="2">
        <v>9519.3683754937992</v>
      </c>
      <c r="AG167" s="2">
        <v>22225.326311242599</v>
      </c>
      <c r="AH167" s="2">
        <v>25001.40625</v>
      </c>
      <c r="AI167" s="2">
        <v>11787.9755859375</v>
      </c>
      <c r="AJ167" s="2" t="s">
        <v>59</v>
      </c>
      <c r="AK167" s="2">
        <v>11549.171875</v>
      </c>
      <c r="AL167" s="2">
        <v>16071.3671875</v>
      </c>
      <c r="AM167" s="2">
        <v>33004.6328125</v>
      </c>
      <c r="AN167" s="2">
        <v>81585.609375</v>
      </c>
      <c r="AO167" s="2">
        <v>9353.2958984375</v>
      </c>
      <c r="AP167" s="2">
        <v>12772.0244140625</v>
      </c>
      <c r="AQ167" s="2">
        <v>25001.40625</v>
      </c>
      <c r="AR167" s="2" t="s">
        <v>62</v>
      </c>
      <c r="AS167" s="2" t="s">
        <v>99</v>
      </c>
      <c r="AT167" s="2" t="s">
        <v>62</v>
      </c>
      <c r="AU167" s="2" t="s">
        <v>62</v>
      </c>
      <c r="AV167" s="2" t="s">
        <v>62</v>
      </c>
      <c r="AW167" s="2" t="s">
        <v>54</v>
      </c>
      <c r="AX167" s="2" t="s">
        <v>62</v>
      </c>
      <c r="AY167" s="2" t="s">
        <v>62</v>
      </c>
      <c r="AZ167" s="2" t="s">
        <v>62</v>
      </c>
      <c r="BA167" s="2">
        <v>1</v>
      </c>
      <c r="BB167" s="2" t="s">
        <v>59</v>
      </c>
    </row>
    <row r="168" spans="1:54" x14ac:dyDescent="0.2">
      <c r="A168" s="2" t="b">
        <v>0</v>
      </c>
      <c r="B168" s="2" t="s">
        <v>54</v>
      </c>
      <c r="C168" s="2" t="s">
        <v>55</v>
      </c>
      <c r="D168" s="2" t="s">
        <v>712</v>
      </c>
      <c r="E168" s="2" t="s">
        <v>713</v>
      </c>
      <c r="F168" s="2">
        <v>0</v>
      </c>
      <c r="G168" s="2">
        <v>1.5449999999999999</v>
      </c>
      <c r="H168" s="2">
        <v>4</v>
      </c>
      <c r="I168" s="2">
        <v>1</v>
      </c>
      <c r="J168" s="2">
        <v>1</v>
      </c>
      <c r="K168" s="2">
        <v>1</v>
      </c>
      <c r="L168" s="2">
        <v>234</v>
      </c>
      <c r="M168" s="2">
        <v>26.5</v>
      </c>
      <c r="N168" s="2">
        <v>6.87</v>
      </c>
      <c r="O168" s="2">
        <v>1.81</v>
      </c>
      <c r="P168" s="2">
        <v>1</v>
      </c>
      <c r="Q168" s="2" t="s">
        <v>714</v>
      </c>
      <c r="R168" s="2" t="s">
        <v>59</v>
      </c>
      <c r="S168" s="2" t="s">
        <v>712</v>
      </c>
      <c r="T168" s="2" t="s">
        <v>59</v>
      </c>
      <c r="U168" s="2">
        <v>0</v>
      </c>
      <c r="V168" s="2">
        <v>0</v>
      </c>
      <c r="W168" s="2">
        <v>28986.733926570399</v>
      </c>
      <c r="X168" s="2">
        <v>17137.6491347712</v>
      </c>
      <c r="Y168" s="2">
        <v>37579.360783568103</v>
      </c>
      <c r="Z168" s="2">
        <v>28986.733926570399</v>
      </c>
      <c r="AA168" s="2" t="s">
        <v>59</v>
      </c>
      <c r="AB168" s="2" t="s">
        <v>59</v>
      </c>
      <c r="AC168" s="2" t="s">
        <v>59</v>
      </c>
      <c r="AD168" s="2" t="s">
        <v>59</v>
      </c>
      <c r="AE168" s="2">
        <v>17137.6491347712</v>
      </c>
      <c r="AF168" s="2">
        <v>7273.3906988967701</v>
      </c>
      <c r="AG168" s="2" t="s">
        <v>59</v>
      </c>
      <c r="AH168" s="2">
        <v>194160.9375</v>
      </c>
      <c r="AI168" s="2">
        <v>7126.26806640625</v>
      </c>
      <c r="AJ168" s="2" t="s">
        <v>59</v>
      </c>
      <c r="AK168" s="2" t="s">
        <v>59</v>
      </c>
      <c r="AL168" s="2" t="s">
        <v>59</v>
      </c>
      <c r="AM168" s="2" t="s">
        <v>59</v>
      </c>
      <c r="AN168" s="2">
        <v>5401.927734375</v>
      </c>
      <c r="AO168" s="2">
        <v>7146.5009765625</v>
      </c>
      <c r="AP168" s="2" t="s">
        <v>59</v>
      </c>
      <c r="AQ168" s="2">
        <v>194160.9375</v>
      </c>
      <c r="AR168" s="2" t="s">
        <v>62</v>
      </c>
      <c r="AS168" s="2" t="s">
        <v>99</v>
      </c>
      <c r="AT168" s="2" t="s">
        <v>99</v>
      </c>
      <c r="AU168" s="2" t="s">
        <v>99</v>
      </c>
      <c r="AV168" s="2" t="s">
        <v>99</v>
      </c>
      <c r="AW168" s="2" t="s">
        <v>62</v>
      </c>
      <c r="AX168" s="2" t="s">
        <v>62</v>
      </c>
      <c r="AY168" s="2" t="s">
        <v>99</v>
      </c>
      <c r="AZ168" s="2" t="s">
        <v>54</v>
      </c>
      <c r="BA168" s="2">
        <v>1</v>
      </c>
      <c r="BB168" s="2" t="s">
        <v>59</v>
      </c>
    </row>
    <row r="169" spans="1:54" x14ac:dyDescent="0.2">
      <c r="A169" s="2" t="b">
        <v>0</v>
      </c>
      <c r="B169" s="2" t="s">
        <v>54</v>
      </c>
      <c r="C169" s="2" t="s">
        <v>55</v>
      </c>
      <c r="D169" s="2" t="s">
        <v>715</v>
      </c>
      <c r="E169" s="2" t="s">
        <v>716</v>
      </c>
      <c r="F169" s="2">
        <v>3.0000000000000001E-3</v>
      </c>
      <c r="G169" s="2">
        <v>1.5309999999999999</v>
      </c>
      <c r="H169" s="2">
        <v>3</v>
      </c>
      <c r="I169" s="2">
        <v>1</v>
      </c>
      <c r="J169" s="2">
        <v>1</v>
      </c>
      <c r="K169" s="2">
        <v>1</v>
      </c>
      <c r="L169" s="2">
        <v>736</v>
      </c>
      <c r="M169" s="2">
        <v>82.4</v>
      </c>
      <c r="N169" s="2">
        <v>5.55</v>
      </c>
      <c r="O169" s="2">
        <v>0</v>
      </c>
      <c r="P169" s="2">
        <v>1</v>
      </c>
      <c r="Q169" s="2" t="s">
        <v>717</v>
      </c>
      <c r="R169" s="2" t="s">
        <v>59</v>
      </c>
      <c r="S169" s="2" t="s">
        <v>718</v>
      </c>
      <c r="T169" s="2" t="s">
        <v>59</v>
      </c>
      <c r="U169" s="2">
        <v>0</v>
      </c>
      <c r="V169" s="2">
        <v>0</v>
      </c>
      <c r="W169" s="2" t="s">
        <v>59</v>
      </c>
      <c r="X169" s="2" t="s">
        <v>59</v>
      </c>
      <c r="Y169" s="2">
        <v>30916.240649253101</v>
      </c>
      <c r="Z169" s="2" t="s">
        <v>59</v>
      </c>
      <c r="AA169" s="2" t="s">
        <v>59</v>
      </c>
      <c r="AB169" s="2" t="s">
        <v>59</v>
      </c>
      <c r="AC169" s="2" t="s">
        <v>59</v>
      </c>
      <c r="AD169" s="2" t="s">
        <v>59</v>
      </c>
      <c r="AE169" s="2" t="s">
        <v>59</v>
      </c>
      <c r="AF169" s="2">
        <v>62513.993845624602</v>
      </c>
      <c r="AG169" s="2" t="s">
        <v>59</v>
      </c>
      <c r="AH169" s="2">
        <v>15289.599609375</v>
      </c>
      <c r="AI169" s="2" t="s">
        <v>59</v>
      </c>
      <c r="AJ169" s="2" t="s">
        <v>59</v>
      </c>
      <c r="AK169" s="2" t="s">
        <v>59</v>
      </c>
      <c r="AL169" s="2" t="s">
        <v>59</v>
      </c>
      <c r="AM169" s="2" t="s">
        <v>59</v>
      </c>
      <c r="AN169" s="2" t="s">
        <v>59</v>
      </c>
      <c r="AO169" s="2">
        <v>61423.390625</v>
      </c>
      <c r="AP169" s="2" t="s">
        <v>59</v>
      </c>
      <c r="AQ169" s="2">
        <v>15289.599609375</v>
      </c>
      <c r="AR169" s="2" t="s">
        <v>99</v>
      </c>
      <c r="AS169" s="2" t="s">
        <v>99</v>
      </c>
      <c r="AT169" s="2" t="s">
        <v>99</v>
      </c>
      <c r="AU169" s="2" t="s">
        <v>99</v>
      </c>
      <c r="AV169" s="2" t="s">
        <v>99</v>
      </c>
      <c r="AW169" s="2" t="s">
        <v>99</v>
      </c>
      <c r="AX169" s="2" t="s">
        <v>54</v>
      </c>
      <c r="AY169" s="2" t="s">
        <v>99</v>
      </c>
      <c r="AZ169" s="2" t="s">
        <v>62</v>
      </c>
      <c r="BA169" s="2">
        <v>1</v>
      </c>
      <c r="BB169" s="2" t="s">
        <v>59</v>
      </c>
    </row>
    <row r="170" spans="1:54" x14ac:dyDescent="0.2">
      <c r="A170" s="2" t="b">
        <v>0</v>
      </c>
      <c r="B170" s="2" t="s">
        <v>54</v>
      </c>
      <c r="C170" s="2" t="s">
        <v>55</v>
      </c>
      <c r="D170" s="2" t="s">
        <v>719</v>
      </c>
      <c r="E170" s="2" t="s">
        <v>720</v>
      </c>
      <c r="F170" s="2">
        <v>3.0000000000000001E-3</v>
      </c>
      <c r="G170" s="2">
        <v>1.5</v>
      </c>
      <c r="H170" s="2">
        <v>7</v>
      </c>
      <c r="I170" s="2">
        <v>1</v>
      </c>
      <c r="J170" s="2">
        <v>1</v>
      </c>
      <c r="K170" s="2">
        <v>1</v>
      </c>
      <c r="L170" s="2">
        <v>116</v>
      </c>
      <c r="M170" s="2">
        <v>13.1</v>
      </c>
      <c r="N170" s="2">
        <v>9.82</v>
      </c>
      <c r="O170" s="2">
        <v>0</v>
      </c>
      <c r="P170" s="2">
        <v>1</v>
      </c>
      <c r="Q170" s="2" t="s">
        <v>721</v>
      </c>
      <c r="R170" s="2" t="s">
        <v>59</v>
      </c>
      <c r="S170" s="2" t="s">
        <v>722</v>
      </c>
      <c r="T170" s="2" t="s">
        <v>723</v>
      </c>
      <c r="U170" s="2">
        <v>0</v>
      </c>
      <c r="V170" s="2">
        <v>0</v>
      </c>
      <c r="W170" s="2" t="s">
        <v>59</v>
      </c>
      <c r="X170" s="2" t="s">
        <v>59</v>
      </c>
      <c r="Y170" s="2">
        <v>24429.3515625</v>
      </c>
      <c r="Z170" s="2" t="s">
        <v>59</v>
      </c>
      <c r="AA170" s="2" t="s">
        <v>59</v>
      </c>
      <c r="AB170" s="2" t="s">
        <v>59</v>
      </c>
      <c r="AC170" s="2" t="s">
        <v>59</v>
      </c>
      <c r="AD170" s="2" t="s">
        <v>59</v>
      </c>
      <c r="AE170" s="2" t="s">
        <v>59</v>
      </c>
      <c r="AF170" s="2" t="s">
        <v>59</v>
      </c>
      <c r="AG170" s="2" t="s">
        <v>59</v>
      </c>
      <c r="AH170" s="2">
        <v>24429.3515625</v>
      </c>
      <c r="AI170" s="2" t="s">
        <v>59</v>
      </c>
      <c r="AJ170" s="2" t="s">
        <v>59</v>
      </c>
      <c r="AK170" s="2" t="s">
        <v>59</v>
      </c>
      <c r="AL170" s="2" t="s">
        <v>59</v>
      </c>
      <c r="AM170" s="2" t="s">
        <v>59</v>
      </c>
      <c r="AN170" s="2" t="s">
        <v>59</v>
      </c>
      <c r="AO170" s="2" t="s">
        <v>59</v>
      </c>
      <c r="AP170" s="2" t="s">
        <v>59</v>
      </c>
      <c r="AQ170" s="2">
        <v>24429.3515625</v>
      </c>
      <c r="AR170" s="2" t="s">
        <v>99</v>
      </c>
      <c r="AS170" s="2" t="s">
        <v>99</v>
      </c>
      <c r="AT170" s="2" t="s">
        <v>99</v>
      </c>
      <c r="AU170" s="2" t="s">
        <v>99</v>
      </c>
      <c r="AV170" s="2" t="s">
        <v>99</v>
      </c>
      <c r="AW170" s="2" t="s">
        <v>99</v>
      </c>
      <c r="AX170" s="2" t="s">
        <v>99</v>
      </c>
      <c r="AY170" s="2" t="s">
        <v>99</v>
      </c>
      <c r="AZ170" s="2" t="s">
        <v>54</v>
      </c>
      <c r="BA170" s="2">
        <v>1</v>
      </c>
      <c r="BB170" s="2" t="s">
        <v>59</v>
      </c>
    </row>
    <row r="171" spans="1:54" x14ac:dyDescent="0.2">
      <c r="A171" s="2" t="b">
        <v>0</v>
      </c>
      <c r="B171" s="2" t="s">
        <v>54</v>
      </c>
      <c r="C171" s="2" t="s">
        <v>55</v>
      </c>
      <c r="D171" s="2" t="s">
        <v>724</v>
      </c>
      <c r="E171" s="2" t="s">
        <v>725</v>
      </c>
      <c r="F171" s="2">
        <v>3.0000000000000001E-3</v>
      </c>
      <c r="G171" s="2">
        <v>1.4850000000000001</v>
      </c>
      <c r="H171" s="2">
        <v>5</v>
      </c>
      <c r="I171" s="2">
        <v>1</v>
      </c>
      <c r="J171" s="2">
        <v>1</v>
      </c>
      <c r="K171" s="2">
        <v>1</v>
      </c>
      <c r="L171" s="2">
        <v>165</v>
      </c>
      <c r="M171" s="2">
        <v>17.899999999999999</v>
      </c>
      <c r="N171" s="2">
        <v>9.67</v>
      </c>
      <c r="O171" s="2">
        <v>0</v>
      </c>
      <c r="P171" s="2">
        <v>1</v>
      </c>
      <c r="Q171" s="2" t="s">
        <v>726</v>
      </c>
      <c r="R171" s="2" t="s">
        <v>727</v>
      </c>
      <c r="S171" s="2" t="s">
        <v>728</v>
      </c>
      <c r="T171" s="2" t="s">
        <v>729</v>
      </c>
      <c r="U171" s="2">
        <v>1</v>
      </c>
      <c r="V171" s="2">
        <v>0</v>
      </c>
      <c r="W171" s="2" t="s">
        <v>59</v>
      </c>
      <c r="X171" s="2" t="s">
        <v>59</v>
      </c>
      <c r="Y171" s="2">
        <v>188665.625</v>
      </c>
      <c r="Z171" s="2" t="s">
        <v>59</v>
      </c>
      <c r="AA171" s="2" t="s">
        <v>59</v>
      </c>
      <c r="AB171" s="2" t="s">
        <v>59</v>
      </c>
      <c r="AC171" s="2" t="s">
        <v>59</v>
      </c>
      <c r="AD171" s="2" t="s">
        <v>59</v>
      </c>
      <c r="AE171" s="2" t="s">
        <v>59</v>
      </c>
      <c r="AF171" s="2" t="s">
        <v>59</v>
      </c>
      <c r="AG171" s="2" t="s">
        <v>59</v>
      </c>
      <c r="AH171" s="2">
        <v>188665.625</v>
      </c>
      <c r="AI171" s="2" t="s">
        <v>59</v>
      </c>
      <c r="AJ171" s="2" t="s">
        <v>59</v>
      </c>
      <c r="AK171" s="2" t="s">
        <v>59</v>
      </c>
      <c r="AL171" s="2" t="s">
        <v>59</v>
      </c>
      <c r="AM171" s="2" t="s">
        <v>59</v>
      </c>
      <c r="AN171" s="2" t="s">
        <v>59</v>
      </c>
      <c r="AO171" s="2" t="s">
        <v>59</v>
      </c>
      <c r="AP171" s="2" t="s">
        <v>59</v>
      </c>
      <c r="AQ171" s="2">
        <v>188665.625</v>
      </c>
      <c r="AR171" s="2" t="s">
        <v>99</v>
      </c>
      <c r="AS171" s="2" t="s">
        <v>99</v>
      </c>
      <c r="AT171" s="2" t="s">
        <v>99</v>
      </c>
      <c r="AU171" s="2" t="s">
        <v>99</v>
      </c>
      <c r="AV171" s="2" t="s">
        <v>99</v>
      </c>
      <c r="AW171" s="2" t="s">
        <v>99</v>
      </c>
      <c r="AX171" s="2" t="s">
        <v>99</v>
      </c>
      <c r="AY171" s="2" t="s">
        <v>99</v>
      </c>
      <c r="AZ171" s="2" t="s">
        <v>54</v>
      </c>
      <c r="BA171" s="2">
        <v>1</v>
      </c>
      <c r="BB171" s="2" t="s">
        <v>59</v>
      </c>
    </row>
    <row r="172" spans="1:54" x14ac:dyDescent="0.2">
      <c r="A172" s="2" t="b">
        <v>0</v>
      </c>
      <c r="B172" s="2" t="s">
        <v>54</v>
      </c>
      <c r="C172" s="2" t="s">
        <v>55</v>
      </c>
      <c r="D172" s="2" t="s">
        <v>730</v>
      </c>
      <c r="E172" s="2" t="s">
        <v>731</v>
      </c>
      <c r="F172" s="2">
        <v>3.0000000000000001E-3</v>
      </c>
      <c r="G172" s="2">
        <v>1.478</v>
      </c>
      <c r="H172" s="2">
        <v>0</v>
      </c>
      <c r="I172" s="2">
        <v>1</v>
      </c>
      <c r="J172" s="2">
        <v>1</v>
      </c>
      <c r="K172" s="2">
        <v>1</v>
      </c>
      <c r="L172" s="2">
        <v>2500</v>
      </c>
      <c r="M172" s="2">
        <v>274</v>
      </c>
      <c r="N172" s="2">
        <v>5.14</v>
      </c>
      <c r="O172" s="2">
        <v>0</v>
      </c>
      <c r="P172" s="2">
        <v>1</v>
      </c>
      <c r="Q172" s="2" t="s">
        <v>59</v>
      </c>
      <c r="R172" s="2" t="s">
        <v>59</v>
      </c>
      <c r="S172" s="2" t="s">
        <v>730</v>
      </c>
      <c r="T172" s="2" t="s">
        <v>59</v>
      </c>
      <c r="U172" s="2">
        <v>0</v>
      </c>
      <c r="V172" s="2">
        <v>0</v>
      </c>
      <c r="W172" s="2">
        <v>469119.41279596998</v>
      </c>
      <c r="X172" s="2">
        <v>1075951.2087427201</v>
      </c>
      <c r="Y172" s="2">
        <v>438199.5625</v>
      </c>
      <c r="Z172" s="2">
        <v>613357.55695005495</v>
      </c>
      <c r="AA172" s="2">
        <v>469119.41279596998</v>
      </c>
      <c r="AB172" s="2">
        <v>417284.299218164</v>
      </c>
      <c r="AC172" s="2">
        <v>1126605.47581735</v>
      </c>
      <c r="AD172" s="2">
        <v>725904.63735410001</v>
      </c>
      <c r="AE172" s="2">
        <v>1075951.2087427201</v>
      </c>
      <c r="AF172" s="2">
        <v>256409.69577074001</v>
      </c>
      <c r="AG172" s="2">
        <v>447835.43956210802</v>
      </c>
      <c r="AH172" s="2">
        <v>438199.5625</v>
      </c>
      <c r="AI172" s="2">
        <v>150791.40625</v>
      </c>
      <c r="AJ172" s="2">
        <v>183486.03125</v>
      </c>
      <c r="AK172" s="2">
        <v>113163.0234375</v>
      </c>
      <c r="AL172" s="2">
        <v>187304.328125</v>
      </c>
      <c r="AM172" s="2">
        <v>318028.40625</v>
      </c>
      <c r="AN172" s="2">
        <v>339148.65625</v>
      </c>
      <c r="AO172" s="2">
        <v>251936.4375</v>
      </c>
      <c r="AP172" s="2">
        <v>257353.484375</v>
      </c>
      <c r="AQ172" s="2">
        <v>438199.5625</v>
      </c>
      <c r="AR172" s="2" t="s">
        <v>62</v>
      </c>
      <c r="AS172" s="2" t="s">
        <v>62</v>
      </c>
      <c r="AT172" s="2" t="s">
        <v>62</v>
      </c>
      <c r="AU172" s="2" t="s">
        <v>62</v>
      </c>
      <c r="AV172" s="2" t="s">
        <v>54</v>
      </c>
      <c r="AW172" s="2" t="s">
        <v>62</v>
      </c>
      <c r="AX172" s="2" t="s">
        <v>62</v>
      </c>
      <c r="AY172" s="2" t="s">
        <v>62</v>
      </c>
      <c r="AZ172" s="2" t="s">
        <v>62</v>
      </c>
      <c r="BA172" s="2">
        <v>1</v>
      </c>
      <c r="BB172" s="2" t="s">
        <v>59</v>
      </c>
    </row>
    <row r="173" spans="1:54" x14ac:dyDescent="0.2">
      <c r="A173" s="2" t="b">
        <v>0</v>
      </c>
      <c r="B173" s="2" t="s">
        <v>54</v>
      </c>
      <c r="C173" s="2" t="s">
        <v>55</v>
      </c>
      <c r="D173" s="2" t="s">
        <v>732</v>
      </c>
      <c r="E173" s="2" t="s">
        <v>733</v>
      </c>
      <c r="F173" s="2">
        <v>3.0000000000000001E-3</v>
      </c>
      <c r="G173" s="2">
        <v>1.474</v>
      </c>
      <c r="H173" s="2">
        <v>2</v>
      </c>
      <c r="I173" s="2">
        <v>1</v>
      </c>
      <c r="J173" s="2">
        <v>1</v>
      </c>
      <c r="K173" s="2">
        <v>1</v>
      </c>
      <c r="L173" s="2">
        <v>486</v>
      </c>
      <c r="M173" s="2">
        <v>52.1</v>
      </c>
      <c r="N173" s="2">
        <v>4.46</v>
      </c>
      <c r="O173" s="2">
        <v>0</v>
      </c>
      <c r="P173" s="2">
        <v>1</v>
      </c>
      <c r="Q173" s="2" t="s">
        <v>87</v>
      </c>
      <c r="R173" s="2" t="s">
        <v>59</v>
      </c>
      <c r="S173" s="2" t="s">
        <v>732</v>
      </c>
      <c r="T173" s="2" t="s">
        <v>59</v>
      </c>
      <c r="U173" s="2">
        <v>0</v>
      </c>
      <c r="V173" s="2">
        <v>0</v>
      </c>
      <c r="W173" s="2">
        <v>390638.91245909099</v>
      </c>
      <c r="X173" s="2">
        <v>864824.81059899798</v>
      </c>
      <c r="Y173" s="2">
        <v>392878.5625</v>
      </c>
      <c r="Z173" s="2">
        <v>390638.91245909099</v>
      </c>
      <c r="AA173" s="2">
        <v>479103.93992509198</v>
      </c>
      <c r="AB173" s="2">
        <v>355239.64713398798</v>
      </c>
      <c r="AC173" s="2">
        <v>864824.81059899798</v>
      </c>
      <c r="AD173" s="2">
        <v>843155.51182324905</v>
      </c>
      <c r="AE173" s="2">
        <v>1182153.9265675701</v>
      </c>
      <c r="AF173" s="2">
        <v>304061.10385415802</v>
      </c>
      <c r="AG173" s="2">
        <v>549332.34706457006</v>
      </c>
      <c r="AH173" s="2">
        <v>392878.5625</v>
      </c>
      <c r="AI173" s="2">
        <v>96036.953125</v>
      </c>
      <c r="AJ173" s="2">
        <v>187391.265625</v>
      </c>
      <c r="AK173" s="2">
        <v>96337.1796875</v>
      </c>
      <c r="AL173" s="2">
        <v>143781.859375</v>
      </c>
      <c r="AM173" s="2">
        <v>369397.5625</v>
      </c>
      <c r="AN173" s="2">
        <v>372624.625</v>
      </c>
      <c r="AO173" s="2">
        <v>298756.53125</v>
      </c>
      <c r="AP173" s="2">
        <v>315679.78125</v>
      </c>
      <c r="AQ173" s="2">
        <v>392878.5625</v>
      </c>
      <c r="AR173" s="2" t="s">
        <v>62</v>
      </c>
      <c r="AS173" s="2" t="s">
        <v>62</v>
      </c>
      <c r="AT173" s="2" t="s">
        <v>62</v>
      </c>
      <c r="AU173" s="2" t="s">
        <v>62</v>
      </c>
      <c r="AV173" s="2" t="s">
        <v>54</v>
      </c>
      <c r="AW173" s="2" t="s">
        <v>62</v>
      </c>
      <c r="AX173" s="2" t="s">
        <v>62</v>
      </c>
      <c r="AY173" s="2" t="s">
        <v>62</v>
      </c>
      <c r="AZ173" s="2" t="s">
        <v>62</v>
      </c>
      <c r="BA173" s="2">
        <v>1</v>
      </c>
      <c r="BB173" s="2" t="s">
        <v>59</v>
      </c>
    </row>
    <row r="174" spans="1:54" x14ac:dyDescent="0.2">
      <c r="A174" s="2" t="b">
        <v>0</v>
      </c>
      <c r="B174" s="2" t="s">
        <v>54</v>
      </c>
      <c r="C174" s="2" t="s">
        <v>55</v>
      </c>
      <c r="D174" s="2" t="s">
        <v>734</v>
      </c>
      <c r="E174" s="2" t="s">
        <v>735</v>
      </c>
      <c r="F174" s="2">
        <v>3.0000000000000001E-3</v>
      </c>
      <c r="G174" s="2">
        <v>1.4690000000000001</v>
      </c>
      <c r="H174" s="2">
        <v>4</v>
      </c>
      <c r="I174" s="2">
        <v>1</v>
      </c>
      <c r="J174" s="2">
        <v>1</v>
      </c>
      <c r="K174" s="2">
        <v>1</v>
      </c>
      <c r="L174" s="2">
        <v>448</v>
      </c>
      <c r="M174" s="2">
        <v>50.6</v>
      </c>
      <c r="N174" s="2">
        <v>5.47</v>
      </c>
      <c r="O174" s="2">
        <v>0</v>
      </c>
      <c r="P174" s="2">
        <v>1</v>
      </c>
      <c r="Q174" s="2" t="s">
        <v>736</v>
      </c>
      <c r="R174" s="2" t="s">
        <v>59</v>
      </c>
      <c r="S174" s="2" t="s">
        <v>734</v>
      </c>
      <c r="T174" s="2" t="s">
        <v>59</v>
      </c>
      <c r="U174" s="2">
        <v>0</v>
      </c>
      <c r="V174" s="2">
        <v>0</v>
      </c>
      <c r="W174" s="2">
        <v>78629.653137676898</v>
      </c>
      <c r="X174" s="2">
        <v>237581.86152647101</v>
      </c>
      <c r="Y174" s="2">
        <v>183916.359375</v>
      </c>
      <c r="Z174" s="2">
        <v>78629.653137676898</v>
      </c>
      <c r="AA174" s="2">
        <v>39131.046546941601</v>
      </c>
      <c r="AB174" s="2">
        <v>88629.708705851706</v>
      </c>
      <c r="AC174" s="2">
        <v>237581.86152647101</v>
      </c>
      <c r="AD174" s="2">
        <v>195431.36745803</v>
      </c>
      <c r="AE174" s="2">
        <v>393387.22234685702</v>
      </c>
      <c r="AF174" s="2">
        <v>213151.50882986499</v>
      </c>
      <c r="AG174" s="2">
        <v>144567.81623533901</v>
      </c>
      <c r="AH174" s="2">
        <v>183916.359375</v>
      </c>
      <c r="AI174" s="2">
        <v>19330.7734375</v>
      </c>
      <c r="AJ174" s="2">
        <v>15305.2724609375</v>
      </c>
      <c r="AK174" s="2">
        <v>24035.42578125</v>
      </c>
      <c r="AL174" s="2">
        <v>39499.28515625</v>
      </c>
      <c r="AM174" s="2">
        <v>85621.0625</v>
      </c>
      <c r="AN174" s="2">
        <v>123998.8828125</v>
      </c>
      <c r="AO174" s="2">
        <v>209432.921875</v>
      </c>
      <c r="AP174" s="2">
        <v>83077.4609375</v>
      </c>
      <c r="AQ174" s="2">
        <v>183916.359375</v>
      </c>
      <c r="AR174" s="2" t="s">
        <v>62</v>
      </c>
      <c r="AS174" s="2" t="s">
        <v>62</v>
      </c>
      <c r="AT174" s="2" t="s">
        <v>62</v>
      </c>
      <c r="AU174" s="2" t="s">
        <v>62</v>
      </c>
      <c r="AV174" s="2" t="s">
        <v>62</v>
      </c>
      <c r="AW174" s="2" t="s">
        <v>62</v>
      </c>
      <c r="AX174" s="2" t="s">
        <v>54</v>
      </c>
      <c r="AY174" s="2" t="s">
        <v>62</v>
      </c>
      <c r="AZ174" s="2" t="s">
        <v>62</v>
      </c>
      <c r="BA174" s="2">
        <v>1</v>
      </c>
      <c r="BB174" s="2" t="s">
        <v>59</v>
      </c>
    </row>
    <row r="175" spans="1:54" x14ac:dyDescent="0.2">
      <c r="A175" s="2" t="b">
        <v>0</v>
      </c>
      <c r="B175" s="2" t="s">
        <v>54</v>
      </c>
      <c r="C175" s="2" t="s">
        <v>55</v>
      </c>
      <c r="D175" s="2" t="s">
        <v>737</v>
      </c>
      <c r="E175" s="2" t="s">
        <v>738</v>
      </c>
      <c r="F175" s="2">
        <v>0.01</v>
      </c>
      <c r="G175" s="2">
        <v>1.4590000000000001</v>
      </c>
      <c r="H175" s="2">
        <v>1</v>
      </c>
      <c r="I175" s="2">
        <v>1</v>
      </c>
      <c r="J175" s="2">
        <v>1</v>
      </c>
      <c r="K175" s="2">
        <v>1</v>
      </c>
      <c r="L175" s="2">
        <v>689</v>
      </c>
      <c r="M175" s="2">
        <v>76.8</v>
      </c>
      <c r="N175" s="2">
        <v>6.57</v>
      </c>
      <c r="O175" s="2">
        <v>0</v>
      </c>
      <c r="P175" s="2">
        <v>1</v>
      </c>
      <c r="Q175" s="2" t="s">
        <v>739</v>
      </c>
      <c r="R175" s="2" t="s">
        <v>59</v>
      </c>
      <c r="S175" s="2" t="s">
        <v>737</v>
      </c>
      <c r="T175" s="2" t="s">
        <v>59</v>
      </c>
      <c r="U175" s="2">
        <v>0</v>
      </c>
      <c r="V175" s="2">
        <v>0</v>
      </c>
      <c r="W175" s="2" t="s">
        <v>59</v>
      </c>
      <c r="X175" s="2" t="s">
        <v>59</v>
      </c>
      <c r="Y175" s="2">
        <v>301874.53125</v>
      </c>
      <c r="Z175" s="2" t="s">
        <v>59</v>
      </c>
      <c r="AA175" s="2" t="s">
        <v>59</v>
      </c>
      <c r="AB175" s="2" t="s">
        <v>59</v>
      </c>
      <c r="AC175" s="2" t="s">
        <v>59</v>
      </c>
      <c r="AD175" s="2" t="s">
        <v>59</v>
      </c>
      <c r="AE175" s="2" t="s">
        <v>59</v>
      </c>
      <c r="AF175" s="2" t="s">
        <v>59</v>
      </c>
      <c r="AG175" s="2" t="s">
        <v>59</v>
      </c>
      <c r="AH175" s="2">
        <v>301874.53125</v>
      </c>
      <c r="AI175" s="2" t="s">
        <v>59</v>
      </c>
      <c r="AJ175" s="2" t="s">
        <v>59</v>
      </c>
      <c r="AK175" s="2" t="s">
        <v>59</v>
      </c>
      <c r="AL175" s="2" t="s">
        <v>59</v>
      </c>
      <c r="AM175" s="2" t="s">
        <v>59</v>
      </c>
      <c r="AN175" s="2" t="s">
        <v>59</v>
      </c>
      <c r="AO175" s="2" t="s">
        <v>59</v>
      </c>
      <c r="AP175" s="2" t="s">
        <v>59</v>
      </c>
      <c r="AQ175" s="2">
        <v>301874.53125</v>
      </c>
      <c r="AR175" s="2" t="s">
        <v>99</v>
      </c>
      <c r="AS175" s="2" t="s">
        <v>99</v>
      </c>
      <c r="AT175" s="2" t="s">
        <v>99</v>
      </c>
      <c r="AU175" s="2" t="s">
        <v>99</v>
      </c>
      <c r="AV175" s="2" t="s">
        <v>99</v>
      </c>
      <c r="AW175" s="2" t="s">
        <v>99</v>
      </c>
      <c r="AX175" s="2" t="s">
        <v>99</v>
      </c>
      <c r="AY175" s="2" t="s">
        <v>99</v>
      </c>
      <c r="AZ175" s="2" t="s">
        <v>54</v>
      </c>
      <c r="BA175" s="2">
        <v>1</v>
      </c>
      <c r="BB175" s="2" t="s">
        <v>59</v>
      </c>
    </row>
    <row r="176" spans="1:54" x14ac:dyDescent="0.2">
      <c r="A176" s="2" t="b">
        <v>0</v>
      </c>
      <c r="B176" s="2" t="s">
        <v>54</v>
      </c>
      <c r="C176" s="2" t="s">
        <v>55</v>
      </c>
      <c r="D176" s="2" t="s">
        <v>740</v>
      </c>
      <c r="E176" s="2" t="s">
        <v>741</v>
      </c>
      <c r="F176" s="2">
        <v>0.01</v>
      </c>
      <c r="G176" s="2">
        <v>1.405</v>
      </c>
      <c r="H176" s="2">
        <v>4</v>
      </c>
      <c r="I176" s="2">
        <v>1</v>
      </c>
      <c r="J176" s="2">
        <v>1</v>
      </c>
      <c r="K176" s="2">
        <v>1</v>
      </c>
      <c r="L176" s="2">
        <v>136</v>
      </c>
      <c r="M176" s="2">
        <v>15.3</v>
      </c>
      <c r="N176" s="2">
        <v>11.15</v>
      </c>
      <c r="O176" s="2">
        <v>1.82</v>
      </c>
      <c r="P176" s="2">
        <v>1</v>
      </c>
      <c r="Q176" s="2" t="s">
        <v>582</v>
      </c>
      <c r="R176" s="2" t="s">
        <v>742</v>
      </c>
      <c r="S176" s="2" t="s">
        <v>743</v>
      </c>
      <c r="T176" s="2" t="s">
        <v>744</v>
      </c>
      <c r="U176" s="2">
        <v>0</v>
      </c>
      <c r="V176" s="2">
        <v>0</v>
      </c>
      <c r="W176" s="2" t="s">
        <v>59</v>
      </c>
      <c r="X176" s="2" t="s">
        <v>59</v>
      </c>
      <c r="Y176" s="2">
        <v>485916.34375</v>
      </c>
      <c r="Z176" s="2" t="s">
        <v>59</v>
      </c>
      <c r="AA176" s="2" t="s">
        <v>59</v>
      </c>
      <c r="AB176" s="2" t="s">
        <v>59</v>
      </c>
      <c r="AC176" s="2" t="s">
        <v>59</v>
      </c>
      <c r="AD176" s="2" t="s">
        <v>59</v>
      </c>
      <c r="AE176" s="2" t="s">
        <v>59</v>
      </c>
      <c r="AF176" s="2" t="s">
        <v>59</v>
      </c>
      <c r="AG176" s="2" t="s">
        <v>59</v>
      </c>
      <c r="AH176" s="2">
        <v>485916.34375</v>
      </c>
      <c r="AI176" s="2" t="s">
        <v>59</v>
      </c>
      <c r="AJ176" s="2" t="s">
        <v>59</v>
      </c>
      <c r="AK176" s="2" t="s">
        <v>59</v>
      </c>
      <c r="AL176" s="2" t="s">
        <v>59</v>
      </c>
      <c r="AM176" s="2" t="s">
        <v>59</v>
      </c>
      <c r="AN176" s="2" t="s">
        <v>59</v>
      </c>
      <c r="AO176" s="2" t="s">
        <v>59</v>
      </c>
      <c r="AP176" s="2" t="s">
        <v>59</v>
      </c>
      <c r="AQ176" s="2">
        <v>485916.34375</v>
      </c>
      <c r="AR176" s="2" t="s">
        <v>99</v>
      </c>
      <c r="AS176" s="2" t="s">
        <v>99</v>
      </c>
      <c r="AT176" s="2" t="s">
        <v>99</v>
      </c>
      <c r="AU176" s="2" t="s">
        <v>99</v>
      </c>
      <c r="AV176" s="2" t="s">
        <v>99</v>
      </c>
      <c r="AW176" s="2" t="s">
        <v>99</v>
      </c>
      <c r="AX176" s="2" t="s">
        <v>99</v>
      </c>
      <c r="AY176" s="2" t="s">
        <v>99</v>
      </c>
      <c r="AZ176" s="2" t="s">
        <v>54</v>
      </c>
      <c r="BA176" s="2">
        <v>1</v>
      </c>
      <c r="BB176" s="2" t="s">
        <v>59</v>
      </c>
    </row>
    <row r="177" spans="1:54" x14ac:dyDescent="0.2">
      <c r="A177" s="2" t="b">
        <v>0</v>
      </c>
      <c r="B177" s="2" t="s">
        <v>54</v>
      </c>
      <c r="C177" s="2" t="s">
        <v>55</v>
      </c>
      <c r="D177" s="2" t="s">
        <v>745</v>
      </c>
      <c r="E177" s="2" t="s">
        <v>746</v>
      </c>
      <c r="F177" s="2">
        <v>0.01</v>
      </c>
      <c r="G177" s="2">
        <v>1.38</v>
      </c>
      <c r="H177" s="2">
        <v>1</v>
      </c>
      <c r="I177" s="2">
        <v>1</v>
      </c>
      <c r="J177" s="2">
        <v>1</v>
      </c>
      <c r="K177" s="2">
        <v>1</v>
      </c>
      <c r="L177" s="2">
        <v>811</v>
      </c>
      <c r="M177" s="2">
        <v>91.8</v>
      </c>
      <c r="N177" s="2">
        <v>6.18</v>
      </c>
      <c r="O177" s="2">
        <v>0</v>
      </c>
      <c r="P177" s="2">
        <v>1</v>
      </c>
      <c r="Q177" s="2" t="s">
        <v>747</v>
      </c>
      <c r="R177" s="2" t="s">
        <v>59</v>
      </c>
      <c r="S177" s="2" t="s">
        <v>745</v>
      </c>
      <c r="T177" s="2" t="s">
        <v>59</v>
      </c>
      <c r="U177" s="2">
        <v>0</v>
      </c>
      <c r="V177" s="2">
        <v>0</v>
      </c>
      <c r="W177" s="2">
        <v>57478.1832068613</v>
      </c>
      <c r="X177" s="2">
        <v>100334.015128289</v>
      </c>
      <c r="Y177" s="2">
        <v>38992.660726389397</v>
      </c>
      <c r="Z177" s="2">
        <v>57478.1832068613</v>
      </c>
      <c r="AA177" s="2">
        <v>60439.186845688702</v>
      </c>
      <c r="AB177" s="2">
        <v>44221.9476065278</v>
      </c>
      <c r="AC177" s="2">
        <v>74104.908158027101</v>
      </c>
      <c r="AD177" s="2">
        <v>112791.16987165999</v>
      </c>
      <c r="AE177" s="2">
        <v>100334.015128289</v>
      </c>
      <c r="AF177" s="2">
        <v>25823.6515216433</v>
      </c>
      <c r="AG177" s="2">
        <v>38992.660726389397</v>
      </c>
      <c r="AH177" s="2">
        <v>294809.875</v>
      </c>
      <c r="AI177" s="2">
        <v>14130.7724609375</v>
      </c>
      <c r="AJ177" s="2">
        <v>23639.49609375</v>
      </c>
      <c r="AK177" s="2">
        <v>11992.517578125</v>
      </c>
      <c r="AL177" s="2">
        <v>12320.3466796875</v>
      </c>
      <c r="AM177" s="2">
        <v>49415.30078125</v>
      </c>
      <c r="AN177" s="2">
        <v>31626.10546875</v>
      </c>
      <c r="AO177" s="2">
        <v>25373.138671875</v>
      </c>
      <c r="AP177" s="2">
        <v>22407.5546875</v>
      </c>
      <c r="AQ177" s="2">
        <v>294809.875</v>
      </c>
      <c r="AR177" s="2" t="s">
        <v>62</v>
      </c>
      <c r="AS177" s="2" t="s">
        <v>62</v>
      </c>
      <c r="AT177" s="2" t="s">
        <v>62</v>
      </c>
      <c r="AU177" s="2" t="s">
        <v>62</v>
      </c>
      <c r="AV177" s="2" t="s">
        <v>62</v>
      </c>
      <c r="AW177" s="2" t="s">
        <v>62</v>
      </c>
      <c r="AX177" s="2" t="s">
        <v>62</v>
      </c>
      <c r="AY177" s="2" t="s">
        <v>62</v>
      </c>
      <c r="AZ177" s="2" t="s">
        <v>54</v>
      </c>
      <c r="BA177" s="2">
        <v>1</v>
      </c>
      <c r="BB177" s="2" t="s">
        <v>59</v>
      </c>
    </row>
    <row r="178" spans="1:54" x14ac:dyDescent="0.2">
      <c r="A178" s="2" t="b">
        <v>0</v>
      </c>
      <c r="B178" s="2" t="s">
        <v>54</v>
      </c>
      <c r="C178" s="2" t="s">
        <v>55</v>
      </c>
      <c r="D178" s="2" t="s">
        <v>748</v>
      </c>
      <c r="E178" s="2" t="s">
        <v>749</v>
      </c>
      <c r="F178" s="2">
        <v>0.01</v>
      </c>
      <c r="G178" s="2">
        <v>1.379</v>
      </c>
      <c r="H178" s="2">
        <v>6</v>
      </c>
      <c r="I178" s="2">
        <v>1</v>
      </c>
      <c r="J178" s="2">
        <v>1</v>
      </c>
      <c r="K178" s="2">
        <v>1</v>
      </c>
      <c r="L178" s="2">
        <v>406</v>
      </c>
      <c r="M178" s="2">
        <v>44.6</v>
      </c>
      <c r="N178" s="2">
        <v>5.9</v>
      </c>
      <c r="O178" s="2">
        <v>0</v>
      </c>
      <c r="P178" s="2">
        <v>1</v>
      </c>
      <c r="Q178" s="2" t="s">
        <v>386</v>
      </c>
      <c r="R178" s="2" t="s">
        <v>750</v>
      </c>
      <c r="S178" s="2" t="s">
        <v>751</v>
      </c>
      <c r="T178" s="2" t="s">
        <v>59</v>
      </c>
      <c r="U178" s="2">
        <v>3</v>
      </c>
      <c r="V178" s="2">
        <v>0</v>
      </c>
      <c r="W178" s="2" t="s">
        <v>59</v>
      </c>
      <c r="X178" s="2" t="s">
        <v>59</v>
      </c>
      <c r="Y178" s="2" t="s">
        <v>59</v>
      </c>
      <c r="Z178" s="2" t="s">
        <v>59</v>
      </c>
      <c r="AA178" s="2" t="s">
        <v>59</v>
      </c>
      <c r="AB178" s="2" t="s">
        <v>59</v>
      </c>
      <c r="AC178" s="2" t="s">
        <v>59</v>
      </c>
      <c r="AD178" s="2" t="s">
        <v>59</v>
      </c>
      <c r="AE178" s="2" t="s">
        <v>59</v>
      </c>
      <c r="AF178" s="2" t="s">
        <v>59</v>
      </c>
      <c r="AG178" s="2" t="s">
        <v>59</v>
      </c>
      <c r="AH178" s="2" t="s">
        <v>59</v>
      </c>
      <c r="AI178" s="2" t="s">
        <v>59</v>
      </c>
      <c r="AJ178" s="2" t="s">
        <v>59</v>
      </c>
      <c r="AK178" s="2" t="s">
        <v>59</v>
      </c>
      <c r="AL178" s="2" t="s">
        <v>59</v>
      </c>
      <c r="AM178" s="2" t="s">
        <v>59</v>
      </c>
      <c r="AN178" s="2" t="s">
        <v>59</v>
      </c>
      <c r="AO178" s="2" t="s">
        <v>59</v>
      </c>
      <c r="AP178" s="2" t="s">
        <v>59</v>
      </c>
      <c r="AQ178" s="2" t="s">
        <v>59</v>
      </c>
      <c r="AR178" s="2" t="s">
        <v>99</v>
      </c>
      <c r="AS178" s="2" t="s">
        <v>99</v>
      </c>
      <c r="AT178" s="2" t="s">
        <v>99</v>
      </c>
      <c r="AU178" s="2" t="s">
        <v>99</v>
      </c>
      <c r="AV178" s="2" t="s">
        <v>99</v>
      </c>
      <c r="AW178" s="2" t="s">
        <v>99</v>
      </c>
      <c r="AX178" s="2" t="s">
        <v>54</v>
      </c>
      <c r="AY178" s="2" t="s">
        <v>99</v>
      </c>
      <c r="AZ178" s="2" t="s">
        <v>99</v>
      </c>
      <c r="BA178" s="2">
        <v>1</v>
      </c>
      <c r="BB178" s="2" t="s">
        <v>59</v>
      </c>
    </row>
    <row r="179" spans="1:54" x14ac:dyDescent="0.2">
      <c r="A179" s="2" t="b">
        <v>0</v>
      </c>
      <c r="B179" s="2" t="s">
        <v>54</v>
      </c>
      <c r="C179" s="2" t="s">
        <v>55</v>
      </c>
      <c r="D179" s="2" t="s">
        <v>752</v>
      </c>
      <c r="E179" s="2" t="s">
        <v>753</v>
      </c>
      <c r="F179" s="2">
        <v>8.9999999999999993E-3</v>
      </c>
      <c r="G179" s="2">
        <v>1.3680000000000001</v>
      </c>
      <c r="H179" s="2">
        <v>5</v>
      </c>
      <c r="I179" s="2">
        <v>1</v>
      </c>
      <c r="J179" s="2">
        <v>2</v>
      </c>
      <c r="K179" s="2">
        <v>1</v>
      </c>
      <c r="L179" s="2">
        <v>545</v>
      </c>
      <c r="M179" s="2">
        <v>60.1</v>
      </c>
      <c r="N179" s="2">
        <v>5.1100000000000003</v>
      </c>
      <c r="O179" s="2">
        <v>0</v>
      </c>
      <c r="P179" s="2">
        <v>1</v>
      </c>
      <c r="Q179" s="2" t="s">
        <v>754</v>
      </c>
      <c r="R179" s="2" t="s">
        <v>59</v>
      </c>
      <c r="S179" s="2" t="s">
        <v>755</v>
      </c>
      <c r="T179" s="2" t="s">
        <v>756</v>
      </c>
      <c r="U179" s="2">
        <v>0</v>
      </c>
      <c r="V179" s="2">
        <v>0</v>
      </c>
      <c r="W179" s="2" t="s">
        <v>59</v>
      </c>
      <c r="X179" s="2">
        <v>158366.880220425</v>
      </c>
      <c r="Y179" s="2">
        <v>71488.767467926999</v>
      </c>
      <c r="Z179" s="2" t="s">
        <v>59</v>
      </c>
      <c r="AA179" s="2" t="s">
        <v>59</v>
      </c>
      <c r="AB179" s="2" t="s">
        <v>59</v>
      </c>
      <c r="AC179" s="2">
        <v>158366.880220425</v>
      </c>
      <c r="AD179" s="2">
        <v>223541.75341778799</v>
      </c>
      <c r="AE179" s="2">
        <v>106574.53307092001</v>
      </c>
      <c r="AF179" s="2">
        <v>87979.540539745096</v>
      </c>
      <c r="AG179" s="2" t="s">
        <v>59</v>
      </c>
      <c r="AH179" s="2">
        <v>58089.00390625</v>
      </c>
      <c r="AI179" s="2" t="s">
        <v>59</v>
      </c>
      <c r="AJ179" s="2" t="s">
        <v>59</v>
      </c>
      <c r="AK179" s="2" t="s">
        <v>59</v>
      </c>
      <c r="AL179" s="2">
        <v>26329.360839843801</v>
      </c>
      <c r="AM179" s="2">
        <v>97936.59375</v>
      </c>
      <c r="AN179" s="2">
        <v>33593.16796875</v>
      </c>
      <c r="AO179" s="2">
        <v>86444.671875</v>
      </c>
      <c r="AP179" s="2" t="s">
        <v>59</v>
      </c>
      <c r="AQ179" s="2">
        <v>58089.00390625</v>
      </c>
      <c r="AR179" s="2" t="s">
        <v>99</v>
      </c>
      <c r="AS179" s="2" t="s">
        <v>99</v>
      </c>
      <c r="AT179" s="2" t="s">
        <v>99</v>
      </c>
      <c r="AU179" s="2" t="s">
        <v>62</v>
      </c>
      <c r="AV179" s="2" t="s">
        <v>54</v>
      </c>
      <c r="AW179" s="2" t="s">
        <v>62</v>
      </c>
      <c r="AX179" s="2" t="s">
        <v>62</v>
      </c>
      <c r="AY179" s="2" t="s">
        <v>99</v>
      </c>
      <c r="AZ179" s="2" t="s">
        <v>54</v>
      </c>
      <c r="BA179" s="2">
        <v>1</v>
      </c>
      <c r="BB179" s="2" t="s">
        <v>59</v>
      </c>
    </row>
    <row r="180" spans="1:54" x14ac:dyDescent="0.2">
      <c r="A180" s="2" t="b">
        <v>0</v>
      </c>
      <c r="B180" s="2" t="s">
        <v>54</v>
      </c>
      <c r="C180" s="2" t="s">
        <v>55</v>
      </c>
      <c r="D180" s="2" t="s">
        <v>757</v>
      </c>
      <c r="E180" s="2" t="s">
        <v>758</v>
      </c>
      <c r="F180" s="2">
        <v>8.9999999999999993E-3</v>
      </c>
      <c r="G180" s="2">
        <v>1.36</v>
      </c>
      <c r="H180" s="2">
        <v>1</v>
      </c>
      <c r="I180" s="2">
        <v>1</v>
      </c>
      <c r="J180" s="2">
        <v>4</v>
      </c>
      <c r="K180" s="2">
        <v>1</v>
      </c>
      <c r="L180" s="2">
        <v>570</v>
      </c>
      <c r="M180" s="2">
        <v>62.9</v>
      </c>
      <c r="N180" s="2">
        <v>4.6100000000000003</v>
      </c>
      <c r="O180" s="2">
        <v>1.71</v>
      </c>
      <c r="P180" s="2">
        <v>1</v>
      </c>
      <c r="Q180" s="2" t="s">
        <v>243</v>
      </c>
      <c r="R180" s="2" t="s">
        <v>59</v>
      </c>
      <c r="S180" s="2" t="s">
        <v>759</v>
      </c>
      <c r="T180" s="2" t="s">
        <v>59</v>
      </c>
      <c r="U180" s="2">
        <v>0</v>
      </c>
      <c r="V180" s="2">
        <v>0</v>
      </c>
      <c r="W180" s="2">
        <v>517565.91702955402</v>
      </c>
      <c r="X180" s="2">
        <v>1544676.6823933199</v>
      </c>
      <c r="Y180" s="2">
        <v>338421.09009973402</v>
      </c>
      <c r="Z180" s="2">
        <v>517565.91702955402</v>
      </c>
      <c r="AA180" s="2">
        <v>532954.31161141698</v>
      </c>
      <c r="AB180" s="2">
        <v>485708.34623028501</v>
      </c>
      <c r="AC180" s="2">
        <v>1848514.1280157999</v>
      </c>
      <c r="AD180" s="2">
        <v>1544676.6823933199</v>
      </c>
      <c r="AE180" s="2">
        <v>963220.76202490402</v>
      </c>
      <c r="AF180" s="2">
        <v>305476.10205246898</v>
      </c>
      <c r="AG180" s="2">
        <v>338421.09009973402</v>
      </c>
      <c r="AH180" s="2">
        <v>438217.46875</v>
      </c>
      <c r="AI180" s="2">
        <v>127241.4296875</v>
      </c>
      <c r="AJ180" s="2">
        <v>208453.6875</v>
      </c>
      <c r="AK180" s="2">
        <v>131718.890625</v>
      </c>
      <c r="AL180" s="2">
        <v>307325.59375</v>
      </c>
      <c r="AM180" s="2">
        <v>676743.25</v>
      </c>
      <c r="AN180" s="2">
        <v>303615.09375</v>
      </c>
      <c r="AO180" s="2">
        <v>300146.84375</v>
      </c>
      <c r="AP180" s="2">
        <v>194477.34375</v>
      </c>
      <c r="AQ180" s="2">
        <v>438217.46875</v>
      </c>
      <c r="AR180" s="2" t="s">
        <v>62</v>
      </c>
      <c r="AS180" s="2" t="s">
        <v>62</v>
      </c>
      <c r="AT180" s="2" t="s">
        <v>54</v>
      </c>
      <c r="AU180" s="2" t="s">
        <v>62</v>
      </c>
      <c r="AV180" s="2" t="s">
        <v>62</v>
      </c>
      <c r="AW180" s="2" t="s">
        <v>54</v>
      </c>
      <c r="AX180" s="2" t="s">
        <v>54</v>
      </c>
      <c r="AY180" s="2" t="s">
        <v>62</v>
      </c>
      <c r="AZ180" s="2" t="s">
        <v>54</v>
      </c>
      <c r="BA180" s="2">
        <v>1</v>
      </c>
      <c r="BB180" s="2" t="s">
        <v>59</v>
      </c>
    </row>
    <row r="181" spans="1:54" x14ac:dyDescent="0.2">
      <c r="A181" s="2" t="b">
        <v>0</v>
      </c>
      <c r="B181" s="2" t="s">
        <v>54</v>
      </c>
      <c r="C181" s="2" t="s">
        <v>55</v>
      </c>
      <c r="D181" s="2" t="s">
        <v>760</v>
      </c>
      <c r="E181" s="2" t="s">
        <v>761</v>
      </c>
      <c r="F181" s="2">
        <v>8.9999999999999993E-3</v>
      </c>
      <c r="G181" s="2">
        <v>1.341</v>
      </c>
      <c r="H181" s="2">
        <v>1</v>
      </c>
      <c r="I181" s="2">
        <v>1</v>
      </c>
      <c r="J181" s="2">
        <v>3</v>
      </c>
      <c r="K181" s="2">
        <v>1</v>
      </c>
      <c r="L181" s="2">
        <v>672</v>
      </c>
      <c r="M181" s="2">
        <v>74.2</v>
      </c>
      <c r="N181" s="2">
        <v>8.27</v>
      </c>
      <c r="O181" s="2">
        <v>1.66</v>
      </c>
      <c r="P181" s="2">
        <v>1</v>
      </c>
      <c r="Q181" s="2" t="s">
        <v>59</v>
      </c>
      <c r="R181" s="2" t="s">
        <v>59</v>
      </c>
      <c r="S181" s="2" t="s">
        <v>760</v>
      </c>
      <c r="T181" s="2" t="s">
        <v>59</v>
      </c>
      <c r="U181" s="2">
        <v>0</v>
      </c>
      <c r="V181" s="2">
        <v>0</v>
      </c>
      <c r="W181" s="2">
        <v>1154781.1899269</v>
      </c>
      <c r="X181" s="2">
        <v>28364.946457577498</v>
      </c>
      <c r="Y181" s="2">
        <v>358668.966217843</v>
      </c>
      <c r="Z181" s="2">
        <v>1154781.1899269</v>
      </c>
      <c r="AA181" s="2">
        <v>1555968.9572664499</v>
      </c>
      <c r="AB181" s="2">
        <v>763655.37082807499</v>
      </c>
      <c r="AC181" s="2">
        <v>28364.946457577498</v>
      </c>
      <c r="AD181" s="2">
        <v>37030.5842273374</v>
      </c>
      <c r="AE181" s="2">
        <v>23053.968856501098</v>
      </c>
      <c r="AF181" s="2">
        <v>358668.966217843</v>
      </c>
      <c r="AG181" s="2">
        <v>217126.866269121</v>
      </c>
      <c r="AH181" s="2">
        <v>791499.25</v>
      </c>
      <c r="AI181" s="2">
        <v>283898.15625</v>
      </c>
      <c r="AJ181" s="2">
        <v>608584</v>
      </c>
      <c r="AK181" s="2">
        <v>207095.140625</v>
      </c>
      <c r="AL181" s="2">
        <v>4715.82763671875</v>
      </c>
      <c r="AM181" s="2">
        <v>16223.587890625</v>
      </c>
      <c r="AN181" s="2">
        <v>7266.80029296875</v>
      </c>
      <c r="AO181" s="2">
        <v>352411.71875</v>
      </c>
      <c r="AP181" s="2">
        <v>124774.3046875</v>
      </c>
      <c r="AQ181" s="2">
        <v>791499.25</v>
      </c>
      <c r="AR181" s="2" t="s">
        <v>54</v>
      </c>
      <c r="AS181" s="2" t="s">
        <v>54</v>
      </c>
      <c r="AT181" s="2" t="s">
        <v>54</v>
      </c>
      <c r="AU181" s="2" t="s">
        <v>62</v>
      </c>
      <c r="AV181" s="2" t="s">
        <v>62</v>
      </c>
      <c r="AW181" s="2" t="s">
        <v>62</v>
      </c>
      <c r="AX181" s="2" t="s">
        <v>62</v>
      </c>
      <c r="AY181" s="2" t="s">
        <v>62</v>
      </c>
      <c r="AZ181" s="2" t="s">
        <v>62</v>
      </c>
      <c r="BA181" s="2">
        <v>1</v>
      </c>
      <c r="BB181" s="2" t="s">
        <v>59</v>
      </c>
    </row>
    <row r="182" spans="1:54" x14ac:dyDescent="0.2">
      <c r="A182" s="2" t="b">
        <v>0</v>
      </c>
      <c r="B182" s="2" t="s">
        <v>762</v>
      </c>
      <c r="C182" s="2" t="s">
        <v>55</v>
      </c>
      <c r="D182" s="2" t="s">
        <v>763</v>
      </c>
      <c r="E182" s="2" t="s">
        <v>764</v>
      </c>
      <c r="F182" s="2">
        <v>1.2E-2</v>
      </c>
      <c r="G182" s="2">
        <v>1.3220000000000001</v>
      </c>
      <c r="H182" s="2">
        <v>4</v>
      </c>
      <c r="I182" s="2">
        <v>1</v>
      </c>
      <c r="J182" s="2">
        <v>1</v>
      </c>
      <c r="K182" s="2">
        <v>1</v>
      </c>
      <c r="L182" s="2">
        <v>450</v>
      </c>
      <c r="M182" s="2">
        <v>50</v>
      </c>
      <c r="N182" s="2">
        <v>5.57</v>
      </c>
      <c r="O182" s="2">
        <v>0</v>
      </c>
      <c r="P182" s="2">
        <v>1</v>
      </c>
      <c r="Q182" s="2" t="s">
        <v>765</v>
      </c>
      <c r="R182" s="2" t="s">
        <v>59</v>
      </c>
      <c r="S182" s="2" t="s">
        <v>766</v>
      </c>
      <c r="T182" s="2" t="s">
        <v>59</v>
      </c>
      <c r="U182" s="2">
        <v>0</v>
      </c>
      <c r="V182" s="2">
        <v>0</v>
      </c>
      <c r="W182" s="2" t="s">
        <v>59</v>
      </c>
      <c r="X182" s="2" t="s">
        <v>59</v>
      </c>
      <c r="Y182" s="2">
        <v>223215.67540799</v>
      </c>
      <c r="Z182" s="2" t="s">
        <v>59</v>
      </c>
      <c r="AA182" s="2" t="s">
        <v>59</v>
      </c>
      <c r="AB182" s="2" t="s">
        <v>59</v>
      </c>
      <c r="AC182" s="2" t="s">
        <v>59</v>
      </c>
      <c r="AD182" s="2" t="s">
        <v>59</v>
      </c>
      <c r="AE182" s="2" t="s">
        <v>59</v>
      </c>
      <c r="AF182" s="2">
        <v>230860.43868646599</v>
      </c>
      <c r="AG182" s="2" t="s">
        <v>59</v>
      </c>
      <c r="AH182" s="2">
        <v>215824.0625</v>
      </c>
      <c r="AI182" s="2" t="s">
        <v>59</v>
      </c>
      <c r="AJ182" s="2" t="s">
        <v>59</v>
      </c>
      <c r="AK182" s="2" t="s">
        <v>59</v>
      </c>
      <c r="AL182" s="2" t="s">
        <v>59</v>
      </c>
      <c r="AM182" s="2" t="s">
        <v>59</v>
      </c>
      <c r="AN182" s="2" t="s">
        <v>59</v>
      </c>
      <c r="AO182" s="2">
        <v>226832.90625</v>
      </c>
      <c r="AP182" s="2" t="s">
        <v>59</v>
      </c>
      <c r="AQ182" s="2">
        <v>215824.0625</v>
      </c>
      <c r="AR182" s="2" t="s">
        <v>99</v>
      </c>
      <c r="AS182" s="2" t="s">
        <v>99</v>
      </c>
      <c r="AT182" s="2" t="s">
        <v>99</v>
      </c>
      <c r="AU182" s="2" t="s">
        <v>99</v>
      </c>
      <c r="AV182" s="2" t="s">
        <v>99</v>
      </c>
      <c r="AW182" s="2" t="s">
        <v>99</v>
      </c>
      <c r="AX182" s="2" t="s">
        <v>54</v>
      </c>
      <c r="AY182" s="2" t="s">
        <v>99</v>
      </c>
      <c r="AZ182" s="2" t="s">
        <v>62</v>
      </c>
      <c r="BA182" s="2">
        <v>1</v>
      </c>
      <c r="BB182" s="2" t="s">
        <v>59</v>
      </c>
    </row>
    <row r="183" spans="1:54" x14ac:dyDescent="0.2">
      <c r="A183" s="2" t="b">
        <v>0</v>
      </c>
      <c r="B183" s="2" t="s">
        <v>762</v>
      </c>
      <c r="C183" s="2" t="s">
        <v>55</v>
      </c>
      <c r="D183" s="2" t="s">
        <v>767</v>
      </c>
      <c r="E183" s="2" t="s">
        <v>768</v>
      </c>
      <c r="F183" s="2">
        <v>1.2E-2</v>
      </c>
      <c r="G183" s="2">
        <v>1.3120000000000001</v>
      </c>
      <c r="H183" s="2">
        <v>3</v>
      </c>
      <c r="I183" s="2">
        <v>1</v>
      </c>
      <c r="J183" s="2">
        <v>1</v>
      </c>
      <c r="K183" s="2">
        <v>1</v>
      </c>
      <c r="L183" s="2">
        <v>343</v>
      </c>
      <c r="M183" s="2">
        <v>37.200000000000003</v>
      </c>
      <c r="N183" s="2">
        <v>6.55</v>
      </c>
      <c r="O183" s="2">
        <v>0</v>
      </c>
      <c r="P183" s="2">
        <v>1</v>
      </c>
      <c r="Q183" s="2" t="s">
        <v>59</v>
      </c>
      <c r="R183" s="2" t="s">
        <v>59</v>
      </c>
      <c r="S183" s="2" t="s">
        <v>767</v>
      </c>
      <c r="T183" s="2" t="s">
        <v>59</v>
      </c>
      <c r="U183" s="2">
        <v>0</v>
      </c>
      <c r="V183" s="2">
        <v>0</v>
      </c>
      <c r="W183" s="2">
        <v>195889.60200252599</v>
      </c>
      <c r="X183" s="2" t="s">
        <v>59</v>
      </c>
      <c r="Y183" s="2">
        <v>158629.953125</v>
      </c>
      <c r="Z183" s="2">
        <v>195889.60200252599</v>
      </c>
      <c r="AA183" s="2">
        <v>234456.85899728499</v>
      </c>
      <c r="AB183" s="2">
        <v>134743.000000623</v>
      </c>
      <c r="AC183" s="2" t="s">
        <v>59</v>
      </c>
      <c r="AD183" s="2" t="s">
        <v>59</v>
      </c>
      <c r="AE183" s="2" t="s">
        <v>59</v>
      </c>
      <c r="AF183" s="2">
        <v>115959.158010047</v>
      </c>
      <c r="AG183" s="2">
        <v>383547.790276088</v>
      </c>
      <c r="AH183" s="2">
        <v>158629.953125</v>
      </c>
      <c r="AI183" s="2">
        <v>48158.64453125</v>
      </c>
      <c r="AJ183" s="2">
        <v>91702.7890625</v>
      </c>
      <c r="AK183" s="2">
        <v>36540.85546875</v>
      </c>
      <c r="AL183" s="2" t="s">
        <v>59</v>
      </c>
      <c r="AM183" s="2" t="s">
        <v>59</v>
      </c>
      <c r="AN183" s="2" t="s">
        <v>59</v>
      </c>
      <c r="AO183" s="2">
        <v>113936.1640625</v>
      </c>
      <c r="AP183" s="2">
        <v>220409.890625</v>
      </c>
      <c r="AQ183" s="2">
        <v>158629.953125</v>
      </c>
      <c r="AR183" s="2" t="s">
        <v>62</v>
      </c>
      <c r="AS183" s="2" t="s">
        <v>62</v>
      </c>
      <c r="AT183" s="2" t="s">
        <v>62</v>
      </c>
      <c r="AU183" s="2" t="s">
        <v>99</v>
      </c>
      <c r="AV183" s="2" t="s">
        <v>99</v>
      </c>
      <c r="AW183" s="2" t="s">
        <v>99</v>
      </c>
      <c r="AX183" s="2" t="s">
        <v>62</v>
      </c>
      <c r="AY183" s="2" t="s">
        <v>54</v>
      </c>
      <c r="AZ183" s="2" t="s">
        <v>62</v>
      </c>
      <c r="BA183" s="2">
        <v>1</v>
      </c>
      <c r="BB183" s="2" t="s">
        <v>59</v>
      </c>
    </row>
    <row r="184" spans="1:54" x14ac:dyDescent="0.2">
      <c r="A184" s="2" t="b">
        <v>0</v>
      </c>
      <c r="B184" s="2" t="s">
        <v>762</v>
      </c>
      <c r="C184" s="2" t="s">
        <v>55</v>
      </c>
      <c r="D184" s="2" t="s">
        <v>769</v>
      </c>
      <c r="E184" s="2" t="s">
        <v>770</v>
      </c>
      <c r="F184" s="2">
        <v>1.2E-2</v>
      </c>
      <c r="G184" s="2">
        <v>1.2949999999999999</v>
      </c>
      <c r="H184" s="2">
        <v>10</v>
      </c>
      <c r="I184" s="2">
        <v>1</v>
      </c>
      <c r="J184" s="2">
        <v>1</v>
      </c>
      <c r="K184" s="2">
        <v>1</v>
      </c>
      <c r="L184" s="2">
        <v>134</v>
      </c>
      <c r="M184" s="2">
        <v>14.1</v>
      </c>
      <c r="N184" s="2">
        <v>10.55</v>
      </c>
      <c r="O184" s="2">
        <v>0</v>
      </c>
      <c r="P184" s="2">
        <v>1</v>
      </c>
      <c r="Q184" s="2" t="s">
        <v>771</v>
      </c>
      <c r="R184" s="2" t="s">
        <v>772</v>
      </c>
      <c r="S184" s="2" t="s">
        <v>773</v>
      </c>
      <c r="T184" s="2" t="s">
        <v>774</v>
      </c>
      <c r="U184" s="2">
        <v>0</v>
      </c>
      <c r="V184" s="2">
        <v>0</v>
      </c>
      <c r="W184" s="2" t="s">
        <v>59</v>
      </c>
      <c r="X184" s="2">
        <v>34522.6619157112</v>
      </c>
      <c r="Y184" s="2">
        <v>212174.046875</v>
      </c>
      <c r="Z184" s="2" t="s">
        <v>59</v>
      </c>
      <c r="AA184" s="2" t="s">
        <v>59</v>
      </c>
      <c r="AB184" s="2" t="s">
        <v>59</v>
      </c>
      <c r="AC184" s="2">
        <v>34522.6619157112</v>
      </c>
      <c r="AD184" s="2" t="s">
        <v>59</v>
      </c>
      <c r="AE184" s="2" t="s">
        <v>59</v>
      </c>
      <c r="AF184" s="2" t="s">
        <v>59</v>
      </c>
      <c r="AG184" s="2" t="s">
        <v>59</v>
      </c>
      <c r="AH184" s="2">
        <v>212174.046875</v>
      </c>
      <c r="AI184" s="2" t="s">
        <v>59</v>
      </c>
      <c r="AJ184" s="2" t="s">
        <v>59</v>
      </c>
      <c r="AK184" s="2" t="s">
        <v>59</v>
      </c>
      <c r="AL184" s="2">
        <v>5739.58154296875</v>
      </c>
      <c r="AM184" s="2" t="s">
        <v>59</v>
      </c>
      <c r="AN184" s="2" t="s">
        <v>59</v>
      </c>
      <c r="AO184" s="2" t="s">
        <v>59</v>
      </c>
      <c r="AP184" s="2" t="s">
        <v>59</v>
      </c>
      <c r="AQ184" s="2">
        <v>212174.046875</v>
      </c>
      <c r="AR184" s="2" t="s">
        <v>99</v>
      </c>
      <c r="AS184" s="2" t="s">
        <v>99</v>
      </c>
      <c r="AT184" s="2" t="s">
        <v>99</v>
      </c>
      <c r="AU184" s="2" t="s">
        <v>62</v>
      </c>
      <c r="AV184" s="2" t="s">
        <v>99</v>
      </c>
      <c r="AW184" s="2" t="s">
        <v>99</v>
      </c>
      <c r="AX184" s="2" t="s">
        <v>99</v>
      </c>
      <c r="AY184" s="2" t="s">
        <v>99</v>
      </c>
      <c r="AZ184" s="2" t="s">
        <v>54</v>
      </c>
      <c r="BA184" s="2">
        <v>1</v>
      </c>
      <c r="BB184" s="2" t="s">
        <v>59</v>
      </c>
    </row>
    <row r="185" spans="1:54" x14ac:dyDescent="0.2">
      <c r="A185" s="2" t="b">
        <v>0</v>
      </c>
      <c r="B185" s="2" t="s">
        <v>762</v>
      </c>
      <c r="C185" s="2" t="s">
        <v>55</v>
      </c>
      <c r="D185" s="2" t="s">
        <v>775</v>
      </c>
      <c r="E185" s="2" t="s">
        <v>776</v>
      </c>
      <c r="F185" s="2">
        <v>1.2E-2</v>
      </c>
      <c r="G185" s="2">
        <v>1.2949999999999999</v>
      </c>
      <c r="H185" s="2">
        <v>4</v>
      </c>
      <c r="I185" s="2">
        <v>1</v>
      </c>
      <c r="J185" s="2">
        <v>4</v>
      </c>
      <c r="K185" s="2">
        <v>1</v>
      </c>
      <c r="L185" s="2">
        <v>204</v>
      </c>
      <c r="M185" s="2">
        <v>19.899999999999999</v>
      </c>
      <c r="N185" s="2">
        <v>6.89</v>
      </c>
      <c r="O185" s="2">
        <v>1.61</v>
      </c>
      <c r="P185" s="2">
        <v>1</v>
      </c>
      <c r="Q185" s="2" t="s">
        <v>688</v>
      </c>
      <c r="R185" s="2" t="s">
        <v>59</v>
      </c>
      <c r="S185" s="2" t="s">
        <v>775</v>
      </c>
      <c r="T185" s="2" t="s">
        <v>59</v>
      </c>
      <c r="U185" s="2">
        <v>0</v>
      </c>
      <c r="V185" s="2">
        <v>0</v>
      </c>
      <c r="W185" s="2">
        <v>214279.61951026399</v>
      </c>
      <c r="X185" s="2">
        <v>672885.37816728104</v>
      </c>
      <c r="Y185" s="2">
        <v>300303.5625</v>
      </c>
      <c r="Z185" s="2">
        <v>214279.61951026399</v>
      </c>
      <c r="AA185" s="2">
        <v>158018.97897836199</v>
      </c>
      <c r="AB185" s="2">
        <v>283532.86627417599</v>
      </c>
      <c r="AC185" s="2">
        <v>650017.31658870797</v>
      </c>
      <c r="AD185" s="2">
        <v>672885.37816728104</v>
      </c>
      <c r="AE185" s="2">
        <v>745349.64349724003</v>
      </c>
      <c r="AF185" s="2">
        <v>218352.73242752301</v>
      </c>
      <c r="AG185" s="2">
        <v>366767.32141502399</v>
      </c>
      <c r="AH185" s="2">
        <v>300303.5625</v>
      </c>
      <c r="AI185" s="2">
        <v>52679.75390625</v>
      </c>
      <c r="AJ185" s="2">
        <v>61805.74609375</v>
      </c>
      <c r="AK185" s="2">
        <v>76891.0703125</v>
      </c>
      <c r="AL185" s="2">
        <v>108068.9375</v>
      </c>
      <c r="AM185" s="2">
        <v>294799.96875</v>
      </c>
      <c r="AN185" s="2">
        <v>234940.328125</v>
      </c>
      <c r="AO185" s="2">
        <v>214543.40625</v>
      </c>
      <c r="AP185" s="2">
        <v>210766.8125</v>
      </c>
      <c r="AQ185" s="2">
        <v>300303.5625</v>
      </c>
      <c r="AR185" s="2" t="s">
        <v>62</v>
      </c>
      <c r="AS185" s="2" t="s">
        <v>54</v>
      </c>
      <c r="AT185" s="2" t="s">
        <v>62</v>
      </c>
      <c r="AU185" s="2" t="s">
        <v>62</v>
      </c>
      <c r="AV185" s="2" t="s">
        <v>62</v>
      </c>
      <c r="AW185" s="2" t="s">
        <v>54</v>
      </c>
      <c r="AX185" s="2" t="s">
        <v>62</v>
      </c>
      <c r="AY185" s="2" t="s">
        <v>54</v>
      </c>
      <c r="AZ185" s="2" t="s">
        <v>54</v>
      </c>
      <c r="BA185" s="2">
        <v>1</v>
      </c>
      <c r="BB185" s="2" t="s">
        <v>59</v>
      </c>
    </row>
    <row r="186" spans="1:54" x14ac:dyDescent="0.2">
      <c r="A186" s="2" t="b">
        <v>0</v>
      </c>
      <c r="B186" s="2" t="s">
        <v>762</v>
      </c>
      <c r="C186" s="2" t="s">
        <v>55</v>
      </c>
      <c r="D186" s="2" t="s">
        <v>777</v>
      </c>
      <c r="E186" s="2" t="s">
        <v>778</v>
      </c>
      <c r="F186" s="2">
        <v>1.4999999999999999E-2</v>
      </c>
      <c r="G186" s="2">
        <v>1.2749999999999999</v>
      </c>
      <c r="H186" s="2">
        <v>2</v>
      </c>
      <c r="I186" s="2">
        <v>1</v>
      </c>
      <c r="J186" s="2">
        <v>1</v>
      </c>
      <c r="K186" s="2">
        <v>1</v>
      </c>
      <c r="L186" s="2">
        <v>369</v>
      </c>
      <c r="M186" s="2">
        <v>39.5</v>
      </c>
      <c r="N186" s="2">
        <v>4.5599999999999996</v>
      </c>
      <c r="O186" s="2">
        <v>0</v>
      </c>
      <c r="P186" s="2">
        <v>1</v>
      </c>
      <c r="Q186" s="2" t="s">
        <v>779</v>
      </c>
      <c r="R186" s="2" t="s">
        <v>59</v>
      </c>
      <c r="S186" s="2" t="s">
        <v>780</v>
      </c>
      <c r="T186" s="2" t="s">
        <v>59</v>
      </c>
      <c r="U186" s="2">
        <v>0</v>
      </c>
      <c r="V186" s="2">
        <v>0</v>
      </c>
      <c r="W186" s="2" t="s">
        <v>59</v>
      </c>
      <c r="X186" s="2" t="s">
        <v>59</v>
      </c>
      <c r="Y186" s="2">
        <v>80213.1484375</v>
      </c>
      <c r="Z186" s="2" t="s">
        <v>59</v>
      </c>
      <c r="AA186" s="2" t="s">
        <v>59</v>
      </c>
      <c r="AB186" s="2" t="s">
        <v>59</v>
      </c>
      <c r="AC186" s="2" t="s">
        <v>59</v>
      </c>
      <c r="AD186" s="2" t="s">
        <v>59</v>
      </c>
      <c r="AE186" s="2" t="s">
        <v>59</v>
      </c>
      <c r="AF186" s="2" t="s">
        <v>59</v>
      </c>
      <c r="AG186" s="2" t="s">
        <v>59</v>
      </c>
      <c r="AH186" s="2">
        <v>80213.1484375</v>
      </c>
      <c r="AI186" s="2" t="s">
        <v>59</v>
      </c>
      <c r="AJ186" s="2" t="s">
        <v>59</v>
      </c>
      <c r="AK186" s="2" t="s">
        <v>59</v>
      </c>
      <c r="AL186" s="2" t="s">
        <v>59</v>
      </c>
      <c r="AM186" s="2" t="s">
        <v>59</v>
      </c>
      <c r="AN186" s="2" t="s">
        <v>59</v>
      </c>
      <c r="AO186" s="2" t="s">
        <v>59</v>
      </c>
      <c r="AP186" s="2" t="s">
        <v>59</v>
      </c>
      <c r="AQ186" s="2">
        <v>80213.1484375</v>
      </c>
      <c r="AR186" s="2" t="s">
        <v>99</v>
      </c>
      <c r="AS186" s="2" t="s">
        <v>99</v>
      </c>
      <c r="AT186" s="2" t="s">
        <v>99</v>
      </c>
      <c r="AU186" s="2" t="s">
        <v>99</v>
      </c>
      <c r="AV186" s="2" t="s">
        <v>99</v>
      </c>
      <c r="AW186" s="2" t="s">
        <v>99</v>
      </c>
      <c r="AX186" s="2" t="s">
        <v>99</v>
      </c>
      <c r="AY186" s="2" t="s">
        <v>99</v>
      </c>
      <c r="AZ186" s="2" t="s">
        <v>54</v>
      </c>
      <c r="BA186" s="2">
        <v>1</v>
      </c>
      <c r="BB186" s="2" t="s">
        <v>59</v>
      </c>
    </row>
    <row r="187" spans="1:54" x14ac:dyDescent="0.2">
      <c r="A187" s="2" t="b">
        <v>0</v>
      </c>
      <c r="B187" s="2" t="s">
        <v>762</v>
      </c>
      <c r="C187" s="2" t="s">
        <v>55</v>
      </c>
      <c r="D187" s="2" t="s">
        <v>781</v>
      </c>
      <c r="E187" s="2" t="s">
        <v>782</v>
      </c>
      <c r="F187" s="2">
        <v>1.4999999999999999E-2</v>
      </c>
      <c r="G187" s="2">
        <v>1.2669999999999999</v>
      </c>
      <c r="H187" s="2">
        <v>0</v>
      </c>
      <c r="I187" s="2">
        <v>1</v>
      </c>
      <c r="J187" s="2">
        <v>1</v>
      </c>
      <c r="K187" s="2">
        <v>1</v>
      </c>
      <c r="L187" s="2">
        <v>1353</v>
      </c>
      <c r="M187" s="2">
        <v>147.5</v>
      </c>
      <c r="N187" s="2">
        <v>6.44</v>
      </c>
      <c r="O187" s="2">
        <v>0</v>
      </c>
      <c r="P187" s="2">
        <v>1</v>
      </c>
      <c r="Q187" s="2" t="s">
        <v>783</v>
      </c>
      <c r="R187" s="2" t="s">
        <v>59</v>
      </c>
      <c r="S187" s="2" t="s">
        <v>784</v>
      </c>
      <c r="T187" s="2" t="s">
        <v>59</v>
      </c>
      <c r="U187" s="2">
        <v>0</v>
      </c>
      <c r="V187" s="2">
        <v>0</v>
      </c>
      <c r="W187" s="2">
        <v>83190.434072682197</v>
      </c>
      <c r="X187" s="2" t="s">
        <v>59</v>
      </c>
      <c r="Y187" s="2" t="s">
        <v>59</v>
      </c>
      <c r="Z187" s="2">
        <v>97539.376718361105</v>
      </c>
      <c r="AA187" s="2">
        <v>83190.434072682197</v>
      </c>
      <c r="AB187" s="2">
        <v>60112.778728074998</v>
      </c>
      <c r="AC187" s="2" t="s">
        <v>59</v>
      </c>
      <c r="AD187" s="2" t="s">
        <v>59</v>
      </c>
      <c r="AE187" s="2" t="s">
        <v>59</v>
      </c>
      <c r="AF187" s="2" t="s">
        <v>59</v>
      </c>
      <c r="AG187" s="2" t="s">
        <v>59</v>
      </c>
      <c r="AH187" s="2" t="s">
        <v>59</v>
      </c>
      <c r="AI187" s="2">
        <v>23979.650390625</v>
      </c>
      <c r="AJ187" s="2">
        <v>32538.16015625</v>
      </c>
      <c r="AK187" s="2">
        <v>16301.9404296875</v>
      </c>
      <c r="AL187" s="2" t="s">
        <v>59</v>
      </c>
      <c r="AM187" s="2" t="s">
        <v>59</v>
      </c>
      <c r="AN187" s="2" t="s">
        <v>59</v>
      </c>
      <c r="AO187" s="2" t="s">
        <v>59</v>
      </c>
      <c r="AP187" s="2" t="s">
        <v>59</v>
      </c>
      <c r="AQ187" s="2" t="s">
        <v>59</v>
      </c>
      <c r="AR187" s="2" t="s">
        <v>54</v>
      </c>
      <c r="AS187" s="2" t="s">
        <v>62</v>
      </c>
      <c r="AT187" s="2" t="s">
        <v>62</v>
      </c>
      <c r="AU187" s="2" t="s">
        <v>99</v>
      </c>
      <c r="AV187" s="2" t="s">
        <v>99</v>
      </c>
      <c r="AW187" s="2" t="s">
        <v>99</v>
      </c>
      <c r="AX187" s="2" t="s">
        <v>99</v>
      </c>
      <c r="AY187" s="2" t="s">
        <v>99</v>
      </c>
      <c r="AZ187" s="2" t="s">
        <v>99</v>
      </c>
      <c r="BA187" s="2">
        <v>1</v>
      </c>
      <c r="BB187" s="2" t="s">
        <v>59</v>
      </c>
    </row>
    <row r="188" spans="1:54" x14ac:dyDescent="0.2">
      <c r="A188" s="2" t="b">
        <v>0</v>
      </c>
      <c r="B188" s="2" t="s">
        <v>762</v>
      </c>
      <c r="C188" s="2" t="s">
        <v>55</v>
      </c>
      <c r="D188" s="2" t="s">
        <v>785</v>
      </c>
      <c r="E188" s="2" t="s">
        <v>786</v>
      </c>
      <c r="F188" s="2">
        <v>2.3E-2</v>
      </c>
      <c r="G188" s="2">
        <v>1.206</v>
      </c>
      <c r="H188" s="2">
        <v>2</v>
      </c>
      <c r="I188" s="2">
        <v>1</v>
      </c>
      <c r="J188" s="2">
        <v>1</v>
      </c>
      <c r="K188" s="2">
        <v>1</v>
      </c>
      <c r="L188" s="2">
        <v>386</v>
      </c>
      <c r="M188" s="2">
        <v>41.7</v>
      </c>
      <c r="N188" s="2">
        <v>6.74</v>
      </c>
      <c r="O188" s="2">
        <v>0</v>
      </c>
      <c r="P188" s="2">
        <v>1</v>
      </c>
      <c r="Q188" s="2" t="s">
        <v>787</v>
      </c>
      <c r="R188" s="2" t="s">
        <v>788</v>
      </c>
      <c r="S188" s="2" t="s">
        <v>789</v>
      </c>
      <c r="T188" s="2" t="s">
        <v>59</v>
      </c>
      <c r="U188" s="2">
        <v>8</v>
      </c>
      <c r="V188" s="2">
        <v>0</v>
      </c>
      <c r="W188" s="2">
        <v>403807.178682297</v>
      </c>
      <c r="X188" s="2">
        <v>835668.564704041</v>
      </c>
      <c r="Y188" s="2">
        <v>305164.21760456299</v>
      </c>
      <c r="Z188" s="2">
        <v>284938.11580622499</v>
      </c>
      <c r="AA188" s="2">
        <v>403807.178682297</v>
      </c>
      <c r="AB188" s="2">
        <v>574872.72245854698</v>
      </c>
      <c r="AC188" s="2">
        <v>775860.39999139903</v>
      </c>
      <c r="AD188" s="2">
        <v>1205249.71181812</v>
      </c>
      <c r="AE188" s="2">
        <v>835668.564704041</v>
      </c>
      <c r="AF188" s="2">
        <v>73336.408307957507</v>
      </c>
      <c r="AG188" s="2">
        <v>305164.21760456299</v>
      </c>
      <c r="AH188" s="2">
        <v>320852.53125</v>
      </c>
      <c r="AI188" s="2">
        <v>70050.8515625</v>
      </c>
      <c r="AJ188" s="2">
        <v>157940.546875</v>
      </c>
      <c r="AK188" s="2">
        <v>155899.3125</v>
      </c>
      <c r="AL188" s="2">
        <v>128991.0390625</v>
      </c>
      <c r="AM188" s="2">
        <v>528035.8125</v>
      </c>
      <c r="AN188" s="2">
        <v>263409.59375</v>
      </c>
      <c r="AO188" s="2">
        <v>72057</v>
      </c>
      <c r="AP188" s="2">
        <v>175365.921875</v>
      </c>
      <c r="AQ188" s="2">
        <v>320852.53125</v>
      </c>
      <c r="AR188" s="2" t="s">
        <v>62</v>
      </c>
      <c r="AS188" s="2" t="s">
        <v>54</v>
      </c>
      <c r="AT188" s="2" t="s">
        <v>62</v>
      </c>
      <c r="AU188" s="2" t="s">
        <v>62</v>
      </c>
      <c r="AV188" s="2" t="s">
        <v>62</v>
      </c>
      <c r="AW188" s="2" t="s">
        <v>62</v>
      </c>
      <c r="AX188" s="2" t="s">
        <v>62</v>
      </c>
      <c r="AY188" s="2" t="s">
        <v>62</v>
      </c>
      <c r="AZ188" s="2" t="s">
        <v>62</v>
      </c>
      <c r="BA188" s="2">
        <v>1</v>
      </c>
      <c r="BB188" s="2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3D8B-6985-4D6E-97A5-13985BFBFFAA}">
  <dimension ref="A1:Z188"/>
  <sheetViews>
    <sheetView topLeftCell="R1" zoomScale="70" zoomScaleNormal="70" workbookViewId="0">
      <selection activeCell="V20" sqref="V20"/>
    </sheetView>
  </sheetViews>
  <sheetFormatPr baseColWidth="10" defaultColWidth="8.83203125" defaultRowHeight="15" x14ac:dyDescent="0.2"/>
  <cols>
    <col min="1" max="1" width="32.6640625" customWidth="1"/>
    <col min="2" max="2" width="255.6640625" customWidth="1"/>
    <col min="3" max="3" width="12.33203125" bestFit="1" customWidth="1"/>
    <col min="4" max="4" width="38.33203125" bestFit="1" customWidth="1"/>
    <col min="5" max="5" width="255.6640625" bestFit="1" customWidth="1"/>
    <col min="6" max="6" width="32" bestFit="1" customWidth="1"/>
    <col min="7" max="8" width="55" bestFit="1" customWidth="1"/>
    <col min="9" max="9" width="55.5" bestFit="1" customWidth="1"/>
    <col min="10" max="10" width="16.33203125" customWidth="1"/>
    <col min="11" max="13" width="55.1640625" bestFit="1" customWidth="1"/>
    <col min="14" max="14" width="15.33203125" bestFit="1" customWidth="1"/>
    <col min="15" max="17" width="57.5" bestFit="1" customWidth="1"/>
    <col min="18" max="18" width="16.83203125" bestFit="1" customWidth="1"/>
    <col min="19" max="19" width="22.6640625" bestFit="1" customWidth="1"/>
    <col min="20" max="20" width="13.83203125" bestFit="1" customWidth="1"/>
    <col min="21" max="21" width="13.6640625" bestFit="1" customWidth="1"/>
    <col min="22" max="22" width="54.1640625" bestFit="1" customWidth="1"/>
    <col min="23" max="23" width="20.33203125" bestFit="1" customWidth="1"/>
    <col min="24" max="24" width="11.5" bestFit="1" customWidth="1"/>
    <col min="25" max="25" width="11.83203125" bestFit="1" customWidth="1"/>
    <col min="26" max="26" width="54.1640625" bestFit="1" customWidth="1"/>
  </cols>
  <sheetData>
    <row r="1" spans="1:26" x14ac:dyDescent="0.2">
      <c r="A1" s="4" t="s">
        <v>3</v>
      </c>
      <c r="B1" s="4" t="s">
        <v>4</v>
      </c>
      <c r="C1" s="4" t="s">
        <v>12</v>
      </c>
      <c r="D1" s="4" t="s">
        <v>16</v>
      </c>
      <c r="E1" s="4" t="s">
        <v>18</v>
      </c>
      <c r="F1" s="4" t="s">
        <v>19</v>
      </c>
      <c r="G1" s="4" t="s">
        <v>31</v>
      </c>
      <c r="H1" s="4" t="s">
        <v>32</v>
      </c>
      <c r="I1" s="4" t="s">
        <v>33</v>
      </c>
      <c r="J1" s="4" t="s">
        <v>791</v>
      </c>
      <c r="K1" s="4" t="s">
        <v>28</v>
      </c>
      <c r="L1" s="4" t="s">
        <v>29</v>
      </c>
      <c r="M1" s="4" t="s">
        <v>30</v>
      </c>
      <c r="N1" s="4" t="s">
        <v>790</v>
      </c>
      <c r="O1" s="4" t="s">
        <v>25</v>
      </c>
      <c r="P1" s="4" t="s">
        <v>26</v>
      </c>
      <c r="Q1" s="4" t="s">
        <v>27</v>
      </c>
      <c r="R1" s="4" t="s">
        <v>792</v>
      </c>
      <c r="S1" s="5" t="s">
        <v>793</v>
      </c>
      <c r="T1" s="5" t="s">
        <v>794</v>
      </c>
      <c r="U1" s="5" t="s">
        <v>795</v>
      </c>
      <c r="V1" s="5" t="s">
        <v>796</v>
      </c>
      <c r="W1" s="5" t="s">
        <v>797</v>
      </c>
      <c r="X1" s="5" t="s">
        <v>798</v>
      </c>
      <c r="Y1" s="6" t="s">
        <v>795</v>
      </c>
      <c r="Z1" s="5" t="s">
        <v>796</v>
      </c>
    </row>
    <row r="2" spans="1:26" x14ac:dyDescent="0.2">
      <c r="A2" s="3" t="s">
        <v>56</v>
      </c>
      <c r="B2" s="3" t="s">
        <v>57</v>
      </c>
      <c r="C2" s="3">
        <v>93.2</v>
      </c>
      <c r="D2" s="3" t="s">
        <v>58</v>
      </c>
      <c r="E2" s="3" t="s">
        <v>60</v>
      </c>
      <c r="F2" s="3" t="s">
        <v>61</v>
      </c>
      <c r="G2" s="3">
        <v>112320422.203936</v>
      </c>
      <c r="H2" s="3">
        <v>132518718.012568</v>
      </c>
      <c r="I2" s="3">
        <v>126737146.12988301</v>
      </c>
      <c r="J2" s="3">
        <f t="shared" ref="J2:J33" si="0">AVERAGE(G2:I2)</f>
        <v>123858762.11546232</v>
      </c>
      <c r="K2" s="3">
        <v>10499382.648184899</v>
      </c>
      <c r="L2" s="3">
        <v>1807577.6390388799</v>
      </c>
      <c r="M2" s="3">
        <v>1026649.27917302</v>
      </c>
      <c r="N2" s="3">
        <f t="shared" ref="N2:N32" si="1">AVERAGE(K2:M2)</f>
        <v>4444536.5221322663</v>
      </c>
      <c r="O2" s="3">
        <v>197933.49030739799</v>
      </c>
      <c r="P2" s="3">
        <v>995802.63710722001</v>
      </c>
      <c r="Q2" s="3">
        <v>384603.375291706</v>
      </c>
      <c r="R2" s="3">
        <f t="shared" ref="R2:R33" si="2">AVERAGE(O2:Q2)</f>
        <v>526113.16756877466</v>
      </c>
      <c r="S2" s="3">
        <f>N2/J2</f>
        <v>3.5883908786275669E-2</v>
      </c>
      <c r="T2" s="3">
        <f>-LOG(S2,2)</f>
        <v>4.8005191401131437</v>
      </c>
      <c r="U2" s="3">
        <f>_xlfn.T.TEST(G2:I2,K2:M2,2,2)</f>
        <v>5.9251073015658433E-5</v>
      </c>
      <c r="V2" s="3">
        <f>-LOG10(U2)</f>
        <v>4.2273037803295068</v>
      </c>
      <c r="W2" s="3">
        <f>R2/J2</f>
        <v>4.2476863048116608E-3</v>
      </c>
      <c r="X2" s="3">
        <f>-LOG(W2,2)</f>
        <v>7.8791070588221306</v>
      </c>
      <c r="Y2" s="3">
        <f t="shared" ref="Y2:Y33" si="3">_xlfn.T.TEST(G2:I2,O2:Q2,2,2)</f>
        <v>3.331621260818635E-5</v>
      </c>
      <c r="Z2" s="3">
        <f t="shared" ref="Z2:Z33" si="4">-LOG10(Y2)</f>
        <v>4.4773443751180393</v>
      </c>
    </row>
    <row r="3" spans="1:26" x14ac:dyDescent="0.2">
      <c r="A3" s="3" t="s">
        <v>313</v>
      </c>
      <c r="B3" s="3" t="s">
        <v>314</v>
      </c>
      <c r="C3" s="3">
        <v>87.2</v>
      </c>
      <c r="D3" s="3" t="s">
        <v>58</v>
      </c>
      <c r="E3" s="3" t="s">
        <v>315</v>
      </c>
      <c r="F3" s="3" t="s">
        <v>59</v>
      </c>
      <c r="G3" s="3">
        <v>308228.42501882598</v>
      </c>
      <c r="H3" s="3">
        <v>289878.628482481</v>
      </c>
      <c r="I3" s="3">
        <v>349475.1484375</v>
      </c>
      <c r="J3" s="3">
        <f t="shared" si="0"/>
        <v>315860.73397960234</v>
      </c>
      <c r="K3" s="3">
        <v>1307375.63908682</v>
      </c>
      <c r="L3" s="3">
        <v>1436463.3283591501</v>
      </c>
      <c r="M3" s="3">
        <v>2560721.1560377101</v>
      </c>
      <c r="N3" s="3">
        <f t="shared" si="1"/>
        <v>1768186.7078278933</v>
      </c>
      <c r="O3" s="3">
        <v>743751.40309876599</v>
      </c>
      <c r="P3" s="3">
        <v>817200.09614434897</v>
      </c>
      <c r="Q3" s="3">
        <v>814315.09336923901</v>
      </c>
      <c r="R3" s="3">
        <f t="shared" si="2"/>
        <v>791755.53087078466</v>
      </c>
      <c r="S3" s="3">
        <f>N3/J3</f>
        <v>5.5979946780661862</v>
      </c>
      <c r="T3" s="3">
        <f>-LOG(S3,2)</f>
        <v>-2.4849101153618514</v>
      </c>
      <c r="U3" s="3">
        <f>_xlfn.T.TEST(G3:I3,K3:M3,2,2)</f>
        <v>2.186110889170385E-2</v>
      </c>
      <c r="V3" s="3">
        <f>-LOG10(U3)</f>
        <v>1.660327812499137</v>
      </c>
      <c r="W3" s="3">
        <f>R3/J3</f>
        <v>2.5066602008273513</v>
      </c>
      <c r="X3" s="3">
        <f>-LOG(W3,2)</f>
        <v>-1.3257664398068842</v>
      </c>
      <c r="Y3" s="3">
        <f t="shared" si="3"/>
        <v>8.9747561979324966E-5</v>
      </c>
      <c r="Z3" s="3">
        <f t="shared" si="4"/>
        <v>4.0469773403352409</v>
      </c>
    </row>
    <row r="4" spans="1:26" x14ac:dyDescent="0.2">
      <c r="A4" s="3" t="s">
        <v>541</v>
      </c>
      <c r="B4" s="3" t="s">
        <v>542</v>
      </c>
      <c r="C4" s="3">
        <v>46.9</v>
      </c>
      <c r="D4" s="3" t="s">
        <v>543</v>
      </c>
      <c r="E4" s="3" t="s">
        <v>544</v>
      </c>
      <c r="F4" s="3" t="s">
        <v>59</v>
      </c>
      <c r="G4" s="3">
        <v>489624.87083860202</v>
      </c>
      <c r="H4" s="3">
        <v>690621.34065069398</v>
      </c>
      <c r="I4" s="3">
        <v>683662.375</v>
      </c>
      <c r="J4" s="3">
        <f t="shared" si="0"/>
        <v>621302.86216309865</v>
      </c>
      <c r="K4" s="3">
        <v>1467952.88178737</v>
      </c>
      <c r="L4" s="3">
        <v>1543275.93141202</v>
      </c>
      <c r="M4" s="3">
        <v>3376856.0301163299</v>
      </c>
      <c r="N4" s="3">
        <f t="shared" si="1"/>
        <v>2129361.6144385734</v>
      </c>
      <c r="O4" s="3">
        <v>1790965.2970807201</v>
      </c>
      <c r="P4" s="3">
        <v>1641815.8763808501</v>
      </c>
      <c r="Q4" s="3">
        <v>1660396.41493835</v>
      </c>
      <c r="R4" s="3">
        <f t="shared" si="2"/>
        <v>1697725.8627999735</v>
      </c>
      <c r="S4" s="3">
        <f>N4/J4</f>
        <v>3.4272522212839784</v>
      </c>
      <c r="T4" s="3">
        <f>-LOG(S4,2)</f>
        <v>-1.7770523678144405</v>
      </c>
      <c r="U4" s="3">
        <f>_xlfn.T.TEST(G4:I4,K4:M4,2,2)</f>
        <v>7.4120685857173962E-2</v>
      </c>
      <c r="V4" s="3">
        <f>-LOG10(U4)</f>
        <v>1.1300605706994984</v>
      </c>
      <c r="W4" s="3">
        <f>R4/J4</f>
        <v>2.7325254174578424</v>
      </c>
      <c r="X4" s="3">
        <f>-LOG(W4,2)</f>
        <v>-1.4502349156482626</v>
      </c>
      <c r="Y4" s="3">
        <f t="shared" si="3"/>
        <v>1.8421900144471171E-4</v>
      </c>
      <c r="Z4" s="3">
        <f t="shared" si="4"/>
        <v>3.7346655761099616</v>
      </c>
    </row>
    <row r="5" spans="1:26" x14ac:dyDescent="0.2">
      <c r="A5" s="3" t="s">
        <v>781</v>
      </c>
      <c r="B5" s="3" t="s">
        <v>782</v>
      </c>
      <c r="C5" s="3">
        <v>147.5</v>
      </c>
      <c r="D5" s="3" t="s">
        <v>783</v>
      </c>
      <c r="E5" s="3" t="s">
        <v>784</v>
      </c>
      <c r="F5" s="3" t="s">
        <v>59</v>
      </c>
      <c r="G5" s="3">
        <v>0</v>
      </c>
      <c r="H5" s="3">
        <v>0</v>
      </c>
      <c r="I5" s="3">
        <v>0</v>
      </c>
      <c r="J5" s="3">
        <f t="shared" si="0"/>
        <v>0</v>
      </c>
      <c r="K5" s="3">
        <v>0</v>
      </c>
      <c r="L5" s="3">
        <v>0</v>
      </c>
      <c r="M5" s="3">
        <v>0</v>
      </c>
      <c r="N5" s="3">
        <f t="shared" si="1"/>
        <v>0</v>
      </c>
      <c r="O5" s="3">
        <v>97539.376718361105</v>
      </c>
      <c r="P5" s="3">
        <v>83190.434072682197</v>
      </c>
      <c r="Q5" s="3">
        <v>60112.778728074998</v>
      </c>
      <c r="R5" s="3">
        <f t="shared" si="2"/>
        <v>80280.863173039441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f t="shared" si="3"/>
        <v>1.8116771763727209E-3</v>
      </c>
      <c r="Z5" s="3">
        <f t="shared" si="4"/>
        <v>2.7419191869077779</v>
      </c>
    </row>
    <row r="6" spans="1:26" x14ac:dyDescent="0.2">
      <c r="A6" s="3" t="s">
        <v>264</v>
      </c>
      <c r="B6" s="3" t="s">
        <v>265</v>
      </c>
      <c r="C6" s="3">
        <v>43.5</v>
      </c>
      <c r="D6" s="3" t="s">
        <v>266</v>
      </c>
      <c r="E6" s="3" t="s">
        <v>268</v>
      </c>
      <c r="F6" s="3" t="s">
        <v>59</v>
      </c>
      <c r="G6" s="3">
        <v>6396448.5074433601</v>
      </c>
      <c r="H6" s="3">
        <v>9045872.4115436506</v>
      </c>
      <c r="I6" s="3">
        <v>6897778.875</v>
      </c>
      <c r="J6" s="3">
        <f t="shared" si="0"/>
        <v>7446699.9313290035</v>
      </c>
      <c r="K6" s="3">
        <v>30543973.902843598</v>
      </c>
      <c r="L6" s="3">
        <v>39123575.708503403</v>
      </c>
      <c r="M6" s="3">
        <v>26773396.181370899</v>
      </c>
      <c r="N6" s="3">
        <f t="shared" si="1"/>
        <v>32146981.930905968</v>
      </c>
      <c r="O6" s="3">
        <v>11979623.4542385</v>
      </c>
      <c r="P6" s="3">
        <v>12752094.5343465</v>
      </c>
      <c r="Q6" s="3">
        <v>12334471.838976</v>
      </c>
      <c r="R6" s="3">
        <f t="shared" si="2"/>
        <v>12355396.609187001</v>
      </c>
      <c r="S6" s="3">
        <f t="shared" ref="S6:S32" si="5">N6/J6</f>
        <v>4.316943374562527</v>
      </c>
      <c r="T6" s="3">
        <f t="shared" ref="T6:T28" si="6">-LOG(S6,2)</f>
        <v>-2.1100101690621389</v>
      </c>
      <c r="U6" s="3">
        <f t="shared" ref="U6:U32" si="7">_xlfn.T.TEST(G6:I6,K6:M6,2,2)</f>
        <v>2.7332810148831721E-3</v>
      </c>
      <c r="V6" s="3">
        <f t="shared" ref="V6:V32" si="8">-LOG10(U6)</f>
        <v>2.5633157152011892</v>
      </c>
      <c r="W6" s="3">
        <f t="shared" ref="W6:W37" si="9">R6/J6</f>
        <v>1.6591774508338419</v>
      </c>
      <c r="X6" s="3">
        <f t="shared" ref="X6:X24" si="10">-LOG(W6,2)</f>
        <v>-0.73046819235005123</v>
      </c>
      <c r="Y6" s="3">
        <f t="shared" si="3"/>
        <v>4.3261089620646878E-3</v>
      </c>
      <c r="Z6" s="3">
        <f t="shared" si="4"/>
        <v>2.363902546148088</v>
      </c>
    </row>
    <row r="7" spans="1:26" x14ac:dyDescent="0.2">
      <c r="A7" s="3" t="s">
        <v>169</v>
      </c>
      <c r="B7" s="3" t="s">
        <v>170</v>
      </c>
      <c r="C7" s="3">
        <v>35.200000000000003</v>
      </c>
      <c r="D7" s="3" t="s">
        <v>171</v>
      </c>
      <c r="E7" s="3" t="s">
        <v>172</v>
      </c>
      <c r="F7" s="3" t="s">
        <v>59</v>
      </c>
      <c r="G7" s="3">
        <v>5562242.2949673999</v>
      </c>
      <c r="H7" s="3">
        <v>6206859.7427510396</v>
      </c>
      <c r="I7" s="3">
        <v>6076487.015625</v>
      </c>
      <c r="J7" s="3">
        <f t="shared" si="0"/>
        <v>5948529.6844478128</v>
      </c>
      <c r="K7" s="3">
        <v>16791077.9401033</v>
      </c>
      <c r="L7" s="3">
        <v>16200454.431156199</v>
      </c>
      <c r="M7" s="3">
        <v>15121418.7706843</v>
      </c>
      <c r="N7" s="3">
        <f t="shared" si="1"/>
        <v>16037650.380647933</v>
      </c>
      <c r="O7" s="3">
        <v>3716393.3308312302</v>
      </c>
      <c r="P7" s="3">
        <v>2959448.4514493602</v>
      </c>
      <c r="Q7" s="3">
        <v>4277195.4266141197</v>
      </c>
      <c r="R7" s="3">
        <f t="shared" si="2"/>
        <v>3651012.4029649035</v>
      </c>
      <c r="S7" s="3">
        <f t="shared" si="5"/>
        <v>2.6960696560996769</v>
      </c>
      <c r="T7" s="3">
        <f t="shared" si="6"/>
        <v>-1.4308577707079724</v>
      </c>
      <c r="U7" s="3">
        <f t="shared" si="7"/>
        <v>4.384398579585841E-5</v>
      </c>
      <c r="V7" s="3">
        <f t="shared" si="8"/>
        <v>4.3580899716207879</v>
      </c>
      <c r="W7" s="3">
        <f t="shared" si="9"/>
        <v>0.61376719906270716</v>
      </c>
      <c r="X7" s="3">
        <f t="shared" si="10"/>
        <v>0.70423654750921172</v>
      </c>
      <c r="Y7" s="3">
        <f t="shared" si="3"/>
        <v>5.8898513855065639E-3</v>
      </c>
      <c r="Z7" s="3">
        <f t="shared" si="4"/>
        <v>2.2298956633230342</v>
      </c>
    </row>
    <row r="8" spans="1:26" x14ac:dyDescent="0.2">
      <c r="A8" s="3" t="s">
        <v>235</v>
      </c>
      <c r="B8" s="3" t="s">
        <v>236</v>
      </c>
      <c r="C8" s="3">
        <v>109.6</v>
      </c>
      <c r="D8" s="3" t="s">
        <v>237</v>
      </c>
      <c r="E8" s="3" t="s">
        <v>239</v>
      </c>
      <c r="F8" s="3" t="s">
        <v>240</v>
      </c>
      <c r="G8" s="3">
        <v>1737984.6605549699</v>
      </c>
      <c r="H8" s="3">
        <v>2537282.3534246702</v>
      </c>
      <c r="I8" s="3">
        <v>2651326.2890625</v>
      </c>
      <c r="J8" s="3">
        <f t="shared" si="0"/>
        <v>2308864.43434738</v>
      </c>
      <c r="K8" s="3">
        <v>4693505.4864560999</v>
      </c>
      <c r="L8" s="3">
        <v>4399430.3997427402</v>
      </c>
      <c r="M8" s="3">
        <v>3842100.47102476</v>
      </c>
      <c r="N8" s="3">
        <f t="shared" si="1"/>
        <v>4311678.7857411997</v>
      </c>
      <c r="O8" s="3">
        <v>4134935.9219000801</v>
      </c>
      <c r="P8" s="3">
        <v>5094798.5380678596</v>
      </c>
      <c r="Q8" s="3">
        <v>4122113.7120159199</v>
      </c>
      <c r="R8" s="3">
        <f t="shared" si="2"/>
        <v>4450616.0573279532</v>
      </c>
      <c r="S8" s="3">
        <f t="shared" si="5"/>
        <v>1.8674456246106681</v>
      </c>
      <c r="T8" s="3">
        <f t="shared" si="6"/>
        <v>-0.9010662359212771</v>
      </c>
      <c r="U8" s="3">
        <f t="shared" si="7"/>
        <v>6.2476918871497613E-3</v>
      </c>
      <c r="V8" s="3">
        <f t="shared" si="8"/>
        <v>2.2042803963859026</v>
      </c>
      <c r="W8" s="3">
        <f t="shared" si="9"/>
        <v>1.9276212111543731</v>
      </c>
      <c r="X8" s="3">
        <f t="shared" si="10"/>
        <v>-0.94682158140264816</v>
      </c>
      <c r="Y8" s="3">
        <f t="shared" si="3"/>
        <v>7.6959606165351207E-3</v>
      </c>
      <c r="Z8" s="3">
        <f t="shared" si="4"/>
        <v>2.1137371634319431</v>
      </c>
    </row>
    <row r="9" spans="1:26" x14ac:dyDescent="0.2">
      <c r="A9" s="3" t="s">
        <v>319</v>
      </c>
      <c r="B9" s="3" t="s">
        <v>320</v>
      </c>
      <c r="C9" s="3">
        <v>102.8</v>
      </c>
      <c r="D9" s="3" t="s">
        <v>321</v>
      </c>
      <c r="E9" s="3" t="s">
        <v>322</v>
      </c>
      <c r="F9" s="3" t="s">
        <v>59</v>
      </c>
      <c r="G9" s="3">
        <v>1268391.1104122801</v>
      </c>
      <c r="H9" s="3">
        <v>1296411.0592282</v>
      </c>
      <c r="I9" s="3">
        <v>1358570.640625</v>
      </c>
      <c r="J9" s="3">
        <f t="shared" si="0"/>
        <v>1307790.9367551601</v>
      </c>
      <c r="K9" s="3">
        <v>4551217.3031468699</v>
      </c>
      <c r="L9" s="3">
        <v>4469499.4403832098</v>
      </c>
      <c r="M9" s="3">
        <v>4586337.2929173196</v>
      </c>
      <c r="N9" s="3">
        <f t="shared" si="1"/>
        <v>4535684.6788157998</v>
      </c>
      <c r="O9" s="3">
        <v>2345364.94607527</v>
      </c>
      <c r="P9" s="3">
        <v>3013353.4826641399</v>
      </c>
      <c r="Q9" s="3">
        <v>2171980.5936157699</v>
      </c>
      <c r="R9" s="3">
        <f t="shared" si="2"/>
        <v>2510233.0074517266</v>
      </c>
      <c r="S9" s="3">
        <f t="shared" si="5"/>
        <v>3.4682031747899735</v>
      </c>
      <c r="T9" s="3">
        <f t="shared" si="6"/>
        <v>-1.7941884172091085</v>
      </c>
      <c r="U9" s="3">
        <f t="shared" si="7"/>
        <v>2.0095119102018547E-7</v>
      </c>
      <c r="V9" s="3">
        <f t="shared" si="8"/>
        <v>6.696909415438796</v>
      </c>
      <c r="W9" s="3">
        <f t="shared" si="9"/>
        <v>1.9194451780496498</v>
      </c>
      <c r="X9" s="3">
        <f t="shared" si="10"/>
        <v>-0.94068935545166665</v>
      </c>
      <c r="Y9" s="3">
        <f t="shared" si="3"/>
        <v>9.5684958921607877E-3</v>
      </c>
      <c r="Z9" s="3">
        <f t="shared" si="4"/>
        <v>2.0191563252402487</v>
      </c>
    </row>
    <row r="10" spans="1:26" x14ac:dyDescent="0.2">
      <c r="A10" s="3" t="s">
        <v>430</v>
      </c>
      <c r="B10" s="3" t="s">
        <v>431</v>
      </c>
      <c r="C10" s="3">
        <v>52.5</v>
      </c>
      <c r="D10" s="3" t="s">
        <v>432</v>
      </c>
      <c r="E10" s="3" t="s">
        <v>433</v>
      </c>
      <c r="F10" s="3" t="s">
        <v>434</v>
      </c>
      <c r="G10" s="3">
        <v>2055209.29879739</v>
      </c>
      <c r="H10" s="3">
        <v>2194480.0682782498</v>
      </c>
      <c r="I10" s="3">
        <v>2588406.453125</v>
      </c>
      <c r="J10" s="3">
        <f t="shared" si="0"/>
        <v>2279365.2734002131</v>
      </c>
      <c r="K10" s="3">
        <v>6275385.1029827697</v>
      </c>
      <c r="L10" s="3">
        <v>4323245.3242455497</v>
      </c>
      <c r="M10" s="3">
        <v>5119351.8039975697</v>
      </c>
      <c r="N10" s="3">
        <f t="shared" si="1"/>
        <v>5239327.41040863</v>
      </c>
      <c r="O10" s="3">
        <v>3858493.8925244701</v>
      </c>
      <c r="P10" s="3">
        <v>5105119.6212812904</v>
      </c>
      <c r="Q10" s="3">
        <v>3871551.4838723899</v>
      </c>
      <c r="R10" s="3">
        <f t="shared" si="2"/>
        <v>4278388.3325593835</v>
      </c>
      <c r="S10" s="3">
        <f t="shared" si="5"/>
        <v>2.2985905205938897</v>
      </c>
      <c r="T10" s="3">
        <f t="shared" si="6"/>
        <v>-1.2007494819217046</v>
      </c>
      <c r="U10" s="3">
        <f t="shared" si="7"/>
        <v>7.3475684807426511E-3</v>
      </c>
      <c r="V10" s="3">
        <f t="shared" si="8"/>
        <v>2.1338563575289049</v>
      </c>
      <c r="W10" s="3">
        <f t="shared" si="9"/>
        <v>1.8770086490688498</v>
      </c>
      <c r="X10" s="3">
        <f t="shared" si="10"/>
        <v>-0.90843529797911726</v>
      </c>
      <c r="Y10" s="3">
        <f t="shared" si="3"/>
        <v>1.0732004238939469E-2</v>
      </c>
      <c r="Z10" s="3">
        <f t="shared" si="4"/>
        <v>1.969319164461927</v>
      </c>
    </row>
    <row r="11" spans="1:26" x14ac:dyDescent="0.2">
      <c r="A11" s="3" t="s">
        <v>734</v>
      </c>
      <c r="B11" s="3" t="s">
        <v>735</v>
      </c>
      <c r="C11" s="3">
        <v>50.6</v>
      </c>
      <c r="D11" s="3" t="s">
        <v>736</v>
      </c>
      <c r="E11" s="3" t="s">
        <v>734</v>
      </c>
      <c r="F11" s="3" t="s">
        <v>59</v>
      </c>
      <c r="G11" s="3">
        <v>213151.50882986499</v>
      </c>
      <c r="H11" s="3">
        <v>144567.81623533901</v>
      </c>
      <c r="I11" s="3">
        <v>183916.359375</v>
      </c>
      <c r="J11" s="3">
        <f t="shared" si="0"/>
        <v>180545.22814673465</v>
      </c>
      <c r="K11" s="3">
        <v>237581.86152647101</v>
      </c>
      <c r="L11" s="3">
        <v>195431.36745803</v>
      </c>
      <c r="M11" s="3">
        <v>393387.22234685702</v>
      </c>
      <c r="N11" s="3">
        <f t="shared" si="1"/>
        <v>275466.81711045263</v>
      </c>
      <c r="O11" s="3">
        <v>78629.653137676898</v>
      </c>
      <c r="P11" s="3">
        <v>39131.046546941601</v>
      </c>
      <c r="Q11" s="3">
        <v>88629.708705851706</v>
      </c>
      <c r="R11" s="3">
        <f t="shared" si="2"/>
        <v>68796.802796823395</v>
      </c>
      <c r="S11" s="3">
        <f t="shared" si="5"/>
        <v>1.5257496414503533</v>
      </c>
      <c r="T11" s="3">
        <f t="shared" si="6"/>
        <v>-0.60951825137944526</v>
      </c>
      <c r="U11" s="3">
        <f t="shared" si="7"/>
        <v>0.20867524739627438</v>
      </c>
      <c r="V11" s="3">
        <f t="shared" si="8"/>
        <v>0.68052906294581372</v>
      </c>
      <c r="W11" s="3">
        <f t="shared" si="9"/>
        <v>0.38105024155448808</v>
      </c>
      <c r="X11" s="3">
        <f t="shared" si="10"/>
        <v>1.3919468649828566</v>
      </c>
      <c r="Y11" s="3">
        <f t="shared" si="3"/>
        <v>1.101936102009062E-2</v>
      </c>
      <c r="Z11" s="3">
        <f t="shared" si="4"/>
        <v>1.9578435881969736</v>
      </c>
    </row>
    <row r="12" spans="1:26" x14ac:dyDescent="0.2">
      <c r="A12" s="3" t="s">
        <v>565</v>
      </c>
      <c r="B12" s="3" t="s">
        <v>566</v>
      </c>
      <c r="C12" s="3">
        <v>104.1</v>
      </c>
      <c r="D12" s="3" t="s">
        <v>59</v>
      </c>
      <c r="E12" s="3" t="s">
        <v>565</v>
      </c>
      <c r="F12" s="3" t="s">
        <v>59</v>
      </c>
      <c r="G12" s="3">
        <v>150136.66398395499</v>
      </c>
      <c r="H12" s="3">
        <v>268182.83157365402</v>
      </c>
      <c r="I12" s="3">
        <v>196141.1875</v>
      </c>
      <c r="J12" s="3">
        <f t="shared" si="0"/>
        <v>204820.22768586967</v>
      </c>
      <c r="K12" s="3">
        <v>468494.39380326698</v>
      </c>
      <c r="L12" s="3">
        <v>665493.22121978796</v>
      </c>
      <c r="M12" s="3">
        <v>813308.24542562698</v>
      </c>
      <c r="N12" s="3">
        <f t="shared" si="1"/>
        <v>649098.62014956062</v>
      </c>
      <c r="O12" s="3">
        <v>364933.06492904399</v>
      </c>
      <c r="P12" s="3">
        <v>381468.759203928</v>
      </c>
      <c r="Q12" s="3">
        <v>332765.41875541798</v>
      </c>
      <c r="R12" s="3">
        <f t="shared" si="2"/>
        <v>359722.41429612995</v>
      </c>
      <c r="S12" s="3">
        <f t="shared" si="5"/>
        <v>3.1691138491705781</v>
      </c>
      <c r="T12" s="3">
        <f t="shared" si="6"/>
        <v>-1.6640794889039474</v>
      </c>
      <c r="U12" s="3">
        <f t="shared" si="7"/>
        <v>1.362513257989831E-2</v>
      </c>
      <c r="V12" s="3">
        <f t="shared" si="8"/>
        <v>1.8656592631109081</v>
      </c>
      <c r="W12" s="3">
        <f t="shared" si="9"/>
        <v>1.7562836364376662</v>
      </c>
      <c r="X12" s="3">
        <f t="shared" si="10"/>
        <v>-0.81252585617035467</v>
      </c>
      <c r="Y12" s="3">
        <f t="shared" si="3"/>
        <v>1.4110845047248185E-2</v>
      </c>
      <c r="Z12" s="3">
        <f t="shared" si="4"/>
        <v>1.8504469771480274</v>
      </c>
    </row>
    <row r="13" spans="1:26" x14ac:dyDescent="0.2">
      <c r="A13" s="3" t="s">
        <v>439</v>
      </c>
      <c r="B13" s="3" t="s">
        <v>440</v>
      </c>
      <c r="C13" s="3">
        <v>114.5</v>
      </c>
      <c r="D13" s="3" t="s">
        <v>441</v>
      </c>
      <c r="E13" s="3" t="s">
        <v>439</v>
      </c>
      <c r="F13" s="3" t="s">
        <v>59</v>
      </c>
      <c r="G13" s="3">
        <v>1624884.90650974</v>
      </c>
      <c r="H13" s="3">
        <v>1976179.9590032201</v>
      </c>
      <c r="I13" s="3">
        <v>2312712.984375</v>
      </c>
      <c r="J13" s="3">
        <f t="shared" si="0"/>
        <v>1971259.2832959865</v>
      </c>
      <c r="K13" s="3">
        <v>4053273.6676475601</v>
      </c>
      <c r="L13" s="3">
        <v>4969923.0067691104</v>
      </c>
      <c r="M13" s="3">
        <v>5707373.5694719898</v>
      </c>
      <c r="N13" s="3">
        <f t="shared" si="1"/>
        <v>4910190.0812962204</v>
      </c>
      <c r="O13" s="3">
        <v>2940536.6356155202</v>
      </c>
      <c r="P13" s="3">
        <v>3478402.1787617798</v>
      </c>
      <c r="Q13" s="3">
        <v>2733174.6413979898</v>
      </c>
      <c r="R13" s="3">
        <f t="shared" si="2"/>
        <v>3050704.4852584302</v>
      </c>
      <c r="S13" s="3">
        <f t="shared" si="5"/>
        <v>2.4908900228925139</v>
      </c>
      <c r="T13" s="3">
        <f t="shared" si="6"/>
        <v>-1.3166613255008039</v>
      </c>
      <c r="U13" s="3">
        <f t="shared" si="7"/>
        <v>4.7614113741478422E-3</v>
      </c>
      <c r="V13" s="3">
        <f t="shared" si="8"/>
        <v>2.3222642949370838</v>
      </c>
      <c r="W13" s="3">
        <f t="shared" si="9"/>
        <v>1.5475916897941446</v>
      </c>
      <c r="X13" s="3">
        <f t="shared" si="10"/>
        <v>-0.63002488697921188</v>
      </c>
      <c r="Y13" s="3">
        <f t="shared" si="3"/>
        <v>2.2288345354024474E-2</v>
      </c>
      <c r="Z13" s="3">
        <f t="shared" si="4"/>
        <v>1.6519221715507144</v>
      </c>
    </row>
    <row r="14" spans="1:26" x14ac:dyDescent="0.2">
      <c r="A14" s="3" t="s">
        <v>757</v>
      </c>
      <c r="B14" s="3" t="s">
        <v>758</v>
      </c>
      <c r="C14" s="3">
        <v>62.9</v>
      </c>
      <c r="D14" s="3" t="s">
        <v>243</v>
      </c>
      <c r="E14" s="3" t="s">
        <v>759</v>
      </c>
      <c r="F14" s="3" t="s">
        <v>59</v>
      </c>
      <c r="G14" s="3">
        <v>305476.10205246898</v>
      </c>
      <c r="H14" s="3">
        <v>338421.09009973402</v>
      </c>
      <c r="I14" s="3">
        <v>438217.46875</v>
      </c>
      <c r="J14" s="3">
        <f t="shared" si="0"/>
        <v>360704.88696740102</v>
      </c>
      <c r="K14" s="3">
        <v>1848514.1280157999</v>
      </c>
      <c r="L14" s="3">
        <v>1544676.6823933199</v>
      </c>
      <c r="M14" s="3">
        <v>963220.76202490402</v>
      </c>
      <c r="N14" s="3">
        <f t="shared" si="1"/>
        <v>1452137.1908113414</v>
      </c>
      <c r="O14" s="3">
        <v>517565.91702955402</v>
      </c>
      <c r="P14" s="3">
        <v>532954.31161141698</v>
      </c>
      <c r="Q14" s="3">
        <v>485708.34623028501</v>
      </c>
      <c r="R14" s="3">
        <f t="shared" si="2"/>
        <v>512076.19162375201</v>
      </c>
      <c r="S14" s="3">
        <f t="shared" si="5"/>
        <v>4.0258317624140743</v>
      </c>
      <c r="T14" s="3">
        <f t="shared" si="6"/>
        <v>-2.009286883982472</v>
      </c>
      <c r="U14" s="3">
        <f t="shared" si="7"/>
        <v>1.421819702242891E-2</v>
      </c>
      <c r="V14" s="3">
        <f t="shared" si="8"/>
        <v>1.8471554720207903</v>
      </c>
      <c r="W14" s="3">
        <f t="shared" si="9"/>
        <v>1.4196541553096043</v>
      </c>
      <c r="X14" s="3">
        <f t="shared" si="10"/>
        <v>-0.5055395148076256</v>
      </c>
      <c r="Y14" s="3">
        <f t="shared" si="3"/>
        <v>2.3131186930460141E-2</v>
      </c>
      <c r="Z14" s="3">
        <f t="shared" si="4"/>
        <v>1.6358020817073886</v>
      </c>
    </row>
    <row r="15" spans="1:26" x14ac:dyDescent="0.2">
      <c r="A15" s="3" t="s">
        <v>586</v>
      </c>
      <c r="B15" s="3" t="s">
        <v>587</v>
      </c>
      <c r="C15" s="3">
        <v>68.3</v>
      </c>
      <c r="D15" s="3" t="s">
        <v>231</v>
      </c>
      <c r="E15" s="3" t="s">
        <v>588</v>
      </c>
      <c r="F15" s="3" t="s">
        <v>59</v>
      </c>
      <c r="G15" s="3">
        <v>96470.149924367695</v>
      </c>
      <c r="H15" s="3">
        <v>82532.195069828595</v>
      </c>
      <c r="I15" s="3">
        <v>117866.5</v>
      </c>
      <c r="J15" s="3">
        <f t="shared" si="0"/>
        <v>98956.281664732101</v>
      </c>
      <c r="K15" s="3">
        <v>172196.53817605201</v>
      </c>
      <c r="L15" s="3">
        <v>102939.77231658599</v>
      </c>
      <c r="M15" s="3">
        <v>70486.190892182203</v>
      </c>
      <c r="N15" s="3">
        <f t="shared" si="1"/>
        <v>115207.50046160673</v>
      </c>
      <c r="O15" s="3">
        <v>68895.506037073297</v>
      </c>
      <c r="P15" s="3">
        <v>58072.3234000714</v>
      </c>
      <c r="Q15" s="3">
        <v>53691.028406674501</v>
      </c>
      <c r="R15" s="3">
        <f t="shared" si="2"/>
        <v>60219.619281273066</v>
      </c>
      <c r="S15" s="3">
        <f t="shared" si="5"/>
        <v>1.1642262474244376</v>
      </c>
      <c r="T15" s="3">
        <f t="shared" si="6"/>
        <v>-0.2193714485550326</v>
      </c>
      <c r="U15" s="3">
        <f t="shared" si="7"/>
        <v>0.63526899960643046</v>
      </c>
      <c r="V15" s="3">
        <f t="shared" si="8"/>
        <v>0.19704233721684816</v>
      </c>
      <c r="W15" s="3">
        <f t="shared" si="9"/>
        <v>0.60854771691300591</v>
      </c>
      <c r="X15" s="3">
        <f t="shared" si="10"/>
        <v>0.71655770416735431</v>
      </c>
      <c r="Y15" s="3">
        <f t="shared" si="3"/>
        <v>2.6033944933782423E-2</v>
      </c>
      <c r="Z15" s="3">
        <f t="shared" si="4"/>
        <v>1.5844600180928035</v>
      </c>
    </row>
    <row r="16" spans="1:26" x14ac:dyDescent="0.2">
      <c r="A16" s="3" t="s">
        <v>375</v>
      </c>
      <c r="B16" s="3" t="s">
        <v>376</v>
      </c>
      <c r="C16" s="3">
        <v>58.9</v>
      </c>
      <c r="D16" s="3" t="s">
        <v>377</v>
      </c>
      <c r="E16" s="3" t="s">
        <v>378</v>
      </c>
      <c r="F16" s="3" t="s">
        <v>59</v>
      </c>
      <c r="G16" s="3">
        <v>747150.05297945905</v>
      </c>
      <c r="H16" s="3">
        <v>1216704.1856075099</v>
      </c>
      <c r="I16" s="3">
        <v>997644.30712890602</v>
      </c>
      <c r="J16" s="3">
        <f t="shared" si="0"/>
        <v>987166.18190529163</v>
      </c>
      <c r="K16" s="3">
        <v>3416261.8555854298</v>
      </c>
      <c r="L16" s="3">
        <v>3290875.7129318099</v>
      </c>
      <c r="M16" s="3">
        <v>5028570.1801996101</v>
      </c>
      <c r="N16" s="3">
        <f t="shared" si="1"/>
        <v>3911902.5829056166</v>
      </c>
      <c r="O16" s="3">
        <v>1420285.24442961</v>
      </c>
      <c r="P16" s="3">
        <v>2123739.1988268699</v>
      </c>
      <c r="Q16" s="3">
        <v>1789769.33297643</v>
      </c>
      <c r="R16" s="3">
        <f t="shared" si="2"/>
        <v>1777931.2587443031</v>
      </c>
      <c r="S16" s="3">
        <f t="shared" si="5"/>
        <v>3.9627599229092345</v>
      </c>
      <c r="T16" s="3">
        <f t="shared" si="6"/>
        <v>-1.9865055667205263</v>
      </c>
      <c r="U16" s="3">
        <f t="shared" si="7"/>
        <v>7.0798270204633787E-3</v>
      </c>
      <c r="V16" s="3">
        <f t="shared" si="8"/>
        <v>2.1499773531825435</v>
      </c>
      <c r="W16" s="3">
        <f t="shared" si="9"/>
        <v>1.8010455497095597</v>
      </c>
      <c r="X16" s="3">
        <f t="shared" si="10"/>
        <v>-0.84883466847856304</v>
      </c>
      <c r="Y16" s="3">
        <f t="shared" si="3"/>
        <v>3.1760687391294812E-2</v>
      </c>
      <c r="Z16" s="3">
        <f t="shared" si="4"/>
        <v>1.4981101067797113</v>
      </c>
    </row>
    <row r="17" spans="1:26" x14ac:dyDescent="0.2">
      <c r="A17" s="3" t="s">
        <v>117</v>
      </c>
      <c r="B17" s="3" t="s">
        <v>118</v>
      </c>
      <c r="C17" s="3">
        <v>35.799999999999997</v>
      </c>
      <c r="D17" s="3" t="s">
        <v>119</v>
      </c>
      <c r="E17" s="3" t="s">
        <v>121</v>
      </c>
      <c r="F17" s="3" t="s">
        <v>122</v>
      </c>
      <c r="G17" s="3">
        <v>44800384.677206799</v>
      </c>
      <c r="H17" s="3">
        <v>53391341.721407004</v>
      </c>
      <c r="I17" s="3">
        <v>40701855.7578125</v>
      </c>
      <c r="J17" s="3">
        <f t="shared" si="0"/>
        <v>46297860.71880877</v>
      </c>
      <c r="K17" s="3">
        <v>15280676.058203399</v>
      </c>
      <c r="L17" s="3">
        <v>7285960.6145989904</v>
      </c>
      <c r="M17" s="3">
        <v>6394333.0600855704</v>
      </c>
      <c r="N17" s="3">
        <f t="shared" si="1"/>
        <v>9653656.5776293203</v>
      </c>
      <c r="O17" s="3">
        <v>82056734.019568205</v>
      </c>
      <c r="P17" s="3">
        <v>66681636.268155299</v>
      </c>
      <c r="Q17" s="3">
        <v>60632576.277253203</v>
      </c>
      <c r="R17" s="3">
        <f t="shared" si="2"/>
        <v>69790315.521658912</v>
      </c>
      <c r="S17" s="3">
        <f t="shared" si="5"/>
        <v>0.20851193614022576</v>
      </c>
      <c r="T17" s="3">
        <f t="shared" si="6"/>
        <v>2.2617981226446591</v>
      </c>
      <c r="U17" s="3">
        <f t="shared" si="7"/>
        <v>1.4438333362894534E-3</v>
      </c>
      <c r="V17" s="3">
        <f t="shared" si="8"/>
        <v>2.8404829350954595</v>
      </c>
      <c r="W17" s="3">
        <f t="shared" si="9"/>
        <v>1.5074198772494514</v>
      </c>
      <c r="X17" s="3">
        <f t="shared" si="10"/>
        <v>-0.59208132168301841</v>
      </c>
      <c r="Y17" s="3">
        <f t="shared" si="3"/>
        <v>3.3599331966934806E-2</v>
      </c>
      <c r="Z17" s="3">
        <f t="shared" si="4"/>
        <v>1.4736693573112893</v>
      </c>
    </row>
    <row r="18" spans="1:26" x14ac:dyDescent="0.2">
      <c r="A18" s="3" t="s">
        <v>295</v>
      </c>
      <c r="B18" s="3" t="s">
        <v>296</v>
      </c>
      <c r="C18" s="3">
        <v>64</v>
      </c>
      <c r="D18" s="3" t="s">
        <v>297</v>
      </c>
      <c r="E18" s="3" t="s">
        <v>299</v>
      </c>
      <c r="F18" s="3" t="s">
        <v>59</v>
      </c>
      <c r="G18" s="3">
        <v>2393182.3499756199</v>
      </c>
      <c r="H18" s="3">
        <v>1873059.28119572</v>
      </c>
      <c r="I18" s="3">
        <v>2053743.703125</v>
      </c>
      <c r="J18" s="3">
        <f t="shared" si="0"/>
        <v>2106661.7780987802</v>
      </c>
      <c r="K18" s="3">
        <v>1181575.97824388</v>
      </c>
      <c r="L18" s="3">
        <v>1252152.93614823</v>
      </c>
      <c r="M18" s="3">
        <v>639246.87820604094</v>
      </c>
      <c r="N18" s="3">
        <f t="shared" si="1"/>
        <v>1024325.2641993836</v>
      </c>
      <c r="O18" s="3">
        <v>1348172.33062464</v>
      </c>
      <c r="P18" s="3">
        <v>1287876.9559519601</v>
      </c>
      <c r="Q18" s="3">
        <v>1763005.5208938599</v>
      </c>
      <c r="R18" s="3">
        <f t="shared" si="2"/>
        <v>1466351.6024901532</v>
      </c>
      <c r="S18" s="3">
        <f t="shared" si="5"/>
        <v>0.48623147524127791</v>
      </c>
      <c r="T18" s="3">
        <f t="shared" si="6"/>
        <v>1.040284808462856</v>
      </c>
      <c r="U18" s="3">
        <f t="shared" si="7"/>
        <v>1.1764584731965129E-2</v>
      </c>
      <c r="V18" s="3">
        <f t="shared" si="8"/>
        <v>1.9294233980076372</v>
      </c>
      <c r="W18" s="3">
        <f t="shared" si="9"/>
        <v>0.69605459107607959</v>
      </c>
      <c r="X18" s="3">
        <f t="shared" si="10"/>
        <v>0.52272763481022977</v>
      </c>
      <c r="Y18" s="3">
        <f t="shared" si="3"/>
        <v>3.9932492331025096E-2</v>
      </c>
      <c r="Z18" s="3">
        <f t="shared" si="4"/>
        <v>1.3986735830730765</v>
      </c>
    </row>
    <row r="19" spans="1:26" x14ac:dyDescent="0.2">
      <c r="A19" s="3" t="s">
        <v>415</v>
      </c>
      <c r="B19" s="3" t="s">
        <v>416</v>
      </c>
      <c r="C19" s="3">
        <v>32.799999999999997</v>
      </c>
      <c r="D19" s="3" t="s">
        <v>171</v>
      </c>
      <c r="E19" s="3" t="s">
        <v>417</v>
      </c>
      <c r="F19" s="3" t="s">
        <v>59</v>
      </c>
      <c r="G19" s="3">
        <v>1242228.80273468</v>
      </c>
      <c r="H19" s="3">
        <v>1032533.42338822</v>
      </c>
      <c r="I19" s="3">
        <v>1604242.8203125</v>
      </c>
      <c r="J19" s="3">
        <f t="shared" si="0"/>
        <v>1293001.6821451334</v>
      </c>
      <c r="K19" s="3">
        <v>4750149.8030069796</v>
      </c>
      <c r="L19" s="3">
        <v>5090480.6749796299</v>
      </c>
      <c r="M19" s="3">
        <v>5698042.7392814402</v>
      </c>
      <c r="N19" s="3">
        <f t="shared" si="1"/>
        <v>5179557.7390893502</v>
      </c>
      <c r="O19" s="3">
        <v>2402431.6870321799</v>
      </c>
      <c r="P19" s="3">
        <v>1788033.31087781</v>
      </c>
      <c r="Q19" s="3">
        <v>1921152.7890169399</v>
      </c>
      <c r="R19" s="3">
        <f t="shared" si="2"/>
        <v>2037205.9289756434</v>
      </c>
      <c r="S19" s="3">
        <f t="shared" si="5"/>
        <v>4.0058399077225397</v>
      </c>
      <c r="T19" s="3">
        <f t="shared" si="6"/>
        <v>-2.0021047653967696</v>
      </c>
      <c r="U19" s="3">
        <f t="shared" si="7"/>
        <v>2.7561944835813968E-4</v>
      </c>
      <c r="V19" s="3">
        <f t="shared" si="8"/>
        <v>3.5596901408405395</v>
      </c>
      <c r="W19" s="3">
        <f t="shared" si="9"/>
        <v>1.5755632472154639</v>
      </c>
      <c r="X19" s="3">
        <f t="shared" si="10"/>
        <v>-0.6558676690572236</v>
      </c>
      <c r="Y19" s="3">
        <f t="shared" si="3"/>
        <v>4.1066248423656436E-2</v>
      </c>
      <c r="Z19" s="3">
        <f t="shared" si="4"/>
        <v>1.3865149699811032</v>
      </c>
    </row>
    <row r="20" spans="1:26" x14ac:dyDescent="0.2">
      <c r="A20" s="3" t="s">
        <v>329</v>
      </c>
      <c r="B20" s="3" t="s">
        <v>330</v>
      </c>
      <c r="C20" s="3">
        <v>86.9</v>
      </c>
      <c r="D20" s="3" t="s">
        <v>331</v>
      </c>
      <c r="E20" s="3" t="s">
        <v>332</v>
      </c>
      <c r="F20" s="3" t="s">
        <v>59</v>
      </c>
      <c r="G20" s="3">
        <v>867192.10168212303</v>
      </c>
      <c r="H20" s="3">
        <v>929924.10019996704</v>
      </c>
      <c r="I20" s="3">
        <v>942451.9921875</v>
      </c>
      <c r="J20" s="3">
        <f t="shared" si="0"/>
        <v>913189.39802319661</v>
      </c>
      <c r="K20" s="3">
        <v>3074142.5177984498</v>
      </c>
      <c r="L20" s="3">
        <v>5289867.9620729797</v>
      </c>
      <c r="M20" s="3">
        <v>4877746.8445108999</v>
      </c>
      <c r="N20" s="3">
        <f t="shared" si="1"/>
        <v>4413919.1081274431</v>
      </c>
      <c r="O20" s="3">
        <v>1089413.2612542999</v>
      </c>
      <c r="P20" s="3">
        <v>1576539.8955265</v>
      </c>
      <c r="Q20" s="3">
        <v>1266055.22788306</v>
      </c>
      <c r="R20" s="3">
        <f t="shared" si="2"/>
        <v>1310669.4615546199</v>
      </c>
      <c r="S20" s="3">
        <f t="shared" si="5"/>
        <v>4.8335198784418232</v>
      </c>
      <c r="T20" s="3">
        <f t="shared" si="6"/>
        <v>-2.2730741749256205</v>
      </c>
      <c r="U20" s="3">
        <f t="shared" si="7"/>
        <v>6.7803885854058887E-3</v>
      </c>
      <c r="V20" s="3">
        <f t="shared" si="8"/>
        <v>2.1687454159173636</v>
      </c>
      <c r="W20" s="3">
        <f t="shared" si="9"/>
        <v>1.435265744862849</v>
      </c>
      <c r="X20" s="3">
        <f t="shared" si="10"/>
        <v>-0.52131788205820551</v>
      </c>
      <c r="Y20" s="3">
        <f t="shared" si="3"/>
        <v>5.1105884685661546E-2</v>
      </c>
      <c r="Z20" s="3">
        <f t="shared" si="4"/>
        <v>1.2915290893101958</v>
      </c>
    </row>
    <row r="21" spans="1:26" x14ac:dyDescent="0.2">
      <c r="A21" s="3" t="s">
        <v>647</v>
      </c>
      <c r="B21" s="3" t="s">
        <v>648</v>
      </c>
      <c r="C21" s="3">
        <v>73.400000000000006</v>
      </c>
      <c r="D21" s="3" t="s">
        <v>59</v>
      </c>
      <c r="E21" s="3" t="s">
        <v>647</v>
      </c>
      <c r="F21" s="3" t="s">
        <v>59</v>
      </c>
      <c r="G21" s="3">
        <v>18759.0547557301</v>
      </c>
      <c r="H21" s="3">
        <v>19661.227222448601</v>
      </c>
      <c r="I21" s="3">
        <v>60340.73828125</v>
      </c>
      <c r="J21" s="3">
        <f t="shared" si="0"/>
        <v>32920.34008647623</v>
      </c>
      <c r="K21" s="3">
        <v>170215.576623845</v>
      </c>
      <c r="L21" s="3">
        <v>427110.60816200799</v>
      </c>
      <c r="M21" s="3">
        <v>177161.58115672099</v>
      </c>
      <c r="N21" s="3">
        <f t="shared" si="1"/>
        <v>258162.58864752468</v>
      </c>
      <c r="O21" s="3">
        <v>59451.651366655104</v>
      </c>
      <c r="P21" s="3">
        <v>137770.68473919199</v>
      </c>
      <c r="Q21" s="3">
        <v>104722.417544834</v>
      </c>
      <c r="R21" s="3">
        <f t="shared" si="2"/>
        <v>100648.25121689371</v>
      </c>
      <c r="S21" s="3">
        <f t="shared" si="5"/>
        <v>7.8420389330539937</v>
      </c>
      <c r="T21" s="3">
        <f t="shared" si="6"/>
        <v>-2.9712288043620889</v>
      </c>
      <c r="U21" s="3">
        <f t="shared" si="7"/>
        <v>5.8111001165391599E-2</v>
      </c>
      <c r="V21" s="3">
        <f t="shared" si="8"/>
        <v>1.2357416422542307</v>
      </c>
      <c r="W21" s="3">
        <f t="shared" si="9"/>
        <v>3.0573272011318102</v>
      </c>
      <c r="X21" s="3">
        <f t="shared" si="10"/>
        <v>-1.612270960530215</v>
      </c>
      <c r="Y21" s="3">
        <f t="shared" si="3"/>
        <v>6.305197030900829E-2</v>
      </c>
      <c r="Z21" s="3">
        <f t="shared" si="4"/>
        <v>1.200301337624444</v>
      </c>
    </row>
    <row r="22" spans="1:26" x14ac:dyDescent="0.2">
      <c r="A22" s="3" t="s">
        <v>269</v>
      </c>
      <c r="B22" s="3" t="s">
        <v>270</v>
      </c>
      <c r="C22" s="3">
        <v>86.1</v>
      </c>
      <c r="D22" s="3" t="s">
        <v>59</v>
      </c>
      <c r="E22" s="3" t="s">
        <v>271</v>
      </c>
      <c r="F22" s="3" t="s">
        <v>59</v>
      </c>
      <c r="G22" s="3">
        <v>6726251.8523179097</v>
      </c>
      <c r="H22" s="3">
        <v>7894070.9323161999</v>
      </c>
      <c r="I22" s="3">
        <v>9285070.234375</v>
      </c>
      <c r="J22" s="3">
        <f t="shared" si="0"/>
        <v>7968464.3396697035</v>
      </c>
      <c r="K22" s="3">
        <v>18870532.442524198</v>
      </c>
      <c r="L22" s="3">
        <v>14137884.810453501</v>
      </c>
      <c r="M22" s="3">
        <v>19774918.038074199</v>
      </c>
      <c r="N22" s="3">
        <f t="shared" si="1"/>
        <v>17594445.097017299</v>
      </c>
      <c r="O22" s="3">
        <v>11465129.973541001</v>
      </c>
      <c r="P22" s="3">
        <v>12886192.833825801</v>
      </c>
      <c r="Q22" s="3">
        <v>9252255.2082526702</v>
      </c>
      <c r="R22" s="3">
        <f t="shared" si="2"/>
        <v>11201192.671873158</v>
      </c>
      <c r="S22" s="3">
        <f t="shared" si="5"/>
        <v>2.2080095168935143</v>
      </c>
      <c r="T22" s="3">
        <f t="shared" si="6"/>
        <v>-1.1427463903884953</v>
      </c>
      <c r="U22" s="3">
        <f t="shared" si="7"/>
        <v>7.121239533498685E-3</v>
      </c>
      <c r="V22" s="3">
        <f t="shared" si="8"/>
        <v>2.1474444058427387</v>
      </c>
      <c r="W22" s="3">
        <f t="shared" si="9"/>
        <v>1.4056902552866859</v>
      </c>
      <c r="X22" s="3">
        <f t="shared" si="10"/>
        <v>-0.49127873068928807</v>
      </c>
      <c r="Y22" s="3">
        <f t="shared" si="3"/>
        <v>6.6382622766763044E-2</v>
      </c>
      <c r="Z22" s="3">
        <f t="shared" si="4"/>
        <v>1.1779455926832101</v>
      </c>
    </row>
    <row r="23" spans="1:26" x14ac:dyDescent="0.2">
      <c r="A23" s="3" t="s">
        <v>346</v>
      </c>
      <c r="B23" s="3" t="s">
        <v>347</v>
      </c>
      <c r="C23" s="3">
        <v>34</v>
      </c>
      <c r="D23" s="3" t="s">
        <v>171</v>
      </c>
      <c r="E23" s="3" t="s">
        <v>349</v>
      </c>
      <c r="F23" s="3" t="s">
        <v>350</v>
      </c>
      <c r="G23" s="3">
        <v>3887329.1992496201</v>
      </c>
      <c r="H23" s="3">
        <v>5615698.10079177</v>
      </c>
      <c r="I23" s="3">
        <v>5654793.8125</v>
      </c>
      <c r="J23" s="3">
        <f t="shared" si="0"/>
        <v>5052607.0375137972</v>
      </c>
      <c r="K23" s="3">
        <v>14909203.021568101</v>
      </c>
      <c r="L23" s="3">
        <v>17335211.856273402</v>
      </c>
      <c r="M23" s="3">
        <v>13679923.6418238</v>
      </c>
      <c r="N23" s="3">
        <f t="shared" si="1"/>
        <v>15308112.839888433</v>
      </c>
      <c r="O23" s="3">
        <v>6732578.4438358201</v>
      </c>
      <c r="P23" s="3">
        <v>6265512.4377366696</v>
      </c>
      <c r="Q23" s="3">
        <v>8138274.1361386999</v>
      </c>
      <c r="R23" s="3">
        <f t="shared" si="2"/>
        <v>7045455.0059037292</v>
      </c>
      <c r="S23" s="3">
        <f t="shared" si="5"/>
        <v>3.0297453821821447</v>
      </c>
      <c r="T23" s="3">
        <f t="shared" si="6"/>
        <v>-1.599196555646067</v>
      </c>
      <c r="U23" s="3">
        <f t="shared" si="7"/>
        <v>1.1023336323542144E-3</v>
      </c>
      <c r="V23" s="3">
        <f t="shared" si="8"/>
        <v>2.9576869419984897</v>
      </c>
      <c r="W23" s="3">
        <f t="shared" si="9"/>
        <v>1.3944197428364704</v>
      </c>
      <c r="X23" s="3">
        <f t="shared" si="10"/>
        <v>-0.47966490106119775</v>
      </c>
      <c r="Y23" s="3">
        <f t="shared" si="3"/>
        <v>6.9701940445960966E-2</v>
      </c>
      <c r="Z23" s="3">
        <f t="shared" si="4"/>
        <v>1.1567551313246194</v>
      </c>
    </row>
    <row r="24" spans="1:26" x14ac:dyDescent="0.2">
      <c r="A24" s="3" t="s">
        <v>760</v>
      </c>
      <c r="B24" s="3" t="s">
        <v>761</v>
      </c>
      <c r="C24" s="3">
        <v>74.2</v>
      </c>
      <c r="D24" s="3" t="s">
        <v>59</v>
      </c>
      <c r="E24" s="3" t="s">
        <v>760</v>
      </c>
      <c r="F24" s="3" t="s">
        <v>59</v>
      </c>
      <c r="G24" s="3">
        <v>358668.966217843</v>
      </c>
      <c r="H24" s="3">
        <v>217126.866269121</v>
      </c>
      <c r="I24" s="3">
        <v>791499.25</v>
      </c>
      <c r="J24" s="3">
        <f t="shared" si="0"/>
        <v>455765.02749565471</v>
      </c>
      <c r="K24" s="3">
        <v>28364.946457577498</v>
      </c>
      <c r="L24" s="3">
        <v>37030.5842273374</v>
      </c>
      <c r="M24" s="3">
        <v>23053.968856501098</v>
      </c>
      <c r="N24" s="3">
        <f t="shared" si="1"/>
        <v>29483.166513805332</v>
      </c>
      <c r="O24" s="3">
        <v>1154781.1899269</v>
      </c>
      <c r="P24" s="3">
        <v>1555968.9572664499</v>
      </c>
      <c r="Q24" s="3">
        <v>763655.37082807499</v>
      </c>
      <c r="R24" s="3">
        <f t="shared" si="2"/>
        <v>1158135.1726738082</v>
      </c>
      <c r="S24" s="3">
        <f t="shared" si="5"/>
        <v>6.4689400755055582E-2</v>
      </c>
      <c r="T24" s="3">
        <f t="shared" si="6"/>
        <v>3.950326841247684</v>
      </c>
      <c r="U24" s="3">
        <f t="shared" si="7"/>
        <v>6.9193255344364407E-2</v>
      </c>
      <c r="V24" s="3">
        <f t="shared" si="8"/>
        <v>1.1599362366051122</v>
      </c>
      <c r="W24" s="3">
        <f t="shared" si="9"/>
        <v>2.5410795098464414</v>
      </c>
      <c r="X24" s="3">
        <f t="shared" si="10"/>
        <v>-1.3454415177236339</v>
      </c>
      <c r="Y24" s="3">
        <f t="shared" si="3"/>
        <v>7.0421205865090833E-2</v>
      </c>
      <c r="Z24" s="3">
        <f t="shared" si="4"/>
        <v>1.1522965425139029</v>
      </c>
    </row>
    <row r="25" spans="1:26" x14ac:dyDescent="0.2">
      <c r="A25" s="3" t="s">
        <v>567</v>
      </c>
      <c r="B25" s="3" t="s">
        <v>568</v>
      </c>
      <c r="C25" s="3">
        <v>36.5</v>
      </c>
      <c r="D25" s="3" t="s">
        <v>569</v>
      </c>
      <c r="E25" s="3" t="s">
        <v>570</v>
      </c>
      <c r="F25" s="3" t="s">
        <v>59</v>
      </c>
      <c r="G25" s="3">
        <v>31699.072542776099</v>
      </c>
      <c r="H25" s="3">
        <v>270565.03158668499</v>
      </c>
      <c r="I25" s="3">
        <v>300258.1796875</v>
      </c>
      <c r="J25" s="3">
        <f t="shared" si="0"/>
        <v>200840.76127232038</v>
      </c>
      <c r="K25" s="3">
        <v>885448.28559868596</v>
      </c>
      <c r="L25" s="3">
        <v>823896.77512065705</v>
      </c>
      <c r="M25" s="3">
        <v>1038262.23185779</v>
      </c>
      <c r="N25" s="3">
        <f t="shared" si="1"/>
        <v>915869.09752571105</v>
      </c>
      <c r="O25" s="3">
        <v>0</v>
      </c>
      <c r="P25" s="3">
        <v>0</v>
      </c>
      <c r="Q25" s="3">
        <v>0</v>
      </c>
      <c r="R25" s="3">
        <f t="shared" si="2"/>
        <v>0</v>
      </c>
      <c r="S25" s="3">
        <f t="shared" si="5"/>
        <v>4.5601753933001792</v>
      </c>
      <c r="T25" s="3">
        <f t="shared" si="6"/>
        <v>-2.1890893143413597</v>
      </c>
      <c r="U25" s="3">
        <f t="shared" si="7"/>
        <v>2.5387185705126802E-3</v>
      </c>
      <c r="V25" s="3">
        <f t="shared" si="8"/>
        <v>2.5953854401454444</v>
      </c>
      <c r="W25" s="3">
        <f t="shared" si="9"/>
        <v>0</v>
      </c>
      <c r="X25" s="3">
        <v>0</v>
      </c>
      <c r="Y25" s="3">
        <f t="shared" si="3"/>
        <v>7.7433054602357082E-2</v>
      </c>
      <c r="Z25" s="3">
        <f t="shared" si="4"/>
        <v>1.1110736082195922</v>
      </c>
    </row>
    <row r="26" spans="1:26" x14ac:dyDescent="0.2">
      <c r="A26" s="3" t="s">
        <v>69</v>
      </c>
      <c r="B26" s="3" t="s">
        <v>70</v>
      </c>
      <c r="C26" s="3">
        <v>87.2</v>
      </c>
      <c r="D26" s="3" t="s">
        <v>58</v>
      </c>
      <c r="E26" s="3" t="s">
        <v>72</v>
      </c>
      <c r="F26" s="3" t="s">
        <v>73</v>
      </c>
      <c r="G26" s="3">
        <v>131358377.865343</v>
      </c>
      <c r="H26" s="3">
        <v>86756753.451506093</v>
      </c>
      <c r="I26" s="3">
        <v>104376506.852539</v>
      </c>
      <c r="J26" s="3">
        <f t="shared" si="0"/>
        <v>107497212.72312938</v>
      </c>
      <c r="K26" s="3">
        <v>25685769.278759301</v>
      </c>
      <c r="L26" s="3">
        <v>1456140.5176176101</v>
      </c>
      <c r="M26" s="3">
        <v>691474.94282871997</v>
      </c>
      <c r="N26" s="3">
        <f t="shared" si="1"/>
        <v>9277794.9130685423</v>
      </c>
      <c r="O26" s="3">
        <v>131174248.162797</v>
      </c>
      <c r="P26" s="3">
        <v>134617045.30967101</v>
      </c>
      <c r="Q26" s="3">
        <v>159411807.649414</v>
      </c>
      <c r="R26" s="3">
        <f t="shared" si="2"/>
        <v>141734367.04062733</v>
      </c>
      <c r="S26" s="3">
        <f t="shared" si="5"/>
        <v>8.6307306748171234E-2</v>
      </c>
      <c r="T26" s="3">
        <f t="shared" si="6"/>
        <v>3.5343734871129868</v>
      </c>
      <c r="U26" s="3">
        <f t="shared" si="7"/>
        <v>3.0619216948606612E-3</v>
      </c>
      <c r="V26" s="3">
        <f t="shared" si="8"/>
        <v>2.5140059200795499</v>
      </c>
      <c r="W26" s="3">
        <f t="shared" si="9"/>
        <v>1.3184934143890727</v>
      </c>
      <c r="X26" s="3">
        <f>-LOG(W26,2)</f>
        <v>-0.39889036524725607</v>
      </c>
      <c r="Y26" s="3">
        <f t="shared" si="3"/>
        <v>9.505806130392809E-2</v>
      </c>
      <c r="Z26" s="3">
        <f t="shared" si="4"/>
        <v>1.0220110473271002</v>
      </c>
    </row>
    <row r="27" spans="1:26" x14ac:dyDescent="0.2">
      <c r="A27" s="3" t="s">
        <v>94</v>
      </c>
      <c r="B27" s="3" t="s">
        <v>95</v>
      </c>
      <c r="C27" s="3">
        <v>56.2</v>
      </c>
      <c r="D27" s="3" t="s">
        <v>96</v>
      </c>
      <c r="E27" s="3" t="s">
        <v>97</v>
      </c>
      <c r="F27" s="3" t="s">
        <v>98</v>
      </c>
      <c r="G27" s="3">
        <v>58633731.8451759</v>
      </c>
      <c r="H27" s="3">
        <v>58230252.497313596</v>
      </c>
      <c r="I27" s="3">
        <v>78194950.1640625</v>
      </c>
      <c r="J27" s="3">
        <f t="shared" si="0"/>
        <v>65019644.835517325</v>
      </c>
      <c r="K27" s="3">
        <v>6331402.6926389998</v>
      </c>
      <c r="L27" s="3">
        <v>404057.89671576599</v>
      </c>
      <c r="M27" s="3">
        <v>37281.690913000901</v>
      </c>
      <c r="N27" s="3">
        <f t="shared" si="1"/>
        <v>2257580.7600892554</v>
      </c>
      <c r="O27" s="3">
        <v>96625492.187185898</v>
      </c>
      <c r="P27" s="3">
        <v>115726555.791096</v>
      </c>
      <c r="Q27" s="3">
        <v>73407255.338397995</v>
      </c>
      <c r="R27" s="3">
        <f t="shared" si="2"/>
        <v>95253101.10555996</v>
      </c>
      <c r="S27" s="3">
        <f t="shared" si="5"/>
        <v>3.472151787048889E-2</v>
      </c>
      <c r="T27" s="3">
        <f t="shared" si="6"/>
        <v>4.8480261723966631</v>
      </c>
      <c r="U27" s="3">
        <f t="shared" si="7"/>
        <v>8.088446881342891E-4</v>
      </c>
      <c r="V27" s="3">
        <f t="shared" si="8"/>
        <v>3.09213486227118</v>
      </c>
      <c r="W27" s="3">
        <f t="shared" si="9"/>
        <v>1.4649895634853953</v>
      </c>
      <c r="X27" s="3">
        <f>-LOG(W27,2)</f>
        <v>-0.550890386994625</v>
      </c>
      <c r="Y27" s="3">
        <f t="shared" si="3"/>
        <v>9.5217461036593051E-2</v>
      </c>
      <c r="Z27" s="3">
        <f t="shared" si="4"/>
        <v>1.0212834031229909</v>
      </c>
    </row>
    <row r="28" spans="1:26" x14ac:dyDescent="0.2">
      <c r="A28" s="3" t="s">
        <v>409</v>
      </c>
      <c r="B28" s="3" t="s">
        <v>410</v>
      </c>
      <c r="C28" s="3">
        <v>116.1</v>
      </c>
      <c r="D28" s="3" t="s">
        <v>411</v>
      </c>
      <c r="E28" s="3" t="s">
        <v>409</v>
      </c>
      <c r="F28" s="3" t="s">
        <v>59</v>
      </c>
      <c r="G28" s="3">
        <v>733854.59352492099</v>
      </c>
      <c r="H28" s="3">
        <v>837927.85114988603</v>
      </c>
      <c r="I28" s="3">
        <v>892749.09765625</v>
      </c>
      <c r="J28" s="3">
        <f t="shared" si="0"/>
        <v>821510.51411035238</v>
      </c>
      <c r="K28" s="3">
        <v>1853702.1297536299</v>
      </c>
      <c r="L28" s="3">
        <v>1673541.3503000101</v>
      </c>
      <c r="M28" s="3">
        <v>1848721.3746461901</v>
      </c>
      <c r="N28" s="3">
        <f t="shared" si="1"/>
        <v>1791988.2848999433</v>
      </c>
      <c r="O28" s="3">
        <v>1421260.8482496601</v>
      </c>
      <c r="P28" s="3">
        <v>2116437.54521727</v>
      </c>
      <c r="Q28" s="3">
        <v>1025894.68602219</v>
      </c>
      <c r="R28" s="3">
        <f t="shared" si="2"/>
        <v>1521197.6931630401</v>
      </c>
      <c r="S28" s="3">
        <f t="shared" si="5"/>
        <v>2.1813333537679203</v>
      </c>
      <c r="T28" s="3">
        <f t="shared" si="6"/>
        <v>-1.1252102610735775</v>
      </c>
      <c r="U28" s="3">
        <f t="shared" si="7"/>
        <v>2.0978127743784793E-4</v>
      </c>
      <c r="V28" s="3">
        <f t="shared" si="8"/>
        <v>3.6782332743324582</v>
      </c>
      <c r="W28" s="3">
        <f t="shared" si="9"/>
        <v>1.8517081242842131</v>
      </c>
      <c r="X28" s="3">
        <f>-LOG(W28,2)</f>
        <v>-0.88885671153930834</v>
      </c>
      <c r="Y28" s="3">
        <f t="shared" si="3"/>
        <v>9.5597329295503991E-2</v>
      </c>
      <c r="Z28" s="3">
        <f t="shared" si="4"/>
        <v>1.0195542404480311</v>
      </c>
    </row>
    <row r="29" spans="1:26" x14ac:dyDescent="0.2">
      <c r="A29" s="3" t="s">
        <v>670</v>
      </c>
      <c r="B29" s="3" t="s">
        <v>671</v>
      </c>
      <c r="C29" s="3">
        <v>41.9</v>
      </c>
      <c r="D29" s="3" t="s">
        <v>672</v>
      </c>
      <c r="E29" s="3" t="s">
        <v>673</v>
      </c>
      <c r="F29" s="3" t="s">
        <v>59</v>
      </c>
      <c r="G29" s="3">
        <v>272968.19615262299</v>
      </c>
      <c r="H29" s="3">
        <v>496501.72761696501</v>
      </c>
      <c r="I29" s="3">
        <v>374420.53125</v>
      </c>
      <c r="J29" s="3">
        <f t="shared" si="0"/>
        <v>381296.81833986269</v>
      </c>
      <c r="K29" s="3">
        <v>991278.25924057094</v>
      </c>
      <c r="L29" s="3">
        <v>691945.94842520799</v>
      </c>
      <c r="M29" s="3">
        <v>1213424.22945956</v>
      </c>
      <c r="N29" s="3">
        <f t="shared" si="1"/>
        <v>965549.47904177976</v>
      </c>
      <c r="O29" s="3">
        <v>615860.14145601797</v>
      </c>
      <c r="P29" s="3">
        <v>854893.800830247</v>
      </c>
      <c r="Q29" s="3">
        <v>473866.23627218802</v>
      </c>
      <c r="R29" s="3">
        <f t="shared" si="2"/>
        <v>648206.72618615103</v>
      </c>
      <c r="S29" s="3">
        <f t="shared" si="5"/>
        <v>2.5322778281909319</v>
      </c>
      <c r="T29" s="3">
        <v>0</v>
      </c>
      <c r="U29" s="3">
        <f t="shared" si="7"/>
        <v>2.3682280662103771E-2</v>
      </c>
      <c r="V29" s="3">
        <f t="shared" si="8"/>
        <v>1.6255764763041669</v>
      </c>
      <c r="W29" s="3">
        <f t="shared" si="9"/>
        <v>1.7000055993343814</v>
      </c>
      <c r="X29" s="3">
        <f>-LOG(W29,2)</f>
        <v>-0.76553949819747169</v>
      </c>
      <c r="Y29" s="3">
        <f t="shared" si="3"/>
        <v>0.10654765245373449</v>
      </c>
      <c r="Z29" s="3">
        <f t="shared" si="4"/>
        <v>0.97245611458066206</v>
      </c>
    </row>
    <row r="30" spans="1:26" x14ac:dyDescent="0.2">
      <c r="A30" s="3" t="s">
        <v>686</v>
      </c>
      <c r="B30" s="3" t="s">
        <v>687</v>
      </c>
      <c r="C30" s="3">
        <v>23.3</v>
      </c>
      <c r="D30" s="3" t="s">
        <v>688</v>
      </c>
      <c r="E30" s="3" t="s">
        <v>689</v>
      </c>
      <c r="F30" s="3" t="s">
        <v>59</v>
      </c>
      <c r="G30" s="3">
        <v>373639.86342901201</v>
      </c>
      <c r="H30" s="3">
        <v>336991.22493338998</v>
      </c>
      <c r="I30" s="3">
        <v>376837.25</v>
      </c>
      <c r="J30" s="3">
        <f t="shared" si="0"/>
        <v>362489.44612080068</v>
      </c>
      <c r="K30" s="3">
        <v>861059.70902072696</v>
      </c>
      <c r="L30" s="3">
        <v>1310273.79489</v>
      </c>
      <c r="M30" s="3">
        <v>1045833.91356644</v>
      </c>
      <c r="N30" s="3">
        <f t="shared" si="1"/>
        <v>1072389.1391590557</v>
      </c>
      <c r="O30" s="3">
        <v>417874.88868751202</v>
      </c>
      <c r="P30" s="3">
        <v>923141.80990217696</v>
      </c>
      <c r="Q30" s="3">
        <v>643023.92612333898</v>
      </c>
      <c r="R30" s="3">
        <f t="shared" si="2"/>
        <v>661346.87490434269</v>
      </c>
      <c r="S30" s="3">
        <f t="shared" si="5"/>
        <v>2.9584009979746524</v>
      </c>
      <c r="T30" s="3">
        <f>-LOG(S30,2)</f>
        <v>-1.564817616527556</v>
      </c>
      <c r="U30" s="3">
        <f t="shared" si="7"/>
        <v>5.6173729709314731E-3</v>
      </c>
      <c r="V30" s="3">
        <f t="shared" si="8"/>
        <v>2.2504667397628206</v>
      </c>
      <c r="W30" s="3">
        <f t="shared" si="9"/>
        <v>1.8244582897013417</v>
      </c>
      <c r="X30" s="3">
        <f>-LOG(W30,2)</f>
        <v>-0.86746816877447519</v>
      </c>
      <c r="Y30" s="3">
        <f t="shared" si="3"/>
        <v>0.11130312867991461</v>
      </c>
      <c r="Z30" s="3">
        <f t="shared" si="4"/>
        <v>0.95349262767494847</v>
      </c>
    </row>
    <row r="31" spans="1:26" x14ac:dyDescent="0.2">
      <c r="A31" s="3" t="s">
        <v>763</v>
      </c>
      <c r="B31" s="3" t="s">
        <v>764</v>
      </c>
      <c r="C31" s="3">
        <v>50</v>
      </c>
      <c r="D31" s="3" t="s">
        <v>765</v>
      </c>
      <c r="E31" s="3" t="s">
        <v>766</v>
      </c>
      <c r="F31" s="3" t="s">
        <v>59</v>
      </c>
      <c r="G31" s="3">
        <v>230860.43868646599</v>
      </c>
      <c r="H31" s="3">
        <v>0</v>
      </c>
      <c r="I31" s="3">
        <v>215824.0625</v>
      </c>
      <c r="J31" s="3">
        <f t="shared" si="0"/>
        <v>148894.83372882198</v>
      </c>
      <c r="K31" s="3">
        <v>0</v>
      </c>
      <c r="L31" s="3">
        <v>0</v>
      </c>
      <c r="M31" s="3">
        <v>0</v>
      </c>
      <c r="N31" s="3">
        <f t="shared" si="1"/>
        <v>0</v>
      </c>
      <c r="O31" s="3">
        <v>0</v>
      </c>
      <c r="P31" s="3">
        <v>0</v>
      </c>
      <c r="Q31" s="3">
        <v>0</v>
      </c>
      <c r="R31" s="3">
        <f t="shared" si="2"/>
        <v>0</v>
      </c>
      <c r="S31" s="3">
        <f t="shared" si="5"/>
        <v>0</v>
      </c>
      <c r="T31" s="3">
        <v>0</v>
      </c>
      <c r="U31" s="3">
        <f t="shared" si="7"/>
        <v>0.11656703647037532</v>
      </c>
      <c r="V31" s="3">
        <f t="shared" si="8"/>
        <v>0.93342424462841622</v>
      </c>
      <c r="W31" s="3">
        <f t="shared" si="9"/>
        <v>0</v>
      </c>
      <c r="X31" s="3">
        <v>0</v>
      </c>
      <c r="Y31" s="3">
        <f t="shared" si="3"/>
        <v>0.11656703647037532</v>
      </c>
      <c r="Z31" s="3">
        <f t="shared" si="4"/>
        <v>0.93342424462841622</v>
      </c>
    </row>
    <row r="32" spans="1:26" x14ac:dyDescent="0.2">
      <c r="A32" s="3" t="s">
        <v>276</v>
      </c>
      <c r="B32" s="3" t="s">
        <v>277</v>
      </c>
      <c r="C32" s="3">
        <v>44</v>
      </c>
      <c r="D32" s="3" t="s">
        <v>278</v>
      </c>
      <c r="E32" s="3" t="s">
        <v>279</v>
      </c>
      <c r="F32" s="3" t="s">
        <v>59</v>
      </c>
      <c r="G32" s="3">
        <v>1652236.52907838</v>
      </c>
      <c r="H32" s="3">
        <v>1559078.5247094801</v>
      </c>
      <c r="I32" s="3">
        <v>1902265.625</v>
      </c>
      <c r="J32" s="3">
        <f t="shared" si="0"/>
        <v>1704526.8929292867</v>
      </c>
      <c r="K32" s="3">
        <v>4401102.1571865296</v>
      </c>
      <c r="L32" s="3">
        <v>5379019.07854327</v>
      </c>
      <c r="M32" s="3">
        <v>5848174.6978855096</v>
      </c>
      <c r="N32" s="3">
        <f t="shared" si="1"/>
        <v>5209431.9778717691</v>
      </c>
      <c r="O32" s="3">
        <v>1762207.0889978099</v>
      </c>
      <c r="P32" s="3">
        <v>2502078.8348529199</v>
      </c>
      <c r="Q32" s="3">
        <v>2931155.0432567801</v>
      </c>
      <c r="R32" s="3">
        <f t="shared" si="2"/>
        <v>2398480.3223691699</v>
      </c>
      <c r="S32" s="3">
        <f t="shared" si="5"/>
        <v>3.0562333744815171</v>
      </c>
      <c r="T32" s="3">
        <f>-LOG(S32,2)</f>
        <v>-1.6117547120098017</v>
      </c>
      <c r="U32" s="3">
        <f t="shared" si="7"/>
        <v>1.3271353403182576E-3</v>
      </c>
      <c r="V32" s="3">
        <f t="shared" si="8"/>
        <v>2.8770847858346982</v>
      </c>
      <c r="W32" s="3">
        <f t="shared" si="9"/>
        <v>1.4071237786382478</v>
      </c>
      <c r="X32" s="3">
        <f>-LOG(W32,2)</f>
        <v>-0.49274924184602154</v>
      </c>
      <c r="Y32" s="3">
        <f t="shared" si="3"/>
        <v>0.12339754019255282</v>
      </c>
      <c r="Z32" s="3">
        <f t="shared" si="4"/>
        <v>0.90869349744579453</v>
      </c>
    </row>
    <row r="33" spans="1:26" x14ac:dyDescent="0.2">
      <c r="A33" s="3" t="s">
        <v>159</v>
      </c>
      <c r="B33" s="3" t="s">
        <v>160</v>
      </c>
      <c r="C33" s="3">
        <v>42.2</v>
      </c>
      <c r="D33" s="3" t="s">
        <v>161</v>
      </c>
      <c r="E33" s="3" t="s">
        <v>162</v>
      </c>
      <c r="F33" s="3" t="s">
        <v>59</v>
      </c>
      <c r="G33" s="3">
        <v>284460.24602889898</v>
      </c>
      <c r="H33" s="3">
        <v>406116.37442991702</v>
      </c>
      <c r="I33" s="3">
        <v>435921.28125</v>
      </c>
      <c r="J33" s="3">
        <f t="shared" si="0"/>
        <v>375499.30056960532</v>
      </c>
      <c r="K33" s="3">
        <v>0</v>
      </c>
      <c r="L33" s="3">
        <v>0</v>
      </c>
      <c r="M33" s="3">
        <v>0</v>
      </c>
      <c r="N33" s="3">
        <v>0</v>
      </c>
      <c r="O33" s="3">
        <v>607386.52607463195</v>
      </c>
      <c r="P33" s="3">
        <v>1126877.2974100399</v>
      </c>
      <c r="Q33" s="3">
        <v>516908.70752593502</v>
      </c>
      <c r="R33" s="3">
        <f t="shared" si="2"/>
        <v>750390.8436702023</v>
      </c>
      <c r="S33" s="3">
        <v>0</v>
      </c>
      <c r="T33" s="3">
        <v>0</v>
      </c>
      <c r="U33" s="3">
        <v>0</v>
      </c>
      <c r="V33" s="3">
        <v>0</v>
      </c>
      <c r="W33" s="3">
        <f t="shared" si="9"/>
        <v>1.9983814684392582</v>
      </c>
      <c r="X33" s="3">
        <f>-LOG(W33,2)</f>
        <v>-0.99883200359836788</v>
      </c>
      <c r="Y33" s="3">
        <f t="shared" si="3"/>
        <v>0.12778348631829567</v>
      </c>
      <c r="Z33" s="3">
        <f t="shared" si="4"/>
        <v>0.893525267181001</v>
      </c>
    </row>
    <row r="34" spans="1:26" x14ac:dyDescent="0.2">
      <c r="A34" s="3" t="s">
        <v>404</v>
      </c>
      <c r="B34" s="3" t="s">
        <v>405</v>
      </c>
      <c r="C34" s="3">
        <v>47</v>
      </c>
      <c r="D34" s="3" t="s">
        <v>406</v>
      </c>
      <c r="E34" s="3" t="s">
        <v>408</v>
      </c>
      <c r="F34" s="3" t="s">
        <v>59</v>
      </c>
      <c r="G34" s="3">
        <v>446409.72978723003</v>
      </c>
      <c r="H34" s="3">
        <v>406752.53772376699</v>
      </c>
      <c r="I34" s="3">
        <v>710792.546875</v>
      </c>
      <c r="J34" s="3">
        <f t="shared" ref="J34:J65" si="11">AVERAGE(G34:I34)</f>
        <v>521318.27146199904</v>
      </c>
      <c r="K34" s="3">
        <v>1366905.1989718501</v>
      </c>
      <c r="L34" s="3">
        <v>1351816.17588058</v>
      </c>
      <c r="M34" s="3">
        <v>1156272.6459158701</v>
      </c>
      <c r="N34" s="3">
        <f t="shared" ref="N34:N65" si="12">AVERAGE(K34:M34)</f>
        <v>1291664.6735894333</v>
      </c>
      <c r="O34" s="3">
        <v>380954.70455433102</v>
      </c>
      <c r="P34" s="3">
        <v>154508.959383365</v>
      </c>
      <c r="Q34" s="3">
        <v>351313.11994827201</v>
      </c>
      <c r="R34" s="3">
        <f t="shared" ref="R34:R65" si="13">AVERAGE(O34:Q34)</f>
        <v>295592.26129532268</v>
      </c>
      <c r="S34" s="3">
        <f t="shared" ref="S34:S65" si="14">N34/J34</f>
        <v>2.4776892434003015</v>
      </c>
      <c r="T34" s="3">
        <f t="shared" ref="T34:T42" si="15">-LOG(S34,2)</f>
        <v>-1.3089952532092832</v>
      </c>
      <c r="U34" s="3">
        <f t="shared" ref="U34:U65" si="16">_xlfn.T.TEST(G34:I34,K34:M34,2,2)</f>
        <v>2.7622526683069681E-3</v>
      </c>
      <c r="V34" s="3">
        <f t="shared" ref="V34:V65" si="17">-LOG10(U34)</f>
        <v>2.5587365982292916</v>
      </c>
      <c r="W34" s="3">
        <f t="shared" si="9"/>
        <v>0.56700921006730831</v>
      </c>
      <c r="X34" s="3">
        <f>-LOG(W34,2)</f>
        <v>0.81855592548614253</v>
      </c>
      <c r="Y34" s="3">
        <f t="shared" ref="Y34:Y65" si="18">_xlfn.T.TEST(G34:I34,O34:Q34,2,2)</f>
        <v>0.13065661649197619</v>
      </c>
      <c r="Z34" s="3">
        <f t="shared" ref="Z34:Z65" si="19">-LOG10(Y34)</f>
        <v>0.88386859257120609</v>
      </c>
    </row>
    <row r="35" spans="1:26" x14ac:dyDescent="0.2">
      <c r="A35" s="3" t="s">
        <v>752</v>
      </c>
      <c r="B35" s="3" t="s">
        <v>753</v>
      </c>
      <c r="C35" s="3">
        <v>60.1</v>
      </c>
      <c r="D35" s="3" t="s">
        <v>754</v>
      </c>
      <c r="E35" s="3" t="s">
        <v>755</v>
      </c>
      <c r="F35" s="3" t="s">
        <v>756</v>
      </c>
      <c r="G35" s="3">
        <v>87979.540539745096</v>
      </c>
      <c r="H35" s="3">
        <v>0</v>
      </c>
      <c r="I35" s="3">
        <v>58089.00390625</v>
      </c>
      <c r="J35" s="3">
        <f t="shared" si="11"/>
        <v>48689.514815331699</v>
      </c>
      <c r="K35" s="3">
        <v>158366.880220425</v>
      </c>
      <c r="L35" s="3">
        <v>223541.75341778799</v>
      </c>
      <c r="M35" s="3">
        <v>106574.53307092001</v>
      </c>
      <c r="N35" s="3">
        <f t="shared" si="12"/>
        <v>162827.72223637765</v>
      </c>
      <c r="O35" s="3">
        <v>0</v>
      </c>
      <c r="P35" s="3">
        <v>0</v>
      </c>
      <c r="Q35" s="3">
        <v>0</v>
      </c>
      <c r="R35" s="3">
        <f t="shared" si="13"/>
        <v>0</v>
      </c>
      <c r="S35" s="3">
        <f t="shared" si="14"/>
        <v>3.3442050686671725</v>
      </c>
      <c r="T35" s="3">
        <f t="shared" si="15"/>
        <v>-1.7416633170593725</v>
      </c>
      <c r="U35" s="3">
        <f t="shared" si="16"/>
        <v>5.5160472403094143E-2</v>
      </c>
      <c r="V35" s="3">
        <f t="shared" si="17"/>
        <v>1.2583720231129663</v>
      </c>
      <c r="W35" s="3">
        <f t="shared" si="9"/>
        <v>0</v>
      </c>
      <c r="X35" s="3">
        <v>0</v>
      </c>
      <c r="Y35" s="3">
        <f t="shared" si="18"/>
        <v>0.13249899719646893</v>
      </c>
      <c r="Z35" s="3">
        <f t="shared" si="19"/>
        <v>0.87778740862293214</v>
      </c>
    </row>
    <row r="36" spans="1:26" x14ac:dyDescent="0.2">
      <c r="A36" s="3" t="s">
        <v>418</v>
      </c>
      <c r="B36" s="3" t="s">
        <v>419</v>
      </c>
      <c r="C36" s="3">
        <v>43.4</v>
      </c>
      <c r="D36" s="3" t="s">
        <v>420</v>
      </c>
      <c r="E36" s="3" t="s">
        <v>421</v>
      </c>
      <c r="F36" s="3" t="s">
        <v>422</v>
      </c>
      <c r="G36" s="3">
        <v>828665.277198578</v>
      </c>
      <c r="H36" s="3">
        <v>585108.31418078602</v>
      </c>
      <c r="I36" s="3">
        <v>1000217.21875</v>
      </c>
      <c r="J36" s="3">
        <f t="shared" si="11"/>
        <v>804663.60337645467</v>
      </c>
      <c r="K36" s="3">
        <v>1160683.95886843</v>
      </c>
      <c r="L36" s="3">
        <v>464871.34311106702</v>
      </c>
      <c r="M36" s="3">
        <v>317722.77639758697</v>
      </c>
      <c r="N36" s="3">
        <f t="shared" si="12"/>
        <v>647759.359459028</v>
      </c>
      <c r="O36" s="3">
        <v>1119787.4940879999</v>
      </c>
      <c r="P36" s="3">
        <v>1871102.2615768199</v>
      </c>
      <c r="Q36" s="3">
        <v>1054050.22856218</v>
      </c>
      <c r="R36" s="3">
        <f t="shared" si="13"/>
        <v>1348313.3280756667</v>
      </c>
      <c r="S36" s="3">
        <f t="shared" si="14"/>
        <v>0.80500641105296711</v>
      </c>
      <c r="T36" s="3">
        <f t="shared" si="15"/>
        <v>0.31292782202347141</v>
      </c>
      <c r="U36" s="3">
        <f t="shared" si="16"/>
        <v>0.61304829216574641</v>
      </c>
      <c r="V36" s="3">
        <f t="shared" si="17"/>
        <v>0.21250531309166903</v>
      </c>
      <c r="W36" s="3">
        <f t="shared" si="9"/>
        <v>1.6756236052158933</v>
      </c>
      <c r="X36" s="3">
        <f>-LOG(W36,2)</f>
        <v>-0.74469811331327396</v>
      </c>
      <c r="Y36" s="3">
        <f t="shared" si="18"/>
        <v>0.13253334865793107</v>
      </c>
      <c r="Z36" s="3">
        <f t="shared" si="19"/>
        <v>0.87767482877767766</v>
      </c>
    </row>
    <row r="37" spans="1:26" x14ac:dyDescent="0.2">
      <c r="A37" s="3" t="s">
        <v>601</v>
      </c>
      <c r="B37" s="3" t="s">
        <v>602</v>
      </c>
      <c r="C37" s="3">
        <v>15.3</v>
      </c>
      <c r="D37" s="3" t="s">
        <v>59</v>
      </c>
      <c r="E37" s="3" t="s">
        <v>603</v>
      </c>
      <c r="F37" s="3" t="s">
        <v>59</v>
      </c>
      <c r="G37" s="3">
        <v>66509.387878956404</v>
      </c>
      <c r="H37" s="3">
        <v>112474.320192445</v>
      </c>
      <c r="I37" s="3">
        <v>0</v>
      </c>
      <c r="J37" s="3">
        <f t="shared" si="11"/>
        <v>59661.236023800469</v>
      </c>
      <c r="K37" s="3">
        <v>213857.92471590999</v>
      </c>
      <c r="L37" s="3">
        <v>284128.88754998398</v>
      </c>
      <c r="M37" s="3">
        <v>0</v>
      </c>
      <c r="N37" s="3">
        <f t="shared" si="12"/>
        <v>165995.60408863131</v>
      </c>
      <c r="O37" s="3">
        <v>0</v>
      </c>
      <c r="P37" s="3">
        <v>0</v>
      </c>
      <c r="Q37" s="3">
        <v>0</v>
      </c>
      <c r="R37" s="3">
        <f t="shared" si="13"/>
        <v>0</v>
      </c>
      <c r="S37" s="3">
        <f t="shared" si="14"/>
        <v>2.7823024655810218</v>
      </c>
      <c r="T37" s="3">
        <f t="shared" si="15"/>
        <v>-1.4762792645509473</v>
      </c>
      <c r="U37" s="3">
        <f t="shared" si="16"/>
        <v>0.30964300316656201</v>
      </c>
      <c r="V37" s="3">
        <f t="shared" si="17"/>
        <v>0.50913872905820268</v>
      </c>
      <c r="W37" s="3">
        <f t="shared" si="9"/>
        <v>0</v>
      </c>
      <c r="X37" s="3">
        <v>0</v>
      </c>
      <c r="Y37" s="3">
        <f t="shared" si="18"/>
        <v>0.14165847357347933</v>
      </c>
      <c r="Z37" s="3">
        <f t="shared" si="19"/>
        <v>0.84875744220857774</v>
      </c>
    </row>
    <row r="38" spans="1:26" x14ac:dyDescent="0.2">
      <c r="A38" s="3" t="s">
        <v>259</v>
      </c>
      <c r="B38" s="3" t="s">
        <v>260</v>
      </c>
      <c r="C38" s="3">
        <v>48.2</v>
      </c>
      <c r="D38" s="3" t="s">
        <v>261</v>
      </c>
      <c r="E38" s="3" t="s">
        <v>262</v>
      </c>
      <c r="F38" s="3" t="s">
        <v>263</v>
      </c>
      <c r="G38" s="3">
        <v>18009039.6837373</v>
      </c>
      <c r="H38" s="3">
        <v>32055129.7978638</v>
      </c>
      <c r="I38" s="3">
        <v>22942424.90625</v>
      </c>
      <c r="J38" s="3">
        <f t="shared" si="11"/>
        <v>24335531.462617036</v>
      </c>
      <c r="K38" s="3">
        <v>2113026.1882511098</v>
      </c>
      <c r="L38" s="3">
        <v>230255.64673959601</v>
      </c>
      <c r="M38" s="3">
        <v>104870.262130046</v>
      </c>
      <c r="N38" s="3">
        <f t="shared" si="12"/>
        <v>816050.6990402505</v>
      </c>
      <c r="O38" s="3">
        <v>37828485.5997006</v>
      </c>
      <c r="P38" s="3">
        <v>52849650.657910198</v>
      </c>
      <c r="Q38" s="3">
        <v>27896375.166559901</v>
      </c>
      <c r="R38" s="3">
        <f t="shared" si="13"/>
        <v>39524837.141390234</v>
      </c>
      <c r="S38" s="3">
        <f t="shared" si="14"/>
        <v>3.3533300897653488E-2</v>
      </c>
      <c r="T38" s="3">
        <f t="shared" si="15"/>
        <v>4.8982616859367614</v>
      </c>
      <c r="U38" s="3">
        <f t="shared" si="16"/>
        <v>4.8438519590192882E-3</v>
      </c>
      <c r="V38" s="3">
        <f t="shared" si="17"/>
        <v>2.3148091385189722</v>
      </c>
      <c r="W38" s="3">
        <f t="shared" ref="W38:W69" si="20">R38/J38</f>
        <v>1.6241616585241301</v>
      </c>
      <c r="X38" s="3">
        <f>-LOG(W38,2)</f>
        <v>-0.69969523618312279</v>
      </c>
      <c r="Y38" s="3">
        <f t="shared" si="18"/>
        <v>0.14262233481678951</v>
      </c>
      <c r="Z38" s="3">
        <f t="shared" si="19"/>
        <v>0.84581245815778761</v>
      </c>
    </row>
    <row r="39" spans="1:26" x14ac:dyDescent="0.2">
      <c r="A39" s="3" t="s">
        <v>123</v>
      </c>
      <c r="B39" s="3" t="s">
        <v>124</v>
      </c>
      <c r="C39" s="3">
        <v>82</v>
      </c>
      <c r="D39" s="3" t="s">
        <v>58</v>
      </c>
      <c r="E39" s="3" t="s">
        <v>125</v>
      </c>
      <c r="F39" s="3" t="s">
        <v>59</v>
      </c>
      <c r="G39" s="3">
        <v>9587012.7833930608</v>
      </c>
      <c r="H39" s="3">
        <v>10782140.6771656</v>
      </c>
      <c r="I39" s="3">
        <v>12183095.390625</v>
      </c>
      <c r="J39" s="3">
        <f t="shared" si="11"/>
        <v>10850749.61706122</v>
      </c>
      <c r="K39" s="3">
        <v>14860567.2347626</v>
      </c>
      <c r="L39" s="3">
        <v>9369002.27812065</v>
      </c>
      <c r="M39" s="3">
        <v>10611474.4414299</v>
      </c>
      <c r="N39" s="3">
        <f t="shared" si="12"/>
        <v>11613681.318104384</v>
      </c>
      <c r="O39" s="3">
        <v>13386747.996604299</v>
      </c>
      <c r="P39" s="3">
        <v>25025730.0922281</v>
      </c>
      <c r="Q39" s="3">
        <v>14474349.2193792</v>
      </c>
      <c r="R39" s="3">
        <f t="shared" si="13"/>
        <v>17628942.436070535</v>
      </c>
      <c r="S39" s="3">
        <f t="shared" si="14"/>
        <v>1.0703114280550319</v>
      </c>
      <c r="T39" s="3">
        <f t="shared" si="15"/>
        <v>-9.8030638064326728E-2</v>
      </c>
      <c r="U39" s="3">
        <f t="shared" si="16"/>
        <v>0.6972291428398667</v>
      </c>
      <c r="V39" s="3">
        <f t="shared" si="17"/>
        <v>0.15662446850692804</v>
      </c>
      <c r="W39" s="3">
        <f t="shared" si="20"/>
        <v>1.6246750739093265</v>
      </c>
      <c r="X39" s="3">
        <f>-LOG(W39,2)</f>
        <v>-0.70015121590590201</v>
      </c>
      <c r="Y39" s="3">
        <f t="shared" si="18"/>
        <v>0.1479550124706932</v>
      </c>
      <c r="Z39" s="3">
        <f t="shared" si="19"/>
        <v>0.8298703170765982</v>
      </c>
    </row>
    <row r="40" spans="1:26" x14ac:dyDescent="0.2">
      <c r="A40" s="3" t="s">
        <v>216</v>
      </c>
      <c r="B40" s="3" t="s">
        <v>217</v>
      </c>
      <c r="C40" s="3">
        <v>34.4</v>
      </c>
      <c r="D40" s="3" t="s">
        <v>218</v>
      </c>
      <c r="E40" s="3" t="s">
        <v>219</v>
      </c>
      <c r="F40" s="3" t="s">
        <v>59</v>
      </c>
      <c r="G40" s="3">
        <v>1841400.1370343999</v>
      </c>
      <c r="H40" s="3">
        <v>1127355.9064501901</v>
      </c>
      <c r="I40" s="3">
        <v>1555490.37109375</v>
      </c>
      <c r="J40" s="3">
        <f t="shared" si="11"/>
        <v>1508082.1381927801</v>
      </c>
      <c r="K40" s="3">
        <v>2012543.0985680399</v>
      </c>
      <c r="L40" s="3">
        <v>2628488.9501735801</v>
      </c>
      <c r="M40" s="3">
        <v>1774325.49742884</v>
      </c>
      <c r="N40" s="3">
        <f t="shared" si="12"/>
        <v>2138452.5153901535</v>
      </c>
      <c r="O40" s="3">
        <v>931556.59528370004</v>
      </c>
      <c r="P40" s="3">
        <v>555279.26345336705</v>
      </c>
      <c r="Q40" s="3">
        <v>1364087.5962674599</v>
      </c>
      <c r="R40" s="3">
        <f t="shared" si="13"/>
        <v>950307.81833484245</v>
      </c>
      <c r="S40" s="3">
        <f t="shared" si="14"/>
        <v>1.4179947240491699</v>
      </c>
      <c r="T40" s="3">
        <f t="shared" si="15"/>
        <v>-0.50385216473380512</v>
      </c>
      <c r="U40" s="3">
        <f t="shared" si="16"/>
        <v>0.12729812227434356</v>
      </c>
      <c r="V40" s="3">
        <f t="shared" si="17"/>
        <v>0.89517800241001744</v>
      </c>
      <c r="W40" s="3">
        <f t="shared" si="20"/>
        <v>0.63014327553381799</v>
      </c>
      <c r="X40" s="3">
        <f>-LOG(W40,2)</f>
        <v>0.66624820373299432</v>
      </c>
      <c r="Y40" s="3">
        <f t="shared" si="18"/>
        <v>0.14882967702791317</v>
      </c>
      <c r="Z40" s="3">
        <f t="shared" si="19"/>
        <v>0.82731046069626057</v>
      </c>
    </row>
    <row r="41" spans="1:26" x14ac:dyDescent="0.2">
      <c r="A41" s="3" t="s">
        <v>466</v>
      </c>
      <c r="B41" s="3" t="s">
        <v>467</v>
      </c>
      <c r="C41" s="3">
        <v>29.2</v>
      </c>
      <c r="D41" s="3" t="s">
        <v>468</v>
      </c>
      <c r="E41" s="3" t="s">
        <v>469</v>
      </c>
      <c r="F41" s="3" t="s">
        <v>59</v>
      </c>
      <c r="G41" s="3">
        <v>221864.833730807</v>
      </c>
      <c r="H41" s="3">
        <v>120017.98188990699</v>
      </c>
      <c r="I41" s="3">
        <v>193335.73876953099</v>
      </c>
      <c r="J41" s="3">
        <f t="shared" si="11"/>
        <v>178406.18479674833</v>
      </c>
      <c r="K41" s="3">
        <v>1187018.13632093</v>
      </c>
      <c r="L41" s="3">
        <v>1356459.11472682</v>
      </c>
      <c r="M41" s="3">
        <v>1351516.76256045</v>
      </c>
      <c r="N41" s="3">
        <f t="shared" si="12"/>
        <v>1298331.3378693999</v>
      </c>
      <c r="O41" s="3">
        <v>323156.97524183203</v>
      </c>
      <c r="P41" s="3">
        <v>272998.79382534802</v>
      </c>
      <c r="Q41" s="3">
        <v>193623.99731810999</v>
      </c>
      <c r="R41" s="3">
        <f t="shared" si="13"/>
        <v>263259.92212843004</v>
      </c>
      <c r="S41" s="3">
        <f t="shared" si="14"/>
        <v>7.2773897348264107</v>
      </c>
      <c r="T41" s="3">
        <f t="shared" si="15"/>
        <v>-2.8634210751622939</v>
      </c>
      <c r="U41" s="3">
        <f t="shared" si="16"/>
        <v>6.0337081701161355E-5</v>
      </c>
      <c r="V41" s="3">
        <f t="shared" si="17"/>
        <v>4.2194156989958262</v>
      </c>
      <c r="W41" s="3">
        <f t="shared" si="20"/>
        <v>1.4756210521981201</v>
      </c>
      <c r="X41" s="3">
        <f>-LOG(W41,2)</f>
        <v>-0.56132227674578528</v>
      </c>
      <c r="Y41" s="3">
        <f t="shared" si="18"/>
        <v>0.15440885633669621</v>
      </c>
      <c r="Z41" s="3">
        <f t="shared" si="19"/>
        <v>0.81132779371627251</v>
      </c>
    </row>
    <row r="42" spans="1:26" x14ac:dyDescent="0.2">
      <c r="A42" s="3" t="s">
        <v>176</v>
      </c>
      <c r="B42" s="3" t="s">
        <v>177</v>
      </c>
      <c r="C42" s="3">
        <v>84.2</v>
      </c>
      <c r="D42" s="3" t="s">
        <v>178</v>
      </c>
      <c r="E42" s="3" t="s">
        <v>179</v>
      </c>
      <c r="F42" s="3" t="s">
        <v>180</v>
      </c>
      <c r="G42" s="3">
        <v>1602077.76700754</v>
      </c>
      <c r="H42" s="3">
        <v>1162771.8684131</v>
      </c>
      <c r="I42" s="3">
        <v>1997217.69921875</v>
      </c>
      <c r="J42" s="3">
        <f t="shared" si="11"/>
        <v>1587355.7782131301</v>
      </c>
      <c r="K42" s="3">
        <v>5797114.6918202303</v>
      </c>
      <c r="L42" s="3">
        <v>9807351.5225079991</v>
      </c>
      <c r="M42" s="3">
        <v>7789120.2633938203</v>
      </c>
      <c r="N42" s="3">
        <f t="shared" si="12"/>
        <v>7797862.1592406826</v>
      </c>
      <c r="O42" s="3">
        <v>959190.41077319102</v>
      </c>
      <c r="P42" s="3">
        <v>1165225.6730404799</v>
      </c>
      <c r="Q42" s="3">
        <v>1296506.85082866</v>
      </c>
      <c r="R42" s="3">
        <f t="shared" si="13"/>
        <v>1140307.644880777</v>
      </c>
      <c r="S42" s="3">
        <f t="shared" si="14"/>
        <v>4.9124854467211216</v>
      </c>
      <c r="T42" s="3">
        <f t="shared" si="15"/>
        <v>-2.2964531333815512</v>
      </c>
      <c r="U42" s="3">
        <f t="shared" si="16"/>
        <v>6.2882394746135864E-3</v>
      </c>
      <c r="V42" s="3">
        <f t="shared" si="17"/>
        <v>2.2014709274452944</v>
      </c>
      <c r="W42" s="3">
        <f t="shared" si="20"/>
        <v>0.71836929095026791</v>
      </c>
      <c r="X42" s="3">
        <f>-LOG(W42,2)</f>
        <v>0.477202416217964</v>
      </c>
      <c r="Y42" s="3">
        <f t="shared" si="18"/>
        <v>0.16093776728822756</v>
      </c>
      <c r="Z42" s="3">
        <f t="shared" si="19"/>
        <v>0.79334202799432874</v>
      </c>
    </row>
    <row r="43" spans="1:26" x14ac:dyDescent="0.2">
      <c r="A43" s="3" t="s">
        <v>664</v>
      </c>
      <c r="B43" s="3" t="s">
        <v>665</v>
      </c>
      <c r="C43" s="3">
        <v>58.2</v>
      </c>
      <c r="D43" s="3" t="s">
        <v>274</v>
      </c>
      <c r="E43" s="3" t="s">
        <v>666</v>
      </c>
      <c r="F43" s="3" t="s">
        <v>59</v>
      </c>
      <c r="G43" s="3">
        <v>32521.919916054099</v>
      </c>
      <c r="H43" s="3">
        <v>0</v>
      </c>
      <c r="I43" s="3">
        <v>14870.6337890625</v>
      </c>
      <c r="J43" s="3">
        <f t="shared" si="11"/>
        <v>15797.517901705534</v>
      </c>
      <c r="K43" s="3">
        <v>0</v>
      </c>
      <c r="L43" s="3">
        <v>0</v>
      </c>
      <c r="M43" s="3">
        <v>0</v>
      </c>
      <c r="N43" s="3">
        <f t="shared" si="12"/>
        <v>0</v>
      </c>
      <c r="O43" s="3">
        <v>0</v>
      </c>
      <c r="P43" s="3">
        <v>0</v>
      </c>
      <c r="Q43" s="3">
        <v>0</v>
      </c>
      <c r="R43" s="3">
        <f t="shared" si="13"/>
        <v>0</v>
      </c>
      <c r="S43" s="3">
        <f t="shared" si="14"/>
        <v>0</v>
      </c>
      <c r="T43" s="3">
        <v>0</v>
      </c>
      <c r="U43" s="3">
        <f t="shared" si="16"/>
        <v>0.16812851244430044</v>
      </c>
      <c r="V43" s="3">
        <f t="shared" si="17"/>
        <v>0.77435862952790602</v>
      </c>
      <c r="W43" s="3">
        <f t="shared" si="20"/>
        <v>0</v>
      </c>
      <c r="X43" s="3">
        <v>0</v>
      </c>
      <c r="Y43" s="3">
        <f t="shared" si="18"/>
        <v>0.16812851244430044</v>
      </c>
      <c r="Z43" s="3">
        <f t="shared" si="19"/>
        <v>0.77435862952790602</v>
      </c>
    </row>
    <row r="44" spans="1:26" x14ac:dyDescent="0.2">
      <c r="A44" s="3" t="s">
        <v>135</v>
      </c>
      <c r="B44" s="3" t="s">
        <v>136</v>
      </c>
      <c r="C44" s="3">
        <v>54.2</v>
      </c>
      <c r="D44" s="3" t="s">
        <v>137</v>
      </c>
      <c r="E44" s="3" t="s">
        <v>138</v>
      </c>
      <c r="F44" s="3" t="s">
        <v>59</v>
      </c>
      <c r="G44" s="3">
        <v>5389189.10065486</v>
      </c>
      <c r="H44" s="3">
        <v>4746653.8686876697</v>
      </c>
      <c r="I44" s="3">
        <v>5183694.73046875</v>
      </c>
      <c r="J44" s="3">
        <f t="shared" si="11"/>
        <v>5106512.5666037602</v>
      </c>
      <c r="K44" s="3">
        <v>13558377.227308299</v>
      </c>
      <c r="L44" s="3">
        <v>21707923.063005701</v>
      </c>
      <c r="M44" s="3">
        <v>20484366.489374101</v>
      </c>
      <c r="N44" s="3">
        <f t="shared" si="12"/>
        <v>18583555.593229368</v>
      </c>
      <c r="O44" s="3">
        <v>4730649.8044515299</v>
      </c>
      <c r="P44" s="3">
        <v>9587400.2876018602</v>
      </c>
      <c r="Q44" s="3">
        <v>8450643.0094479509</v>
      </c>
      <c r="R44" s="3">
        <f t="shared" si="13"/>
        <v>7589564.3671671143</v>
      </c>
      <c r="S44" s="3">
        <f t="shared" si="14"/>
        <v>3.6391872830715308</v>
      </c>
      <c r="T44" s="3">
        <f t="shared" ref="T44:T57" si="21">-LOG(S44,2)</f>
        <v>-1.8636162983370352</v>
      </c>
      <c r="U44" s="3">
        <f t="shared" si="16"/>
        <v>6.1002109723191479E-3</v>
      </c>
      <c r="V44" s="3">
        <f t="shared" si="17"/>
        <v>2.214655144902407</v>
      </c>
      <c r="W44" s="3">
        <f t="shared" si="20"/>
        <v>1.4862519710227173</v>
      </c>
      <c r="X44" s="3">
        <f>-LOG(W44,2)</f>
        <v>-0.57167872323102475</v>
      </c>
      <c r="Y44" s="3">
        <f t="shared" si="18"/>
        <v>0.16843866679110689</v>
      </c>
      <c r="Z44" s="3">
        <f t="shared" si="19"/>
        <v>0.77355820472242642</v>
      </c>
    </row>
    <row r="45" spans="1:26" x14ac:dyDescent="0.2">
      <c r="A45" s="3" t="s">
        <v>351</v>
      </c>
      <c r="B45" s="3" t="s">
        <v>352</v>
      </c>
      <c r="C45" s="3">
        <v>48.8</v>
      </c>
      <c r="D45" s="3" t="s">
        <v>353</v>
      </c>
      <c r="E45" s="3" t="s">
        <v>354</v>
      </c>
      <c r="F45" s="3" t="s">
        <v>355</v>
      </c>
      <c r="G45" s="3">
        <v>1875487.6312803701</v>
      </c>
      <c r="H45" s="3">
        <v>617330.01084472099</v>
      </c>
      <c r="I45" s="3">
        <v>1705794.640625</v>
      </c>
      <c r="J45" s="3">
        <f t="shared" si="11"/>
        <v>1399537.4275833636</v>
      </c>
      <c r="K45" s="3">
        <v>863183.20582282497</v>
      </c>
      <c r="L45" s="3">
        <v>333553.47969536501</v>
      </c>
      <c r="M45" s="3">
        <v>201915.621411</v>
      </c>
      <c r="N45" s="3">
        <f t="shared" si="12"/>
        <v>466217.43564306333</v>
      </c>
      <c r="O45" s="3">
        <v>469944.99303726398</v>
      </c>
      <c r="P45" s="3">
        <v>765076.02127465198</v>
      </c>
      <c r="Q45" s="3">
        <v>889269.31071518396</v>
      </c>
      <c r="R45" s="3">
        <f t="shared" si="13"/>
        <v>708096.77500903327</v>
      </c>
      <c r="S45" s="3">
        <f t="shared" si="14"/>
        <v>0.33312252066605991</v>
      </c>
      <c r="T45" s="3">
        <f t="shared" si="21"/>
        <v>1.5858752045347715</v>
      </c>
      <c r="U45" s="3">
        <f t="shared" si="16"/>
        <v>0.10282926572445056</v>
      </c>
      <c r="V45" s="3">
        <f t="shared" si="17"/>
        <v>0.98788326536205162</v>
      </c>
      <c r="W45" s="3">
        <f t="shared" si="20"/>
        <v>0.50595058128008186</v>
      </c>
      <c r="X45" s="3">
        <f>-LOG(W45,2)</f>
        <v>0.98293161831553333</v>
      </c>
      <c r="Y45" s="3">
        <f t="shared" si="18"/>
        <v>0.16965669282071141</v>
      </c>
      <c r="Z45" s="3">
        <f t="shared" si="19"/>
        <v>0.77042900311128926</v>
      </c>
    </row>
    <row r="46" spans="1:26" x14ac:dyDescent="0.2">
      <c r="A46" s="3" t="s">
        <v>639</v>
      </c>
      <c r="B46" s="3" t="s">
        <v>640</v>
      </c>
      <c r="C46" s="3">
        <v>19</v>
      </c>
      <c r="D46" s="3" t="s">
        <v>59</v>
      </c>
      <c r="E46" s="3" t="s">
        <v>641</v>
      </c>
      <c r="F46" s="3" t="s">
        <v>59</v>
      </c>
      <c r="G46" s="3">
        <v>89521.813834483706</v>
      </c>
      <c r="H46" s="3">
        <v>0</v>
      </c>
      <c r="I46" s="3">
        <v>39260.21875</v>
      </c>
      <c r="J46" s="3">
        <f t="shared" si="11"/>
        <v>42927.3441948279</v>
      </c>
      <c r="K46" s="3">
        <v>0</v>
      </c>
      <c r="L46" s="3">
        <v>14900.8425317491</v>
      </c>
      <c r="M46" s="3">
        <v>0</v>
      </c>
      <c r="N46" s="3">
        <f t="shared" si="12"/>
        <v>4966.9475105830334</v>
      </c>
      <c r="O46" s="3">
        <v>0</v>
      </c>
      <c r="P46" s="3">
        <v>0</v>
      </c>
      <c r="Q46" s="3">
        <v>0</v>
      </c>
      <c r="R46" s="3">
        <f t="shared" si="13"/>
        <v>0</v>
      </c>
      <c r="S46" s="3">
        <f t="shared" si="14"/>
        <v>0.11570591201822999</v>
      </c>
      <c r="T46" s="3">
        <f t="shared" si="21"/>
        <v>3.1114655137481249</v>
      </c>
      <c r="U46" s="3">
        <f t="shared" si="16"/>
        <v>0.22354862975608272</v>
      </c>
      <c r="V46" s="3">
        <f t="shared" si="17"/>
        <v>0.65062798780085185</v>
      </c>
      <c r="W46" s="3">
        <f t="shared" si="20"/>
        <v>0</v>
      </c>
      <c r="X46" s="3">
        <v>0</v>
      </c>
      <c r="Y46" s="3">
        <f t="shared" si="18"/>
        <v>0.17287341904878242</v>
      </c>
      <c r="Z46" s="3">
        <f t="shared" si="19"/>
        <v>0.76227177854730088</v>
      </c>
    </row>
    <row r="47" spans="1:26" x14ac:dyDescent="0.2">
      <c r="A47" s="3" t="s">
        <v>423</v>
      </c>
      <c r="B47" s="3" t="s">
        <v>424</v>
      </c>
      <c r="C47" s="3">
        <v>46.1</v>
      </c>
      <c r="D47" s="3" t="s">
        <v>425</v>
      </c>
      <c r="E47" s="3" t="s">
        <v>426</v>
      </c>
      <c r="F47" s="3" t="s">
        <v>59</v>
      </c>
      <c r="G47" s="3">
        <v>292905.199537737</v>
      </c>
      <c r="H47" s="3">
        <v>1144996.69766289</v>
      </c>
      <c r="I47" s="3">
        <v>959846.359375</v>
      </c>
      <c r="J47" s="3">
        <f t="shared" si="11"/>
        <v>799249.41885854246</v>
      </c>
      <c r="K47" s="3">
        <v>3686106.2942656698</v>
      </c>
      <c r="L47" s="3">
        <v>3156027.0928972801</v>
      </c>
      <c r="M47" s="3">
        <v>3707468.5504222298</v>
      </c>
      <c r="N47" s="3">
        <f t="shared" si="12"/>
        <v>3516533.9791950597</v>
      </c>
      <c r="O47" s="3">
        <v>356291.32780689199</v>
      </c>
      <c r="P47" s="3">
        <v>323319.649802664</v>
      </c>
      <c r="Q47" s="3">
        <v>425670.58069733402</v>
      </c>
      <c r="R47" s="3">
        <f t="shared" si="13"/>
        <v>368427.18610229669</v>
      </c>
      <c r="S47" s="3">
        <f t="shared" si="14"/>
        <v>4.3997954783842568</v>
      </c>
      <c r="T47" s="3">
        <f t="shared" si="21"/>
        <v>-2.1374364625729871</v>
      </c>
      <c r="U47" s="3">
        <f t="shared" si="16"/>
        <v>9.9784985617139342E-4</v>
      </c>
      <c r="V47" s="3">
        <f t="shared" si="17"/>
        <v>3.0009348009388259</v>
      </c>
      <c r="W47" s="3">
        <f t="shared" si="20"/>
        <v>0.46096647355523929</v>
      </c>
      <c r="X47" s="3">
        <f>-LOG(W47,2)</f>
        <v>1.1172662687327253</v>
      </c>
      <c r="Y47" s="3">
        <f t="shared" si="18"/>
        <v>0.1735114490134638</v>
      </c>
      <c r="Z47" s="3">
        <f t="shared" si="19"/>
        <v>0.76067186335540016</v>
      </c>
    </row>
    <row r="48" spans="1:26" x14ac:dyDescent="0.2">
      <c r="A48" s="3" t="s">
        <v>653</v>
      </c>
      <c r="B48" s="3" t="s">
        <v>654</v>
      </c>
      <c r="C48" s="3">
        <v>54.9</v>
      </c>
      <c r="D48" s="3" t="s">
        <v>655</v>
      </c>
      <c r="E48" s="3" t="s">
        <v>656</v>
      </c>
      <c r="F48" s="3" t="s">
        <v>59</v>
      </c>
      <c r="G48" s="3">
        <v>0</v>
      </c>
      <c r="H48" s="3">
        <v>23503.291415121701</v>
      </c>
      <c r="I48" s="3">
        <v>56104.35546875</v>
      </c>
      <c r="J48" s="3">
        <f t="shared" si="11"/>
        <v>26535.882294623898</v>
      </c>
      <c r="K48" s="3">
        <v>225763.61818507401</v>
      </c>
      <c r="L48" s="3">
        <v>179135.33311748199</v>
      </c>
      <c r="M48" s="3">
        <v>173370.77086888399</v>
      </c>
      <c r="N48" s="3">
        <f t="shared" si="12"/>
        <v>192756.57405714667</v>
      </c>
      <c r="O48" s="3">
        <v>0</v>
      </c>
      <c r="P48" s="3">
        <v>0</v>
      </c>
      <c r="Q48" s="3">
        <v>0</v>
      </c>
      <c r="R48" s="3">
        <f t="shared" si="13"/>
        <v>0</v>
      </c>
      <c r="S48" s="3">
        <f t="shared" si="14"/>
        <v>7.2639971762385551</v>
      </c>
      <c r="T48" s="3">
        <f t="shared" si="21"/>
        <v>-2.8607636418045681</v>
      </c>
      <c r="U48" s="3">
        <f t="shared" si="16"/>
        <v>2.0194820071780129E-3</v>
      </c>
      <c r="V48" s="3">
        <f t="shared" si="17"/>
        <v>2.6947600118765695</v>
      </c>
      <c r="W48" s="3">
        <f t="shared" si="20"/>
        <v>0</v>
      </c>
      <c r="X48" s="3">
        <v>0</v>
      </c>
      <c r="Y48" s="3">
        <f t="shared" si="18"/>
        <v>0.17816329153028373</v>
      </c>
      <c r="Z48" s="3">
        <f t="shared" si="19"/>
        <v>0.74918177239838757</v>
      </c>
    </row>
    <row r="49" spans="1:26" x14ac:dyDescent="0.2">
      <c r="A49" s="3" t="s">
        <v>785</v>
      </c>
      <c r="B49" s="3" t="s">
        <v>786</v>
      </c>
      <c r="C49" s="3">
        <v>41.7</v>
      </c>
      <c r="D49" s="3" t="s">
        <v>787</v>
      </c>
      <c r="E49" s="3" t="s">
        <v>789</v>
      </c>
      <c r="F49" s="3" t="s">
        <v>59</v>
      </c>
      <c r="G49" s="3">
        <v>73336.408307957507</v>
      </c>
      <c r="H49" s="3">
        <v>305164.21760456299</v>
      </c>
      <c r="I49" s="3">
        <v>320852.53125</v>
      </c>
      <c r="J49" s="3">
        <f t="shared" si="11"/>
        <v>233117.71905417353</v>
      </c>
      <c r="K49" s="3">
        <v>775860.39999139903</v>
      </c>
      <c r="L49" s="3">
        <v>1205249.71181812</v>
      </c>
      <c r="M49" s="3">
        <v>835668.564704041</v>
      </c>
      <c r="N49" s="3">
        <f t="shared" si="12"/>
        <v>938926.22550452</v>
      </c>
      <c r="O49" s="3">
        <v>284938.11580622499</v>
      </c>
      <c r="P49" s="3">
        <v>403807.178682297</v>
      </c>
      <c r="Q49" s="3">
        <v>574872.72245854698</v>
      </c>
      <c r="R49" s="3">
        <f t="shared" si="13"/>
        <v>421206.00564902299</v>
      </c>
      <c r="S49" s="3">
        <f t="shared" si="14"/>
        <v>4.027691371183697</v>
      </c>
      <c r="T49" s="3">
        <f t="shared" si="21"/>
        <v>-2.0099531385776612</v>
      </c>
      <c r="U49" s="3">
        <f t="shared" si="16"/>
        <v>1.0695757198843817E-2</v>
      </c>
      <c r="V49" s="3">
        <f t="shared" si="17"/>
        <v>1.9707884644221363</v>
      </c>
      <c r="W49" s="3">
        <f t="shared" si="20"/>
        <v>1.8068382247303139</v>
      </c>
      <c r="X49" s="3">
        <f t="shared" ref="X49:X65" si="22">-LOG(W49,2)</f>
        <v>-0.85346734027700244</v>
      </c>
      <c r="Y49" s="3">
        <f t="shared" si="18"/>
        <v>0.18059505541753174</v>
      </c>
      <c r="Z49" s="3">
        <f t="shared" si="19"/>
        <v>0.74329414457776399</v>
      </c>
    </row>
    <row r="50" spans="1:26" x14ac:dyDescent="0.2">
      <c r="A50" s="3" t="s">
        <v>680</v>
      </c>
      <c r="B50" s="3" t="s">
        <v>681</v>
      </c>
      <c r="C50" s="3">
        <v>44.5</v>
      </c>
      <c r="D50" s="3" t="s">
        <v>682</v>
      </c>
      <c r="E50" s="3" t="s">
        <v>680</v>
      </c>
      <c r="F50" s="3" t="s">
        <v>59</v>
      </c>
      <c r="G50" s="3">
        <v>95009.710533073798</v>
      </c>
      <c r="H50" s="3">
        <v>16050.0940848461</v>
      </c>
      <c r="I50" s="3">
        <v>31916.544921875</v>
      </c>
      <c r="J50" s="3">
        <f t="shared" si="11"/>
        <v>47658.783179931634</v>
      </c>
      <c r="K50" s="3">
        <v>96507.918072269502</v>
      </c>
      <c r="L50" s="3">
        <v>48282.719389600097</v>
      </c>
      <c r="M50" s="3">
        <v>42194.062688269303</v>
      </c>
      <c r="N50" s="3">
        <f t="shared" si="12"/>
        <v>62328.233383379637</v>
      </c>
      <c r="O50" s="3">
        <v>0</v>
      </c>
      <c r="P50" s="3">
        <v>0</v>
      </c>
      <c r="Q50" s="3">
        <v>21803.213003747001</v>
      </c>
      <c r="R50" s="3">
        <f t="shared" si="13"/>
        <v>7267.7376679156669</v>
      </c>
      <c r="S50" s="3">
        <f t="shared" si="14"/>
        <v>1.3078016102103311</v>
      </c>
      <c r="T50" s="3">
        <f t="shared" si="21"/>
        <v>-0.38714370469402676</v>
      </c>
      <c r="U50" s="3">
        <f t="shared" si="16"/>
        <v>0.64626732474158022</v>
      </c>
      <c r="V50" s="3">
        <f t="shared" si="17"/>
        <v>0.18958780143948217</v>
      </c>
      <c r="W50" s="3">
        <f t="shared" si="20"/>
        <v>0.15249524186291011</v>
      </c>
      <c r="X50" s="3">
        <f t="shared" si="22"/>
        <v>2.7131638662962687</v>
      </c>
      <c r="Y50" s="3">
        <f t="shared" si="18"/>
        <v>0.18404080425471064</v>
      </c>
      <c r="Z50" s="3">
        <f t="shared" si="19"/>
        <v>0.73508587754471322</v>
      </c>
    </row>
    <row r="51" spans="1:26" x14ac:dyDescent="0.2">
      <c r="A51" s="3" t="s">
        <v>325</v>
      </c>
      <c r="B51" s="3" t="s">
        <v>326</v>
      </c>
      <c r="C51" s="3">
        <v>52.2</v>
      </c>
      <c r="D51" s="3" t="s">
        <v>327</v>
      </c>
      <c r="E51" s="3" t="s">
        <v>328</v>
      </c>
      <c r="F51" s="3" t="s">
        <v>59</v>
      </c>
      <c r="G51" s="3">
        <v>1071828.71016594</v>
      </c>
      <c r="H51" s="3">
        <v>1248011.0695577499</v>
      </c>
      <c r="I51" s="3">
        <v>962072.6875</v>
      </c>
      <c r="J51" s="3">
        <f t="shared" si="11"/>
        <v>1093970.8224078966</v>
      </c>
      <c r="K51" s="3">
        <v>1472889.54957894</v>
      </c>
      <c r="L51" s="3">
        <v>1960301.6746060001</v>
      </c>
      <c r="M51" s="3">
        <v>2349271.4626606898</v>
      </c>
      <c r="N51" s="3">
        <f t="shared" si="12"/>
        <v>1927487.5622818768</v>
      </c>
      <c r="O51" s="3">
        <v>949965.42936562805</v>
      </c>
      <c r="P51" s="3">
        <v>3420336.1222818899</v>
      </c>
      <c r="Q51" s="3">
        <v>2288981.9844848299</v>
      </c>
      <c r="R51" s="3">
        <f t="shared" si="13"/>
        <v>2219761.1787107824</v>
      </c>
      <c r="S51" s="3">
        <f t="shared" si="14"/>
        <v>1.7619186204979023</v>
      </c>
      <c r="T51" s="3">
        <f t="shared" si="21"/>
        <v>-0.81714729059462943</v>
      </c>
      <c r="U51" s="3">
        <f t="shared" si="16"/>
        <v>3.5405329192367302E-2</v>
      </c>
      <c r="V51" s="3">
        <f t="shared" si="17"/>
        <v>1.450931363266718</v>
      </c>
      <c r="W51" s="3">
        <f t="shared" si="20"/>
        <v>2.029086272908954</v>
      </c>
      <c r="X51" s="3">
        <f t="shared" si="22"/>
        <v>-1.0208302070619721</v>
      </c>
      <c r="Y51" s="3">
        <f t="shared" si="18"/>
        <v>0.19236803934066513</v>
      </c>
      <c r="Z51" s="3">
        <f t="shared" si="19"/>
        <v>0.71586708141975364</v>
      </c>
    </row>
    <row r="52" spans="1:26" x14ac:dyDescent="0.2">
      <c r="A52" s="3" t="s">
        <v>536</v>
      </c>
      <c r="B52" s="3" t="s">
        <v>537</v>
      </c>
      <c r="C52" s="3">
        <v>67.599999999999994</v>
      </c>
      <c r="D52" s="3" t="s">
        <v>448</v>
      </c>
      <c r="E52" s="3" t="s">
        <v>538</v>
      </c>
      <c r="F52" s="3" t="s">
        <v>59</v>
      </c>
      <c r="G52" s="3">
        <v>19512.778242533601</v>
      </c>
      <c r="H52" s="3">
        <v>18448.52989763</v>
      </c>
      <c r="I52" s="3">
        <v>19223.431640625</v>
      </c>
      <c r="J52" s="3">
        <f t="shared" si="11"/>
        <v>19061.579926929535</v>
      </c>
      <c r="K52" s="3">
        <v>100281.519135689</v>
      </c>
      <c r="L52" s="3">
        <v>419149.49866321997</v>
      </c>
      <c r="M52" s="3">
        <v>226806.18476824599</v>
      </c>
      <c r="N52" s="3">
        <f t="shared" si="12"/>
        <v>248745.73418905167</v>
      </c>
      <c r="O52" s="3">
        <v>19824.982881673899</v>
      </c>
      <c r="P52" s="3">
        <v>186450.35292035399</v>
      </c>
      <c r="Q52" s="3">
        <v>79258.723745961906</v>
      </c>
      <c r="R52" s="3">
        <f t="shared" si="13"/>
        <v>95178.019849329939</v>
      </c>
      <c r="S52" s="3">
        <f t="shared" si="14"/>
        <v>13.049586400633684</v>
      </c>
      <c r="T52" s="3">
        <f t="shared" si="21"/>
        <v>-3.705932176992055</v>
      </c>
      <c r="U52" s="3">
        <f t="shared" si="16"/>
        <v>6.838069300212507E-2</v>
      </c>
      <c r="V52" s="3">
        <f t="shared" si="17"/>
        <v>1.1650665021724487</v>
      </c>
      <c r="W52" s="3">
        <f t="shared" si="20"/>
        <v>4.9931863053421797</v>
      </c>
      <c r="X52" s="3">
        <f t="shared" si="22"/>
        <v>-2.3199607373867739</v>
      </c>
      <c r="Y52" s="3">
        <f t="shared" si="18"/>
        <v>0.19350538564160144</v>
      </c>
      <c r="Z52" s="3">
        <f t="shared" si="19"/>
        <v>0.71330694319349452</v>
      </c>
    </row>
    <row r="53" spans="1:26" x14ac:dyDescent="0.2">
      <c r="A53" s="3" t="s">
        <v>280</v>
      </c>
      <c r="B53" s="3" t="s">
        <v>281</v>
      </c>
      <c r="C53" s="3">
        <v>48.1</v>
      </c>
      <c r="D53" s="3" t="s">
        <v>282</v>
      </c>
      <c r="E53" s="3" t="s">
        <v>284</v>
      </c>
      <c r="F53" s="3" t="s">
        <v>285</v>
      </c>
      <c r="G53" s="3">
        <v>7814110.1241989201</v>
      </c>
      <c r="H53" s="3">
        <v>5418042.2527404297</v>
      </c>
      <c r="I53" s="3">
        <v>7251743.8046875</v>
      </c>
      <c r="J53" s="3">
        <f t="shared" si="11"/>
        <v>6827965.3938756166</v>
      </c>
      <c r="K53" s="3">
        <v>8210091.8578816298</v>
      </c>
      <c r="L53" s="3">
        <v>482765.62171394902</v>
      </c>
      <c r="M53" s="3">
        <v>473122.32213224599</v>
      </c>
      <c r="N53" s="3">
        <f t="shared" si="12"/>
        <v>3055326.6005759421</v>
      </c>
      <c r="O53" s="3">
        <v>7612258.53852941</v>
      </c>
      <c r="P53" s="3">
        <v>22143039.757921699</v>
      </c>
      <c r="Q53" s="3">
        <v>11326882.6178106</v>
      </c>
      <c r="R53" s="3">
        <f t="shared" si="13"/>
        <v>13694060.304753905</v>
      </c>
      <c r="S53" s="3">
        <f t="shared" si="14"/>
        <v>0.44747247889048108</v>
      </c>
      <c r="T53" s="3">
        <f t="shared" si="21"/>
        <v>1.1601291405309868</v>
      </c>
      <c r="U53" s="3">
        <f t="shared" si="16"/>
        <v>0.23154413606989482</v>
      </c>
      <c r="V53" s="3">
        <f t="shared" si="17"/>
        <v>0.63536621317898145</v>
      </c>
      <c r="W53" s="3">
        <f t="shared" si="20"/>
        <v>2.005584316088783</v>
      </c>
      <c r="X53" s="3">
        <f t="shared" si="22"/>
        <v>-1.0040226192794004</v>
      </c>
      <c r="Y53" s="3">
        <f t="shared" si="18"/>
        <v>0.19513106581875225</v>
      </c>
      <c r="Z53" s="3">
        <f t="shared" si="19"/>
        <v>0.70967358329830843</v>
      </c>
    </row>
    <row r="54" spans="1:26" x14ac:dyDescent="0.2">
      <c r="A54" s="3" t="s">
        <v>597</v>
      </c>
      <c r="B54" s="3" t="s">
        <v>598</v>
      </c>
      <c r="C54" s="3">
        <v>33.6</v>
      </c>
      <c r="D54" s="3" t="s">
        <v>599</v>
      </c>
      <c r="E54" s="3" t="s">
        <v>600</v>
      </c>
      <c r="F54" s="3" t="s">
        <v>59</v>
      </c>
      <c r="G54" s="3">
        <v>105641.66954562</v>
      </c>
      <c r="H54" s="3">
        <v>328712.537278642</v>
      </c>
      <c r="I54" s="3">
        <v>86886.40625</v>
      </c>
      <c r="J54" s="3">
        <f t="shared" si="11"/>
        <v>173746.87102475399</v>
      </c>
      <c r="K54" s="3">
        <v>611934.36014267697</v>
      </c>
      <c r="L54" s="3">
        <v>846375.14201949898</v>
      </c>
      <c r="M54" s="3">
        <v>866361.07490754197</v>
      </c>
      <c r="N54" s="3">
        <f t="shared" si="12"/>
        <v>774890.1923565726</v>
      </c>
      <c r="O54" s="3">
        <v>0</v>
      </c>
      <c r="P54" s="3">
        <v>116992.793300146</v>
      </c>
      <c r="Q54" s="3">
        <v>0</v>
      </c>
      <c r="R54" s="3">
        <f t="shared" si="13"/>
        <v>38997.597766715335</v>
      </c>
      <c r="S54" s="3">
        <f t="shared" si="14"/>
        <v>4.459879983946144</v>
      </c>
      <c r="T54" s="3">
        <f t="shared" si="21"/>
        <v>-2.1570048875232919</v>
      </c>
      <c r="U54" s="3">
        <f t="shared" si="16"/>
        <v>5.952161153233191E-3</v>
      </c>
      <c r="V54" s="3">
        <f t="shared" si="17"/>
        <v>2.225325318891537</v>
      </c>
      <c r="W54" s="3">
        <f t="shared" si="20"/>
        <v>0.22445064786898686</v>
      </c>
      <c r="X54" s="3">
        <f t="shared" si="22"/>
        <v>2.1555298343388478</v>
      </c>
      <c r="Y54" s="3">
        <f t="shared" si="18"/>
        <v>0.19597995348172728</v>
      </c>
      <c r="Z54" s="3">
        <f t="shared" si="19"/>
        <v>0.70778834975331528</v>
      </c>
    </row>
    <row r="55" spans="1:26" x14ac:dyDescent="0.2">
      <c r="A55" s="3" t="s">
        <v>126</v>
      </c>
      <c r="B55" s="3" t="s">
        <v>127</v>
      </c>
      <c r="C55" s="3">
        <v>55.1</v>
      </c>
      <c r="D55" s="3" t="s">
        <v>128</v>
      </c>
      <c r="E55" s="3" t="s">
        <v>129</v>
      </c>
      <c r="F55" s="3" t="s">
        <v>59</v>
      </c>
      <c r="G55" s="3">
        <v>10551580.078056499</v>
      </c>
      <c r="H55" s="3">
        <v>9773323.3027389292</v>
      </c>
      <c r="I55" s="3">
        <v>8222257.9296875</v>
      </c>
      <c r="J55" s="3">
        <f t="shared" si="11"/>
        <v>9515720.4368276428</v>
      </c>
      <c r="K55" s="3">
        <v>30869764.126096301</v>
      </c>
      <c r="L55" s="3">
        <v>38964471.139383599</v>
      </c>
      <c r="M55" s="3">
        <v>50570885.551862203</v>
      </c>
      <c r="N55" s="3">
        <f t="shared" si="12"/>
        <v>40135040.27244737</v>
      </c>
      <c r="O55" s="3">
        <v>8212286.5447521396</v>
      </c>
      <c r="P55" s="3">
        <v>19622588.158243299</v>
      </c>
      <c r="Q55" s="3">
        <v>17083368.560409501</v>
      </c>
      <c r="R55" s="3">
        <f t="shared" si="13"/>
        <v>14972747.754468312</v>
      </c>
      <c r="S55" s="3">
        <f t="shared" si="14"/>
        <v>4.2177616018559299</v>
      </c>
      <c r="T55" s="3">
        <f t="shared" si="21"/>
        <v>-2.0764775528034707</v>
      </c>
      <c r="U55" s="3">
        <f t="shared" si="16"/>
        <v>6.0152835517634697E-3</v>
      </c>
      <c r="V55" s="3">
        <f t="shared" si="17"/>
        <v>2.2207438958280892</v>
      </c>
      <c r="W55" s="3">
        <f t="shared" si="20"/>
        <v>1.5734749516727013</v>
      </c>
      <c r="X55" s="3">
        <f t="shared" si="22"/>
        <v>-0.65395421239216134</v>
      </c>
      <c r="Y55" s="3">
        <f t="shared" si="18"/>
        <v>0.19660827693131691</v>
      </c>
      <c r="Z55" s="3">
        <f t="shared" si="19"/>
        <v>0.70639820293352396</v>
      </c>
    </row>
    <row r="56" spans="1:26" x14ac:dyDescent="0.2">
      <c r="A56" s="3" t="s">
        <v>109</v>
      </c>
      <c r="B56" s="3" t="s">
        <v>110</v>
      </c>
      <c r="C56" s="3">
        <v>80.3</v>
      </c>
      <c r="D56" s="3" t="s">
        <v>102</v>
      </c>
      <c r="E56" s="3" t="s">
        <v>111</v>
      </c>
      <c r="F56" s="3" t="s">
        <v>59</v>
      </c>
      <c r="G56" s="3">
        <v>8200991.2590561798</v>
      </c>
      <c r="H56" s="3">
        <v>17559055.125817399</v>
      </c>
      <c r="I56" s="3">
        <v>10488405.7851563</v>
      </c>
      <c r="J56" s="3">
        <f t="shared" si="11"/>
        <v>12082817.39000996</v>
      </c>
      <c r="K56" s="3">
        <v>26156984.0863856</v>
      </c>
      <c r="L56" s="3">
        <v>23309700.030121699</v>
      </c>
      <c r="M56" s="3">
        <v>36854809.745957904</v>
      </c>
      <c r="N56" s="3">
        <f t="shared" si="12"/>
        <v>28773831.287488401</v>
      </c>
      <c r="O56" s="3">
        <v>18500375.756061699</v>
      </c>
      <c r="P56" s="3">
        <v>15177078.196615901</v>
      </c>
      <c r="Q56" s="3">
        <v>16223168.911795</v>
      </c>
      <c r="R56" s="3">
        <f t="shared" si="13"/>
        <v>16633540.9548242</v>
      </c>
      <c r="S56" s="3">
        <f t="shared" si="14"/>
        <v>2.3813842714596123</v>
      </c>
      <c r="T56" s="3">
        <f t="shared" si="21"/>
        <v>-1.2518004395068241</v>
      </c>
      <c r="U56" s="3">
        <f t="shared" si="16"/>
        <v>2.8766426574226227E-2</v>
      </c>
      <c r="V56" s="3">
        <f t="shared" si="17"/>
        <v>1.5411140837294992</v>
      </c>
      <c r="W56" s="3">
        <f t="shared" si="20"/>
        <v>1.3766276868983194</v>
      </c>
      <c r="X56" s="3">
        <f t="shared" si="22"/>
        <v>-0.46113843100977264</v>
      </c>
      <c r="Y56" s="3">
        <f t="shared" si="18"/>
        <v>0.20176431204046444</v>
      </c>
      <c r="Z56" s="3">
        <f t="shared" si="19"/>
        <v>0.69515564907309513</v>
      </c>
    </row>
    <row r="57" spans="1:26" x14ac:dyDescent="0.2">
      <c r="A57" s="3" t="s">
        <v>337</v>
      </c>
      <c r="B57" s="3" t="s">
        <v>338</v>
      </c>
      <c r="C57" s="3">
        <v>61.5</v>
      </c>
      <c r="D57" s="3" t="s">
        <v>339</v>
      </c>
      <c r="E57" s="3" t="s">
        <v>340</v>
      </c>
      <c r="F57" s="3" t="s">
        <v>341</v>
      </c>
      <c r="G57" s="3">
        <v>950912.18436708697</v>
      </c>
      <c r="H57" s="3">
        <v>160347.489259391</v>
      </c>
      <c r="I57" s="3">
        <v>1005005.58789063</v>
      </c>
      <c r="J57" s="3">
        <f t="shared" si="11"/>
        <v>705421.75383903598</v>
      </c>
      <c r="K57" s="3">
        <v>1397465.9554047501</v>
      </c>
      <c r="L57" s="3">
        <v>2610032.5063811801</v>
      </c>
      <c r="M57" s="3">
        <v>1545137.90063694</v>
      </c>
      <c r="N57" s="3">
        <f t="shared" si="12"/>
        <v>1850878.7874742902</v>
      </c>
      <c r="O57" s="3">
        <v>124853.685824769</v>
      </c>
      <c r="P57" s="3">
        <v>475827.91364673001</v>
      </c>
      <c r="Q57" s="3">
        <v>191949.57647855999</v>
      </c>
      <c r="R57" s="3">
        <f t="shared" si="13"/>
        <v>264210.39198335301</v>
      </c>
      <c r="S57" s="3">
        <f t="shared" si="14"/>
        <v>2.6237903458483731</v>
      </c>
      <c r="T57" s="3">
        <f t="shared" si="21"/>
        <v>-1.3916524459129875</v>
      </c>
      <c r="U57" s="3">
        <f t="shared" si="16"/>
        <v>7.1222549953061473E-2</v>
      </c>
      <c r="V57" s="3">
        <f t="shared" si="17"/>
        <v>1.1473824815081703</v>
      </c>
      <c r="W57" s="3">
        <f t="shared" si="20"/>
        <v>0.37454245002435926</v>
      </c>
      <c r="X57" s="3">
        <f t="shared" si="22"/>
        <v>1.4167988542569034</v>
      </c>
      <c r="Y57" s="3">
        <f t="shared" si="18"/>
        <v>0.20708705733581564</v>
      </c>
      <c r="Z57" s="3">
        <f t="shared" si="19"/>
        <v>0.68384704308280508</v>
      </c>
    </row>
    <row r="58" spans="1:26" x14ac:dyDescent="0.2">
      <c r="A58" s="3" t="s">
        <v>562</v>
      </c>
      <c r="B58" s="3" t="s">
        <v>563</v>
      </c>
      <c r="C58" s="3">
        <v>89.7</v>
      </c>
      <c r="D58" s="3" t="s">
        <v>564</v>
      </c>
      <c r="E58" s="3" t="s">
        <v>562</v>
      </c>
      <c r="F58" s="3" t="s">
        <v>59</v>
      </c>
      <c r="G58" s="3">
        <v>106449.194927843</v>
      </c>
      <c r="H58" s="3">
        <v>89618.501391600206</v>
      </c>
      <c r="I58" s="3">
        <v>147156.859375</v>
      </c>
      <c r="J58" s="3">
        <f t="shared" si="11"/>
        <v>114408.18523148105</v>
      </c>
      <c r="K58" s="3">
        <v>0</v>
      </c>
      <c r="L58" s="3">
        <v>0</v>
      </c>
      <c r="M58" s="3">
        <v>0</v>
      </c>
      <c r="N58" s="3">
        <f t="shared" si="12"/>
        <v>0</v>
      </c>
      <c r="O58" s="3">
        <v>237994.127703131</v>
      </c>
      <c r="P58" s="3">
        <v>283466.55168380099</v>
      </c>
      <c r="Q58" s="3">
        <v>91612.987545133496</v>
      </c>
      <c r="R58" s="3">
        <f t="shared" si="13"/>
        <v>204357.88897735518</v>
      </c>
      <c r="S58" s="3">
        <f t="shared" si="14"/>
        <v>0</v>
      </c>
      <c r="T58" s="3">
        <v>0</v>
      </c>
      <c r="U58" s="3">
        <f t="shared" si="16"/>
        <v>2.584324440764319E-3</v>
      </c>
      <c r="V58" s="3">
        <f t="shared" si="17"/>
        <v>2.5876529651395388</v>
      </c>
      <c r="W58" s="3">
        <f t="shared" si="20"/>
        <v>1.7862173808970023</v>
      </c>
      <c r="X58" s="3">
        <f t="shared" si="22"/>
        <v>-0.8369076657099962</v>
      </c>
      <c r="Y58" s="3">
        <f t="shared" si="18"/>
        <v>0.21034435959651812</v>
      </c>
      <c r="Z58" s="3">
        <f t="shared" si="19"/>
        <v>0.67706912913759887</v>
      </c>
    </row>
    <row r="59" spans="1:26" x14ac:dyDescent="0.2">
      <c r="A59" s="3" t="s">
        <v>362</v>
      </c>
      <c r="B59" s="3" t="s">
        <v>363</v>
      </c>
      <c r="C59" s="3">
        <v>129.69999999999999</v>
      </c>
      <c r="D59" s="3" t="s">
        <v>59</v>
      </c>
      <c r="E59" s="3" t="s">
        <v>362</v>
      </c>
      <c r="F59" s="3" t="s">
        <v>59</v>
      </c>
      <c r="G59" s="3">
        <v>350805.11134536797</v>
      </c>
      <c r="H59" s="3">
        <v>153829.73671784101</v>
      </c>
      <c r="I59" s="3">
        <v>444606.859375</v>
      </c>
      <c r="J59" s="3">
        <f t="shared" si="11"/>
        <v>316413.90247940301</v>
      </c>
      <c r="K59" s="3">
        <v>1775336.39209834</v>
      </c>
      <c r="L59" s="3">
        <v>1555177.3440415</v>
      </c>
      <c r="M59" s="3">
        <v>1729285.4333520599</v>
      </c>
      <c r="N59" s="3">
        <f t="shared" si="12"/>
        <v>1686599.7231639668</v>
      </c>
      <c r="O59" s="3">
        <v>84908.311366182505</v>
      </c>
      <c r="P59" s="3">
        <v>260735.43849835001</v>
      </c>
      <c r="Q59" s="3">
        <v>159119.41118785</v>
      </c>
      <c r="R59" s="3">
        <f t="shared" si="13"/>
        <v>168254.38701746083</v>
      </c>
      <c r="S59" s="3">
        <f t="shared" si="14"/>
        <v>5.3303590959431881</v>
      </c>
      <c r="T59" s="3">
        <f t="shared" ref="T59:T64" si="23">-LOG(S59,2)</f>
        <v>-2.4142327278222564</v>
      </c>
      <c r="U59" s="3">
        <f t="shared" si="16"/>
        <v>2.2878625977021952E-4</v>
      </c>
      <c r="V59" s="3">
        <f t="shared" si="17"/>
        <v>3.6405700615449206</v>
      </c>
      <c r="W59" s="3">
        <f t="shared" si="20"/>
        <v>0.53175409076222047</v>
      </c>
      <c r="X59" s="3">
        <f t="shared" si="22"/>
        <v>0.91116886806546171</v>
      </c>
      <c r="Y59" s="3">
        <f t="shared" si="18"/>
        <v>0.21143151283660047</v>
      </c>
      <c r="Z59" s="3">
        <f t="shared" si="19"/>
        <v>0.67483028272826462</v>
      </c>
    </row>
    <row r="60" spans="1:26" x14ac:dyDescent="0.2">
      <c r="A60" s="3" t="s">
        <v>364</v>
      </c>
      <c r="B60" s="3" t="s">
        <v>365</v>
      </c>
      <c r="C60" s="3">
        <v>43.8</v>
      </c>
      <c r="D60" s="3" t="s">
        <v>366</v>
      </c>
      <c r="E60" s="3" t="s">
        <v>367</v>
      </c>
      <c r="F60" s="3" t="s">
        <v>59</v>
      </c>
      <c r="G60" s="3">
        <v>620044.29904085002</v>
      </c>
      <c r="H60" s="3">
        <v>687884.93034276296</v>
      </c>
      <c r="I60" s="3">
        <v>1194437.234375</v>
      </c>
      <c r="J60" s="3">
        <f t="shared" si="11"/>
        <v>834122.15458620433</v>
      </c>
      <c r="K60" s="3">
        <v>1803895.48453577</v>
      </c>
      <c r="L60" s="3">
        <v>3002646.5455829301</v>
      </c>
      <c r="M60" s="3">
        <v>2931864.8098121802</v>
      </c>
      <c r="N60" s="3">
        <f t="shared" si="12"/>
        <v>2579468.9466436268</v>
      </c>
      <c r="O60" s="3">
        <v>835851.57039385196</v>
      </c>
      <c r="P60" s="3">
        <v>1526727.85728965</v>
      </c>
      <c r="Q60" s="3">
        <v>1371861.7879355501</v>
      </c>
      <c r="R60" s="3">
        <f t="shared" si="13"/>
        <v>1244813.7385396839</v>
      </c>
      <c r="S60" s="3">
        <f t="shared" si="14"/>
        <v>3.0924354813753427</v>
      </c>
      <c r="T60" s="3">
        <f t="shared" si="23"/>
        <v>-1.6287434960356564</v>
      </c>
      <c r="U60" s="3">
        <f t="shared" si="16"/>
        <v>1.518686344921979E-2</v>
      </c>
      <c r="V60" s="3">
        <f t="shared" si="17"/>
        <v>1.8185319119405667</v>
      </c>
      <c r="W60" s="3">
        <f t="shared" si="20"/>
        <v>1.4923638362743374</v>
      </c>
      <c r="X60" s="3">
        <f t="shared" si="22"/>
        <v>-0.57759930556496364</v>
      </c>
      <c r="Y60" s="3">
        <f t="shared" si="18"/>
        <v>0.21212264983930076</v>
      </c>
      <c r="Z60" s="3">
        <f t="shared" si="19"/>
        <v>0.67341295630645315</v>
      </c>
    </row>
    <row r="61" spans="1:26" x14ac:dyDescent="0.2">
      <c r="A61" s="3" t="s">
        <v>379</v>
      </c>
      <c r="B61" s="3" t="s">
        <v>380</v>
      </c>
      <c r="C61" s="3">
        <v>58.6</v>
      </c>
      <c r="D61" s="3" t="s">
        <v>381</v>
      </c>
      <c r="E61" s="3" t="s">
        <v>382</v>
      </c>
      <c r="F61" s="3" t="s">
        <v>383</v>
      </c>
      <c r="G61" s="3">
        <v>1153321.74502911</v>
      </c>
      <c r="H61" s="3">
        <v>1640041.9003661301</v>
      </c>
      <c r="I61" s="3">
        <v>1419269.328125</v>
      </c>
      <c r="J61" s="3">
        <f t="shared" si="11"/>
        <v>1404210.9911734133</v>
      </c>
      <c r="K61" s="3">
        <v>102255.59651609699</v>
      </c>
      <c r="L61" s="3">
        <v>46554.226880736896</v>
      </c>
      <c r="M61" s="3">
        <v>35121.960856999402</v>
      </c>
      <c r="N61" s="3">
        <f t="shared" si="12"/>
        <v>61310.594751277764</v>
      </c>
      <c r="O61" s="3">
        <v>1987793.16171569</v>
      </c>
      <c r="P61" s="3">
        <v>3543320.3409452899</v>
      </c>
      <c r="Q61" s="3">
        <v>1456212.7142469301</v>
      </c>
      <c r="R61" s="3">
        <f t="shared" si="13"/>
        <v>2329108.7389693037</v>
      </c>
      <c r="S61" s="3">
        <f t="shared" si="14"/>
        <v>4.3661953322302542E-2</v>
      </c>
      <c r="T61" s="3">
        <f t="shared" si="23"/>
        <v>4.5174795155760687</v>
      </c>
      <c r="U61" s="3">
        <f t="shared" si="16"/>
        <v>7.0159722082518397E-4</v>
      </c>
      <c r="V61" s="3">
        <f t="shared" si="17"/>
        <v>3.1539121399708034</v>
      </c>
      <c r="W61" s="3">
        <f t="shared" si="20"/>
        <v>1.6586600971005145</v>
      </c>
      <c r="X61" s="3">
        <f t="shared" si="22"/>
        <v>-0.73001827057978808</v>
      </c>
      <c r="Y61" s="3">
        <f t="shared" si="18"/>
        <v>0.22300470297198896</v>
      </c>
      <c r="Z61" s="3">
        <f t="shared" si="19"/>
        <v>0.65168597796867245</v>
      </c>
    </row>
    <row r="62" spans="1:26" x14ac:dyDescent="0.2">
      <c r="A62" s="3" t="s">
        <v>493</v>
      </c>
      <c r="B62" s="3" t="s">
        <v>494</v>
      </c>
      <c r="C62" s="3">
        <v>56.1</v>
      </c>
      <c r="D62" s="3" t="s">
        <v>495</v>
      </c>
      <c r="E62" s="3" t="s">
        <v>496</v>
      </c>
      <c r="F62" s="3" t="s">
        <v>59</v>
      </c>
      <c r="G62" s="3">
        <v>310270.95098492998</v>
      </c>
      <c r="H62" s="3">
        <v>112028.38034793</v>
      </c>
      <c r="I62" s="3">
        <v>282254.345703125</v>
      </c>
      <c r="J62" s="3">
        <f t="shared" si="11"/>
        <v>234851.22567866169</v>
      </c>
      <c r="K62" s="3">
        <v>452072.707129477</v>
      </c>
      <c r="L62" s="3">
        <v>1120362.2978777599</v>
      </c>
      <c r="M62" s="3">
        <v>541981.302382653</v>
      </c>
      <c r="N62" s="3">
        <f t="shared" si="12"/>
        <v>704805.43579662999</v>
      </c>
      <c r="O62" s="3">
        <v>191862.65651314001</v>
      </c>
      <c r="P62" s="3">
        <v>555055.53689998004</v>
      </c>
      <c r="Q62" s="3">
        <v>525578.97035889304</v>
      </c>
      <c r="R62" s="3">
        <f t="shared" si="13"/>
        <v>424165.72125733766</v>
      </c>
      <c r="S62" s="3">
        <f t="shared" si="14"/>
        <v>3.0010719925344964</v>
      </c>
      <c r="T62" s="3">
        <f t="shared" si="23"/>
        <v>-1.5854779280753899</v>
      </c>
      <c r="U62" s="3">
        <f t="shared" si="16"/>
        <v>9.7743117862169007E-2</v>
      </c>
      <c r="V62" s="3">
        <f t="shared" si="17"/>
        <v>1.0099138117295916</v>
      </c>
      <c r="W62" s="3">
        <f t="shared" si="20"/>
        <v>1.8061039282703513</v>
      </c>
      <c r="X62" s="3">
        <f t="shared" si="22"/>
        <v>-0.85288091191415871</v>
      </c>
      <c r="Y62" s="3">
        <f t="shared" si="18"/>
        <v>0.22456473362716059</v>
      </c>
      <c r="Z62" s="3">
        <f t="shared" si="19"/>
        <v>0.64865844573125897</v>
      </c>
    </row>
    <row r="63" spans="1:26" x14ac:dyDescent="0.2">
      <c r="A63" s="3" t="s">
        <v>508</v>
      </c>
      <c r="B63" s="3" t="s">
        <v>509</v>
      </c>
      <c r="C63" s="3">
        <v>71.400000000000006</v>
      </c>
      <c r="D63" s="3" t="s">
        <v>510</v>
      </c>
      <c r="E63" s="3" t="s">
        <v>511</v>
      </c>
      <c r="F63" s="3" t="s">
        <v>59</v>
      </c>
      <c r="G63" s="3">
        <v>74836.754846685304</v>
      </c>
      <c r="H63" s="3">
        <v>60059.6220332792</v>
      </c>
      <c r="I63" s="3">
        <v>62423.2734375</v>
      </c>
      <c r="J63" s="3">
        <f t="shared" si="11"/>
        <v>65773.216772488158</v>
      </c>
      <c r="K63" s="3">
        <v>165577.430486856</v>
      </c>
      <c r="L63" s="3">
        <v>289470.044196831</v>
      </c>
      <c r="M63" s="3">
        <v>155184.143718209</v>
      </c>
      <c r="N63" s="3">
        <f t="shared" si="12"/>
        <v>203410.53946729866</v>
      </c>
      <c r="O63" s="3">
        <v>0</v>
      </c>
      <c r="P63" s="3">
        <v>59178.495981698303</v>
      </c>
      <c r="Q63" s="3">
        <v>54441.848155927997</v>
      </c>
      <c r="R63" s="3">
        <f t="shared" si="13"/>
        <v>37873.448045875433</v>
      </c>
      <c r="S63" s="3">
        <f t="shared" si="14"/>
        <v>3.0926043980926581</v>
      </c>
      <c r="T63" s="3">
        <f t="shared" si="23"/>
        <v>-1.6288222975681295</v>
      </c>
      <c r="U63" s="3">
        <f t="shared" si="16"/>
        <v>3.3759064624730488E-2</v>
      </c>
      <c r="V63" s="3">
        <f t="shared" si="17"/>
        <v>1.4716095950424064</v>
      </c>
      <c r="W63" s="3">
        <f t="shared" si="20"/>
        <v>0.57581869801017949</v>
      </c>
      <c r="X63" s="3">
        <f t="shared" si="22"/>
        <v>0.79631345796833441</v>
      </c>
      <c r="Y63" s="3">
        <f t="shared" si="18"/>
        <v>0.22635344669687449</v>
      </c>
      <c r="Z63" s="3">
        <f t="shared" si="19"/>
        <v>0.64521288809147348</v>
      </c>
    </row>
    <row r="64" spans="1:26" x14ac:dyDescent="0.2">
      <c r="A64" s="3" t="s">
        <v>141</v>
      </c>
      <c r="B64" s="3" t="s">
        <v>142</v>
      </c>
      <c r="C64" s="3">
        <v>85.8</v>
      </c>
      <c r="D64" s="3" t="s">
        <v>58</v>
      </c>
      <c r="E64" s="3" t="s">
        <v>143</v>
      </c>
      <c r="F64" s="3" t="s">
        <v>59</v>
      </c>
      <c r="G64" s="3">
        <v>7510990.8417461403</v>
      </c>
      <c r="H64" s="3">
        <v>9587411.5823735707</v>
      </c>
      <c r="I64" s="3">
        <v>9029246.8525390606</v>
      </c>
      <c r="J64" s="3">
        <f t="shared" si="11"/>
        <v>8709216.4255529251</v>
      </c>
      <c r="K64" s="3">
        <v>5452664.8592309197</v>
      </c>
      <c r="L64" s="3">
        <v>4122251.3961766302</v>
      </c>
      <c r="M64" s="3">
        <v>2936789.20860796</v>
      </c>
      <c r="N64" s="3">
        <f t="shared" si="12"/>
        <v>4170568.4880051701</v>
      </c>
      <c r="O64" s="3">
        <v>9506410.5619803201</v>
      </c>
      <c r="P64" s="3">
        <v>14974549.812811</v>
      </c>
      <c r="Q64" s="3">
        <v>9622185.1116815098</v>
      </c>
      <c r="R64" s="3">
        <f t="shared" si="13"/>
        <v>11367715.16215761</v>
      </c>
      <c r="S64" s="3">
        <f t="shared" si="14"/>
        <v>0.47886839460880565</v>
      </c>
      <c r="T64" s="3">
        <f t="shared" si="23"/>
        <v>1.0622988742765118</v>
      </c>
      <c r="U64" s="3">
        <f t="shared" si="16"/>
        <v>8.9702467929897601E-3</v>
      </c>
      <c r="V64" s="3">
        <f t="shared" si="17"/>
        <v>2.0471956083093961</v>
      </c>
      <c r="W64" s="3">
        <f t="shared" si="20"/>
        <v>1.3052511967442471</v>
      </c>
      <c r="X64" s="3">
        <f t="shared" si="22"/>
        <v>-0.38432748144868234</v>
      </c>
      <c r="Y64" s="3">
        <f t="shared" si="18"/>
        <v>0.2358362021681169</v>
      </c>
      <c r="Z64" s="3">
        <f t="shared" si="19"/>
        <v>0.62738952750621246</v>
      </c>
    </row>
    <row r="65" spans="1:26" x14ac:dyDescent="0.2">
      <c r="A65" s="3" t="s">
        <v>730</v>
      </c>
      <c r="B65" s="3" t="s">
        <v>731</v>
      </c>
      <c r="C65" s="3">
        <v>274</v>
      </c>
      <c r="D65" s="3" t="s">
        <v>59</v>
      </c>
      <c r="E65" s="3" t="s">
        <v>730</v>
      </c>
      <c r="F65" s="3" t="s">
        <v>59</v>
      </c>
      <c r="G65" s="3">
        <v>256409.69577074001</v>
      </c>
      <c r="H65" s="3">
        <v>447835.43956210802</v>
      </c>
      <c r="I65" s="3">
        <v>438199.5625</v>
      </c>
      <c r="J65" s="3">
        <f t="shared" si="11"/>
        <v>380814.899277616</v>
      </c>
      <c r="K65" s="3">
        <v>1126605.47581735</v>
      </c>
      <c r="L65" s="3">
        <v>725904.63735410001</v>
      </c>
      <c r="M65" s="3">
        <v>1075951.2087427201</v>
      </c>
      <c r="N65" s="3">
        <f t="shared" si="12"/>
        <v>976153.77397138998</v>
      </c>
      <c r="O65" s="3">
        <v>613357.55695005495</v>
      </c>
      <c r="P65" s="3">
        <v>469119.41279596998</v>
      </c>
      <c r="Q65" s="3">
        <v>417284.299218164</v>
      </c>
      <c r="R65" s="3">
        <f t="shared" si="13"/>
        <v>499920.42298806296</v>
      </c>
      <c r="S65" s="3">
        <f t="shared" si="14"/>
        <v>2.5633287348344238</v>
      </c>
      <c r="T65" s="3">
        <v>0</v>
      </c>
      <c r="U65" s="3">
        <f t="shared" si="16"/>
        <v>1.3299903242656789E-2</v>
      </c>
      <c r="V65" s="3">
        <f t="shared" si="17"/>
        <v>1.8761515185316431</v>
      </c>
      <c r="W65" s="3">
        <f t="shared" si="20"/>
        <v>1.3127648732662069</v>
      </c>
      <c r="X65" s="3">
        <f t="shared" si="22"/>
        <v>-0.39260854109814114</v>
      </c>
      <c r="Y65" s="3">
        <f t="shared" si="18"/>
        <v>0.23623350671174695</v>
      </c>
      <c r="Z65" s="3">
        <f t="shared" si="19"/>
        <v>0.62665850321709604</v>
      </c>
    </row>
    <row r="66" spans="1:26" x14ac:dyDescent="0.2">
      <c r="A66" s="3" t="s">
        <v>715</v>
      </c>
      <c r="B66" s="3" t="s">
        <v>716</v>
      </c>
      <c r="C66" s="3">
        <v>82.4</v>
      </c>
      <c r="D66" s="3" t="s">
        <v>717</v>
      </c>
      <c r="E66" s="3" t="s">
        <v>718</v>
      </c>
      <c r="F66" s="3" t="s">
        <v>59</v>
      </c>
      <c r="G66" s="3">
        <v>62513.993845624602</v>
      </c>
      <c r="H66" s="3">
        <v>0</v>
      </c>
      <c r="I66" s="3">
        <v>15289.599609375</v>
      </c>
      <c r="J66" s="3">
        <f t="shared" ref="J66:J97" si="24">AVERAGE(G66:I66)</f>
        <v>25934.531151666535</v>
      </c>
      <c r="K66" s="3">
        <v>0</v>
      </c>
      <c r="L66" s="3">
        <v>0</v>
      </c>
      <c r="M66" s="3">
        <v>0</v>
      </c>
      <c r="N66" s="3">
        <f t="shared" ref="N66:N97" si="25">AVERAGE(K66:M66)</f>
        <v>0</v>
      </c>
      <c r="O66" s="3">
        <v>0</v>
      </c>
      <c r="P66" s="3">
        <v>0</v>
      </c>
      <c r="Q66" s="3">
        <v>0</v>
      </c>
      <c r="R66" s="3">
        <f t="shared" ref="R66:R97" si="26">AVERAGE(O66:Q66)</f>
        <v>0</v>
      </c>
      <c r="S66" s="3">
        <f t="shared" ref="S66:S93" si="27">N66/J66</f>
        <v>0</v>
      </c>
      <c r="T66" s="3">
        <v>0</v>
      </c>
      <c r="U66" s="3">
        <f t="shared" ref="U66:U97" si="28">_xlfn.T.TEST(G66:I66,K66:M66,2,2)</f>
        <v>0.24015089618484764</v>
      </c>
      <c r="V66" s="3">
        <f t="shared" ref="V66:V97" si="29">-LOG10(U66)</f>
        <v>0.6195157883404141</v>
      </c>
      <c r="W66" s="3">
        <f t="shared" si="20"/>
        <v>0</v>
      </c>
      <c r="X66" s="3">
        <v>0</v>
      </c>
      <c r="Y66" s="3">
        <f t="shared" ref="Y66:Y97" si="30">_xlfn.T.TEST(G66:I66,O66:Q66,2,2)</f>
        <v>0.24015089618484764</v>
      </c>
      <c r="Z66" s="3">
        <f t="shared" ref="Z66:Z97" si="31">-LOG10(Y66)</f>
        <v>0.6195157883404141</v>
      </c>
    </row>
    <row r="67" spans="1:26" x14ac:dyDescent="0.2">
      <c r="A67" s="3" t="s">
        <v>307</v>
      </c>
      <c r="B67" s="3" t="s">
        <v>308</v>
      </c>
      <c r="C67" s="3">
        <v>60.8</v>
      </c>
      <c r="D67" s="3" t="s">
        <v>59</v>
      </c>
      <c r="E67" s="3" t="s">
        <v>307</v>
      </c>
      <c r="F67" s="3" t="s">
        <v>59</v>
      </c>
      <c r="G67" s="3">
        <v>2561608.3427456301</v>
      </c>
      <c r="H67" s="3">
        <v>1971378.7998621899</v>
      </c>
      <c r="I67" s="3">
        <v>3284394.4609375</v>
      </c>
      <c r="J67" s="3">
        <f t="shared" si="24"/>
        <v>2605793.8678484401</v>
      </c>
      <c r="K67" s="3">
        <v>3434031.2187445899</v>
      </c>
      <c r="L67" s="3">
        <v>3708740.43199583</v>
      </c>
      <c r="M67" s="3">
        <v>3621877.4069834999</v>
      </c>
      <c r="N67" s="3">
        <f t="shared" si="25"/>
        <v>3588216.3525746404</v>
      </c>
      <c r="O67" s="3">
        <v>3056504.2906063702</v>
      </c>
      <c r="P67" s="3">
        <v>4096385.5439468999</v>
      </c>
      <c r="Q67" s="3">
        <v>2870080.71931489</v>
      </c>
      <c r="R67" s="3">
        <f t="shared" si="26"/>
        <v>3340990.1846227199</v>
      </c>
      <c r="S67" s="3">
        <f t="shared" si="27"/>
        <v>1.3770146583149994</v>
      </c>
      <c r="T67" s="3">
        <f t="shared" ref="T67:T86" si="32">-LOG(S67,2)</f>
        <v>-0.46154391703700171</v>
      </c>
      <c r="U67" s="3">
        <f t="shared" si="28"/>
        <v>6.4632067278286243E-2</v>
      </c>
      <c r="V67" s="3">
        <f t="shared" si="29"/>
        <v>1.1895519528009264</v>
      </c>
      <c r="W67" s="3">
        <f t="shared" si="20"/>
        <v>1.2821390923685452</v>
      </c>
      <c r="X67" s="3">
        <f t="shared" ref="X67:X88" si="33">-LOG(W67,2)</f>
        <v>-0.35855278066589225</v>
      </c>
      <c r="Y67" s="3">
        <f t="shared" si="30"/>
        <v>0.24372468928729479</v>
      </c>
      <c r="Z67" s="3">
        <f t="shared" si="31"/>
        <v>0.61310047459809969</v>
      </c>
    </row>
    <row r="68" spans="1:26" x14ac:dyDescent="0.2">
      <c r="A68" s="3" t="s">
        <v>775</v>
      </c>
      <c r="B68" s="3" t="s">
        <v>776</v>
      </c>
      <c r="C68" s="3">
        <v>19.899999999999999</v>
      </c>
      <c r="D68" s="3" t="s">
        <v>688</v>
      </c>
      <c r="E68" s="3" t="s">
        <v>775</v>
      </c>
      <c r="F68" s="3" t="s">
        <v>59</v>
      </c>
      <c r="G68" s="3">
        <v>218352.73242752301</v>
      </c>
      <c r="H68" s="3">
        <v>366767.32141502399</v>
      </c>
      <c r="I68" s="3">
        <v>300303.5625</v>
      </c>
      <c r="J68" s="3">
        <f t="shared" si="24"/>
        <v>295141.20544751565</v>
      </c>
      <c r="K68" s="3">
        <v>650017.31658870797</v>
      </c>
      <c r="L68" s="3">
        <v>672885.37816728104</v>
      </c>
      <c r="M68" s="3">
        <v>745349.64349724003</v>
      </c>
      <c r="N68" s="3">
        <f t="shared" si="25"/>
        <v>689417.44608440972</v>
      </c>
      <c r="O68" s="3">
        <v>214279.61951026399</v>
      </c>
      <c r="P68" s="3">
        <v>158018.97897836199</v>
      </c>
      <c r="Q68" s="3">
        <v>283532.86627417599</v>
      </c>
      <c r="R68" s="3">
        <f t="shared" si="26"/>
        <v>218610.48825426734</v>
      </c>
      <c r="S68" s="3">
        <f t="shared" si="27"/>
        <v>2.3358901886948056</v>
      </c>
      <c r="T68" s="3">
        <f t="shared" si="32"/>
        <v>-1.2239724540342067</v>
      </c>
      <c r="U68" s="3">
        <f t="shared" si="28"/>
        <v>1.5818637208419237E-3</v>
      </c>
      <c r="V68" s="3">
        <f t="shared" si="29"/>
        <v>2.8008309341352535</v>
      </c>
      <c r="W68" s="3">
        <f t="shared" si="20"/>
        <v>0.74069795819527606</v>
      </c>
      <c r="X68" s="3">
        <f t="shared" si="33"/>
        <v>0.43304273460681519</v>
      </c>
      <c r="Y68" s="3">
        <f t="shared" si="30"/>
        <v>0.24500613063695187</v>
      </c>
      <c r="Z68" s="3">
        <f t="shared" si="31"/>
        <v>0.61082304841715163</v>
      </c>
    </row>
    <row r="69" spans="1:26" x14ac:dyDescent="0.2">
      <c r="A69" s="3" t="s">
        <v>63</v>
      </c>
      <c r="B69" s="3" t="s">
        <v>64</v>
      </c>
      <c r="C69" s="3">
        <v>68.3</v>
      </c>
      <c r="D69" s="3" t="s">
        <v>65</v>
      </c>
      <c r="E69" s="3" t="s">
        <v>67</v>
      </c>
      <c r="F69" s="3" t="s">
        <v>68</v>
      </c>
      <c r="G69" s="3">
        <v>47859161.301765203</v>
      </c>
      <c r="H69" s="3">
        <v>35992681.641773403</v>
      </c>
      <c r="I69" s="3">
        <v>67110905.550781295</v>
      </c>
      <c r="J69" s="3">
        <f t="shared" si="24"/>
        <v>50320916.164773308</v>
      </c>
      <c r="K69" s="3">
        <v>143727257.31647101</v>
      </c>
      <c r="L69" s="3">
        <v>179919987.00179699</v>
      </c>
      <c r="M69" s="3">
        <v>172095513.513363</v>
      </c>
      <c r="N69" s="3">
        <f t="shared" si="25"/>
        <v>165247585.94387701</v>
      </c>
      <c r="O69" s="3">
        <v>55959146.332787097</v>
      </c>
      <c r="P69" s="3">
        <v>62799548.615050003</v>
      </c>
      <c r="Q69" s="3">
        <v>73063412.623062298</v>
      </c>
      <c r="R69" s="3">
        <f t="shared" si="26"/>
        <v>63940702.52363313</v>
      </c>
      <c r="S69" s="3">
        <f t="shared" si="27"/>
        <v>3.2838747490761517</v>
      </c>
      <c r="T69" s="3">
        <f t="shared" si="32"/>
        <v>-1.7153991020448607</v>
      </c>
      <c r="U69" s="3">
        <f t="shared" si="28"/>
        <v>1.2841089648551842E-3</v>
      </c>
      <c r="V69" s="3">
        <f t="shared" si="29"/>
        <v>2.8913981220401808</v>
      </c>
      <c r="W69" s="3">
        <f t="shared" si="20"/>
        <v>1.2706585530808405</v>
      </c>
      <c r="X69" s="3">
        <f t="shared" si="33"/>
        <v>-0.34557640645895998</v>
      </c>
      <c r="Y69" s="3">
        <f t="shared" si="30"/>
        <v>0.25816053408813366</v>
      </c>
      <c r="Z69" s="3">
        <f t="shared" si="31"/>
        <v>0.58811014912534232</v>
      </c>
    </row>
    <row r="70" spans="1:26" x14ac:dyDescent="0.2">
      <c r="A70" s="3" t="s">
        <v>286</v>
      </c>
      <c r="B70" s="3" t="s">
        <v>287</v>
      </c>
      <c r="C70" s="3">
        <v>92.6</v>
      </c>
      <c r="D70" s="3" t="s">
        <v>58</v>
      </c>
      <c r="E70" s="3" t="s">
        <v>288</v>
      </c>
      <c r="F70" s="3" t="s">
        <v>59</v>
      </c>
      <c r="G70" s="3">
        <v>937620.77059006505</v>
      </c>
      <c r="H70" s="3">
        <v>578145.87508154497</v>
      </c>
      <c r="I70" s="3">
        <v>1107667.6347656299</v>
      </c>
      <c r="J70" s="3">
        <f t="shared" si="24"/>
        <v>874478.09347908001</v>
      </c>
      <c r="K70" s="3">
        <v>3783503.32192215</v>
      </c>
      <c r="L70" s="3">
        <v>2029665.75243544</v>
      </c>
      <c r="M70" s="3">
        <v>2267579.60195752</v>
      </c>
      <c r="N70" s="3">
        <f t="shared" si="25"/>
        <v>2693582.8921050369</v>
      </c>
      <c r="O70" s="3">
        <v>1361452.0970741</v>
      </c>
      <c r="P70" s="3">
        <v>853431.08418445603</v>
      </c>
      <c r="Q70" s="3">
        <v>1269449.53625131</v>
      </c>
      <c r="R70" s="3">
        <f t="shared" si="26"/>
        <v>1161444.2391699553</v>
      </c>
      <c r="S70" s="3">
        <f t="shared" si="27"/>
        <v>3.0802176889174127</v>
      </c>
      <c r="T70" s="3">
        <f t="shared" si="32"/>
        <v>-1.6230323144343244</v>
      </c>
      <c r="U70" s="3">
        <f t="shared" si="28"/>
        <v>3.335221091072528E-2</v>
      </c>
      <c r="V70" s="3">
        <f t="shared" si="29"/>
        <v>1.4768753715074923</v>
      </c>
      <c r="W70" s="3">
        <f t="shared" ref="W70:W93" si="34">R70/J70</f>
        <v>1.3281570434191103</v>
      </c>
      <c r="X70" s="3">
        <f t="shared" si="33"/>
        <v>-0.40942574334649223</v>
      </c>
      <c r="Y70" s="3">
        <f t="shared" si="30"/>
        <v>0.26369482321680121</v>
      </c>
      <c r="Z70" s="3">
        <f t="shared" si="31"/>
        <v>0.57889839607097826</v>
      </c>
    </row>
    <row r="71" spans="1:26" x14ac:dyDescent="0.2">
      <c r="A71" s="3" t="s">
        <v>323</v>
      </c>
      <c r="B71" s="3" t="s">
        <v>324</v>
      </c>
      <c r="C71" s="3">
        <v>68.2</v>
      </c>
      <c r="D71" s="3" t="s">
        <v>59</v>
      </c>
      <c r="E71" s="3" t="s">
        <v>323</v>
      </c>
      <c r="F71" s="3" t="s">
        <v>59</v>
      </c>
      <c r="G71" s="3">
        <v>3316655.2536057299</v>
      </c>
      <c r="H71" s="3">
        <v>2801037.0711413701</v>
      </c>
      <c r="I71" s="3">
        <v>3605634.41015625</v>
      </c>
      <c r="J71" s="3">
        <f t="shared" si="24"/>
        <v>3241108.9116344503</v>
      </c>
      <c r="K71" s="3">
        <v>7820871.8859787099</v>
      </c>
      <c r="L71" s="3">
        <v>10008775.793832799</v>
      </c>
      <c r="M71" s="3">
        <v>9789745.7635546699</v>
      </c>
      <c r="N71" s="3">
        <f t="shared" si="25"/>
        <v>9206464.4811220597</v>
      </c>
      <c r="O71" s="3">
        <v>3220371.2055306998</v>
      </c>
      <c r="P71" s="3">
        <v>5586537.8024968002</v>
      </c>
      <c r="Q71" s="3">
        <v>3798233.1058589802</v>
      </c>
      <c r="R71" s="3">
        <f t="shared" si="26"/>
        <v>4201714.0379621601</v>
      </c>
      <c r="S71" s="3">
        <f t="shared" si="27"/>
        <v>2.8405291929790031</v>
      </c>
      <c r="T71" s="3">
        <f t="shared" si="32"/>
        <v>-1.5061597300697684</v>
      </c>
      <c r="U71" s="3">
        <f t="shared" si="28"/>
        <v>1.2493237972616448E-3</v>
      </c>
      <c r="V71" s="3">
        <f t="shared" si="29"/>
        <v>2.903324987455191</v>
      </c>
      <c r="W71" s="3">
        <f t="shared" si="34"/>
        <v>1.2963816250911755</v>
      </c>
      <c r="X71" s="3">
        <f t="shared" si="33"/>
        <v>-0.37449047715861866</v>
      </c>
      <c r="Y71" s="3">
        <f t="shared" si="30"/>
        <v>0.26953109693654981</v>
      </c>
      <c r="Z71" s="3">
        <f t="shared" si="31"/>
        <v>0.56939112120510804</v>
      </c>
    </row>
    <row r="72" spans="1:26" x14ac:dyDescent="0.2">
      <c r="A72" s="3" t="s">
        <v>539</v>
      </c>
      <c r="B72" s="3" t="s">
        <v>540</v>
      </c>
      <c r="C72" s="3">
        <v>73.8</v>
      </c>
      <c r="D72" s="3" t="s">
        <v>82</v>
      </c>
      <c r="E72" s="3" t="s">
        <v>539</v>
      </c>
      <c r="F72" s="3" t="s">
        <v>59</v>
      </c>
      <c r="G72" s="3">
        <v>68258.572656557997</v>
      </c>
      <c r="H72" s="3">
        <v>55383.643729302799</v>
      </c>
      <c r="I72" s="3">
        <v>92694.5390625</v>
      </c>
      <c r="J72" s="3">
        <f t="shared" si="24"/>
        <v>72112.251816120275</v>
      </c>
      <c r="K72" s="3">
        <v>744392.744968927</v>
      </c>
      <c r="L72" s="3">
        <v>1249319.3541492801</v>
      </c>
      <c r="M72" s="3">
        <v>978014.04682052298</v>
      </c>
      <c r="N72" s="3">
        <f t="shared" si="25"/>
        <v>990575.38197957666</v>
      </c>
      <c r="O72" s="3">
        <v>140595.178160357</v>
      </c>
      <c r="P72" s="3">
        <v>51197.856526313997</v>
      </c>
      <c r="Q72" s="3">
        <v>154734.49723975899</v>
      </c>
      <c r="R72" s="3">
        <f t="shared" si="26"/>
        <v>115509.17730880999</v>
      </c>
      <c r="S72" s="3">
        <f t="shared" si="27"/>
        <v>13.73657536732391</v>
      </c>
      <c r="T72" s="3">
        <f t="shared" si="32"/>
        <v>-3.7799504690284849</v>
      </c>
      <c r="U72" s="3">
        <f t="shared" si="28"/>
        <v>3.2871848123378926E-3</v>
      </c>
      <c r="V72" s="3">
        <f t="shared" si="29"/>
        <v>2.4831758782967701</v>
      </c>
      <c r="W72" s="3">
        <f t="shared" si="34"/>
        <v>1.6017968431127063</v>
      </c>
      <c r="X72" s="3">
        <f t="shared" si="33"/>
        <v>-0.67969118144222462</v>
      </c>
      <c r="Y72" s="3">
        <f t="shared" si="30"/>
        <v>0.27341144025625919</v>
      </c>
      <c r="Z72" s="3">
        <f t="shared" si="31"/>
        <v>0.56318331736067218</v>
      </c>
    </row>
    <row r="73" spans="1:26" x14ac:dyDescent="0.2">
      <c r="A73" s="3" t="s">
        <v>229</v>
      </c>
      <c r="B73" s="3" t="s">
        <v>230</v>
      </c>
      <c r="C73" s="3">
        <v>65.3</v>
      </c>
      <c r="D73" s="3" t="s">
        <v>231</v>
      </c>
      <c r="E73" s="3" t="s">
        <v>232</v>
      </c>
      <c r="F73" s="3" t="s">
        <v>59</v>
      </c>
      <c r="G73" s="3">
        <v>3880243.35981928</v>
      </c>
      <c r="H73" s="3">
        <v>3778746.26280902</v>
      </c>
      <c r="I73" s="3">
        <v>5967106.546875</v>
      </c>
      <c r="J73" s="3">
        <f t="shared" si="24"/>
        <v>4542032.0565010998</v>
      </c>
      <c r="K73" s="3">
        <v>10324666.385653101</v>
      </c>
      <c r="L73" s="3">
        <v>11905984.453712801</v>
      </c>
      <c r="M73" s="3">
        <v>10207519.2973703</v>
      </c>
      <c r="N73" s="3">
        <f t="shared" si="25"/>
        <v>10812723.378912067</v>
      </c>
      <c r="O73" s="3">
        <v>6023785.4232247705</v>
      </c>
      <c r="P73" s="3">
        <v>6436181.9166534599</v>
      </c>
      <c r="Q73" s="3">
        <v>4601809.9402515404</v>
      </c>
      <c r="R73" s="3">
        <f t="shared" si="26"/>
        <v>5687259.0933765909</v>
      </c>
      <c r="S73" s="3">
        <f t="shared" si="27"/>
        <v>2.3805916040234907</v>
      </c>
      <c r="T73" s="3">
        <f t="shared" si="32"/>
        <v>-1.2513201441757971</v>
      </c>
      <c r="U73" s="3">
        <f t="shared" si="28"/>
        <v>2.2231167572092812E-3</v>
      </c>
      <c r="V73" s="3">
        <f t="shared" si="29"/>
        <v>2.6530377277282997</v>
      </c>
      <c r="W73" s="3">
        <f t="shared" si="34"/>
        <v>1.2521397961593654</v>
      </c>
      <c r="X73" s="3">
        <f t="shared" si="33"/>
        <v>-0.32439564211628968</v>
      </c>
      <c r="Y73" s="3">
        <f t="shared" si="30"/>
        <v>0.27397076842921858</v>
      </c>
      <c r="Z73" s="3">
        <f t="shared" si="31"/>
        <v>0.56229577216910853</v>
      </c>
    </row>
    <row r="74" spans="1:26" x14ac:dyDescent="0.2">
      <c r="A74" s="3" t="s">
        <v>225</v>
      </c>
      <c r="B74" s="3" t="s">
        <v>226</v>
      </c>
      <c r="C74" s="3">
        <v>49.4</v>
      </c>
      <c r="D74" s="3" t="s">
        <v>227</v>
      </c>
      <c r="E74" s="3" t="s">
        <v>228</v>
      </c>
      <c r="F74" s="3" t="s">
        <v>59</v>
      </c>
      <c r="G74" s="3">
        <v>1576080.8823675199</v>
      </c>
      <c r="H74" s="3">
        <v>3046747.6924943901</v>
      </c>
      <c r="I74" s="3">
        <v>3235734.89453125</v>
      </c>
      <c r="J74" s="3">
        <f t="shared" si="24"/>
        <v>2619521.1564643867</v>
      </c>
      <c r="K74" s="3">
        <v>6619523.4179873802</v>
      </c>
      <c r="L74" s="3">
        <v>7279088.3316702498</v>
      </c>
      <c r="M74" s="3">
        <v>10850723.4494943</v>
      </c>
      <c r="N74" s="3">
        <f t="shared" si="25"/>
        <v>8249778.3997173114</v>
      </c>
      <c r="O74" s="3">
        <v>1931505.04638816</v>
      </c>
      <c r="P74" s="3">
        <v>1653426.75793053</v>
      </c>
      <c r="Q74" s="3">
        <v>2206356.3562597702</v>
      </c>
      <c r="R74" s="3">
        <f t="shared" si="26"/>
        <v>1930429.3868594866</v>
      </c>
      <c r="S74" s="3">
        <f t="shared" si="27"/>
        <v>3.1493459708690348</v>
      </c>
      <c r="T74" s="3">
        <f t="shared" si="32"/>
        <v>-1.6550522531989811</v>
      </c>
      <c r="U74" s="3">
        <f t="shared" si="28"/>
        <v>1.6420861092702532E-2</v>
      </c>
      <c r="V74" s="3">
        <f t="shared" si="29"/>
        <v>1.7846040726731125</v>
      </c>
      <c r="W74" s="3">
        <f t="shared" si="34"/>
        <v>0.73693979607518068</v>
      </c>
      <c r="X74" s="3">
        <f t="shared" si="33"/>
        <v>0.44038133099647042</v>
      </c>
      <c r="Y74" s="3">
        <f t="shared" si="30"/>
        <v>0.27722777532046283</v>
      </c>
      <c r="Z74" s="3">
        <f t="shared" si="31"/>
        <v>0.55716326012042794</v>
      </c>
    </row>
    <row r="75" spans="1:26" x14ac:dyDescent="0.2">
      <c r="A75" s="3" t="s">
        <v>208</v>
      </c>
      <c r="B75" s="3" t="s">
        <v>209</v>
      </c>
      <c r="C75" s="3">
        <v>41.1</v>
      </c>
      <c r="D75" s="3" t="s">
        <v>210</v>
      </c>
      <c r="E75" s="3" t="s">
        <v>211</v>
      </c>
      <c r="F75" s="3" t="s">
        <v>59</v>
      </c>
      <c r="G75" s="3">
        <v>7197775.3054314796</v>
      </c>
      <c r="H75" s="3">
        <v>11057975.5644527</v>
      </c>
      <c r="I75" s="3">
        <v>7730661.625</v>
      </c>
      <c r="J75" s="3">
        <f t="shared" si="24"/>
        <v>8662137.498294726</v>
      </c>
      <c r="K75" s="3">
        <v>16192300.125096099</v>
      </c>
      <c r="L75" s="3">
        <v>26795620.8082061</v>
      </c>
      <c r="M75" s="3">
        <v>26743473.648331899</v>
      </c>
      <c r="N75" s="3">
        <f t="shared" si="25"/>
        <v>23243798.193878036</v>
      </c>
      <c r="O75" s="3">
        <v>8221132.68222431</v>
      </c>
      <c r="P75" s="3">
        <v>17142817.724071499</v>
      </c>
      <c r="Q75" s="3">
        <v>11371908.496856401</v>
      </c>
      <c r="R75" s="3">
        <f t="shared" si="26"/>
        <v>12245286.301050738</v>
      </c>
      <c r="S75" s="3">
        <f t="shared" si="27"/>
        <v>2.683379038771196</v>
      </c>
      <c r="T75" s="3">
        <f t="shared" si="32"/>
        <v>-1.4240508558403768</v>
      </c>
      <c r="U75" s="3">
        <f t="shared" si="28"/>
        <v>1.7356558820611653E-2</v>
      </c>
      <c r="V75" s="3">
        <f t="shared" si="29"/>
        <v>1.7605363755512928</v>
      </c>
      <c r="W75" s="3">
        <f t="shared" si="34"/>
        <v>1.4136564218082903</v>
      </c>
      <c r="X75" s="3">
        <f t="shared" si="33"/>
        <v>-0.49943152694797288</v>
      </c>
      <c r="Y75" s="3">
        <f t="shared" si="30"/>
        <v>0.28107241899748475</v>
      </c>
      <c r="Z75" s="3">
        <f t="shared" si="31"/>
        <v>0.55118176863972823</v>
      </c>
    </row>
    <row r="76" spans="1:26" x14ac:dyDescent="0.2">
      <c r="A76" s="3" t="s">
        <v>463</v>
      </c>
      <c r="B76" s="3" t="s">
        <v>464</v>
      </c>
      <c r="C76" s="3">
        <v>68.599999999999994</v>
      </c>
      <c r="D76" s="3" t="s">
        <v>465</v>
      </c>
      <c r="E76" s="3" t="s">
        <v>463</v>
      </c>
      <c r="F76" s="3" t="s">
        <v>59</v>
      </c>
      <c r="G76" s="3">
        <v>106198.485171769</v>
      </c>
      <c r="H76" s="3">
        <v>204238.489412008</v>
      </c>
      <c r="I76" s="3">
        <v>265507.8203125</v>
      </c>
      <c r="J76" s="3">
        <f t="shared" si="24"/>
        <v>191981.598298759</v>
      </c>
      <c r="K76" s="3">
        <v>389885.91566873202</v>
      </c>
      <c r="L76" s="3">
        <v>493563.36028017802</v>
      </c>
      <c r="M76" s="3">
        <v>499619.02560924803</v>
      </c>
      <c r="N76" s="3">
        <f t="shared" si="25"/>
        <v>461022.76718605269</v>
      </c>
      <c r="O76" s="3">
        <v>241807.58829421399</v>
      </c>
      <c r="P76" s="3">
        <v>741644.67089239904</v>
      </c>
      <c r="Q76" s="3">
        <v>228729.75491622699</v>
      </c>
      <c r="R76" s="3">
        <f t="shared" si="26"/>
        <v>404060.67136761337</v>
      </c>
      <c r="S76" s="3">
        <f t="shared" si="27"/>
        <v>2.4013904002852176</v>
      </c>
      <c r="T76" s="3">
        <f t="shared" si="32"/>
        <v>-1.2638699653218479</v>
      </c>
      <c r="U76" s="3">
        <f t="shared" si="28"/>
        <v>1.0030528420531036E-2</v>
      </c>
      <c r="V76" s="3">
        <f t="shared" si="29"/>
        <v>1.998676187211313</v>
      </c>
      <c r="W76" s="3">
        <f t="shared" si="34"/>
        <v>2.1046843809416567</v>
      </c>
      <c r="X76" s="3">
        <f t="shared" si="33"/>
        <v>-1.0736039025599915</v>
      </c>
      <c r="Y76" s="3">
        <f t="shared" si="30"/>
        <v>0.29246807966051386</v>
      </c>
      <c r="Z76" s="3">
        <f t="shared" si="31"/>
        <v>0.53392152644940805</v>
      </c>
    </row>
    <row r="77" spans="1:26" x14ac:dyDescent="0.2">
      <c r="A77" s="3" t="s">
        <v>112</v>
      </c>
      <c r="B77" s="3" t="s">
        <v>113</v>
      </c>
      <c r="C77" s="3">
        <v>93.9</v>
      </c>
      <c r="D77" s="3" t="s">
        <v>114</v>
      </c>
      <c r="E77" s="3" t="s">
        <v>115</v>
      </c>
      <c r="F77" s="3" t="s">
        <v>116</v>
      </c>
      <c r="G77" s="3">
        <v>10423619.006467899</v>
      </c>
      <c r="H77" s="3">
        <v>13156202.6166494</v>
      </c>
      <c r="I77" s="3">
        <v>12832263.3476563</v>
      </c>
      <c r="J77" s="3">
        <f t="shared" si="24"/>
        <v>12137361.656924533</v>
      </c>
      <c r="K77" s="3">
        <v>3498648.1287242202</v>
      </c>
      <c r="L77" s="3">
        <v>2658605.3793569198</v>
      </c>
      <c r="M77" s="3">
        <v>2446216.9716469599</v>
      </c>
      <c r="N77" s="3">
        <f t="shared" si="25"/>
        <v>2867823.4932426997</v>
      </c>
      <c r="O77" s="3">
        <v>12672647.017835399</v>
      </c>
      <c r="P77" s="3">
        <v>19776939.967737202</v>
      </c>
      <c r="Q77" s="3">
        <v>12803748.762856999</v>
      </c>
      <c r="R77" s="3">
        <f t="shared" si="26"/>
        <v>15084445.249476532</v>
      </c>
      <c r="S77" s="3">
        <f t="shared" si="27"/>
        <v>0.23628063283477813</v>
      </c>
      <c r="T77" s="3">
        <f t="shared" si="32"/>
        <v>2.0814267138121827</v>
      </c>
      <c r="U77" s="3">
        <f t="shared" si="28"/>
        <v>5.4562375454978113E-4</v>
      </c>
      <c r="V77" s="3">
        <f t="shared" si="29"/>
        <v>3.2631067302773191</v>
      </c>
      <c r="W77" s="3">
        <f t="shared" si="34"/>
        <v>1.2428108905258373</v>
      </c>
      <c r="X77" s="3">
        <f t="shared" si="33"/>
        <v>-0.31360678870208114</v>
      </c>
      <c r="Y77" s="3">
        <f t="shared" si="30"/>
        <v>0.30377340834620303</v>
      </c>
      <c r="Z77" s="3">
        <f t="shared" si="31"/>
        <v>0.51745024598990064</v>
      </c>
    </row>
    <row r="78" spans="1:26" x14ac:dyDescent="0.2">
      <c r="A78" s="3" t="s">
        <v>446</v>
      </c>
      <c r="B78" s="3" t="s">
        <v>447</v>
      </c>
      <c r="C78" s="3">
        <v>43.6</v>
      </c>
      <c r="D78" s="3" t="s">
        <v>448</v>
      </c>
      <c r="E78" s="3" t="s">
        <v>449</v>
      </c>
      <c r="F78" s="3" t="s">
        <v>59</v>
      </c>
      <c r="G78" s="3">
        <v>0</v>
      </c>
      <c r="H78" s="3">
        <v>255248.877560439</v>
      </c>
      <c r="I78" s="3">
        <v>109300.44140625</v>
      </c>
      <c r="J78" s="3">
        <f t="shared" si="24"/>
        <v>121516.43965556299</v>
      </c>
      <c r="K78" s="3">
        <v>967320.07262511202</v>
      </c>
      <c r="L78" s="3">
        <v>1454058.14053599</v>
      </c>
      <c r="M78" s="3">
        <v>1328413.6740757599</v>
      </c>
      <c r="N78" s="3">
        <f t="shared" si="25"/>
        <v>1249930.629078954</v>
      </c>
      <c r="O78" s="3">
        <v>43754.608569843302</v>
      </c>
      <c r="P78" s="3">
        <v>0</v>
      </c>
      <c r="Q78" s="3">
        <v>55665.9521563093</v>
      </c>
      <c r="R78" s="3">
        <f t="shared" si="26"/>
        <v>33140.186908717536</v>
      </c>
      <c r="S78" s="3">
        <f t="shared" si="27"/>
        <v>10.286103120054115</v>
      </c>
      <c r="T78" s="3">
        <f t="shared" si="32"/>
        <v>-3.3626246170429814</v>
      </c>
      <c r="U78" s="3">
        <f t="shared" si="28"/>
        <v>2.3142119751214259E-3</v>
      </c>
      <c r="V78" s="3">
        <f t="shared" si="29"/>
        <v>2.6355968634442477</v>
      </c>
      <c r="W78" s="3">
        <f t="shared" si="34"/>
        <v>0.27272183914088521</v>
      </c>
      <c r="X78" s="3">
        <f t="shared" si="33"/>
        <v>1.8744978612323009</v>
      </c>
      <c r="Y78" s="3">
        <f t="shared" si="30"/>
        <v>0.30869858273820583</v>
      </c>
      <c r="Z78" s="3">
        <f t="shared" si="31"/>
        <v>0.51046536439671752</v>
      </c>
    </row>
    <row r="79" spans="1:26" x14ac:dyDescent="0.2">
      <c r="A79" s="3" t="s">
        <v>589</v>
      </c>
      <c r="B79" s="3" t="s">
        <v>590</v>
      </c>
      <c r="C79" s="3">
        <v>49</v>
      </c>
      <c r="D79" s="3" t="s">
        <v>591</v>
      </c>
      <c r="E79" s="3" t="s">
        <v>592</v>
      </c>
      <c r="F79" s="3" t="s">
        <v>59</v>
      </c>
      <c r="G79" s="3">
        <v>257248.67615899001</v>
      </c>
      <c r="H79" s="3">
        <v>41823.319902872798</v>
      </c>
      <c r="I79" s="3">
        <v>182767.48046875</v>
      </c>
      <c r="J79" s="3">
        <f t="shared" si="24"/>
        <v>160613.15884353759</v>
      </c>
      <c r="K79" s="3">
        <v>328182.81951099599</v>
      </c>
      <c r="L79" s="3">
        <v>266729.65838519699</v>
      </c>
      <c r="M79" s="3">
        <v>542473.59850804496</v>
      </c>
      <c r="N79" s="3">
        <f t="shared" si="25"/>
        <v>379128.69213474606</v>
      </c>
      <c r="O79" s="3">
        <v>124247.587167476</v>
      </c>
      <c r="P79" s="3">
        <v>26935.260354276499</v>
      </c>
      <c r="Q79" s="3">
        <v>88934.233973909693</v>
      </c>
      <c r="R79" s="3">
        <f t="shared" si="26"/>
        <v>80039.02716522073</v>
      </c>
      <c r="S79" s="3">
        <f t="shared" si="27"/>
        <v>2.3605082850283572</v>
      </c>
      <c r="T79" s="3">
        <f t="shared" si="32"/>
        <v>-1.2390975465929752</v>
      </c>
      <c r="U79" s="3">
        <f t="shared" si="28"/>
        <v>0.10532701002390828</v>
      </c>
      <c r="V79" s="3">
        <f t="shared" si="29"/>
        <v>0.97746024419767441</v>
      </c>
      <c r="W79" s="3">
        <f t="shared" si="34"/>
        <v>0.49833418221474179</v>
      </c>
      <c r="X79" s="3">
        <f t="shared" si="33"/>
        <v>1.0048145587540531</v>
      </c>
      <c r="Y79" s="3">
        <f t="shared" si="30"/>
        <v>0.30944053723028886</v>
      </c>
      <c r="Z79" s="3">
        <f t="shared" si="31"/>
        <v>0.50942279360294995</v>
      </c>
    </row>
    <row r="80" spans="1:26" x14ac:dyDescent="0.2">
      <c r="A80" s="3" t="s">
        <v>476</v>
      </c>
      <c r="B80" s="3" t="s">
        <v>477</v>
      </c>
      <c r="C80" s="3">
        <v>49</v>
      </c>
      <c r="D80" s="3" t="s">
        <v>478</v>
      </c>
      <c r="E80" s="3" t="s">
        <v>480</v>
      </c>
      <c r="F80" s="3" t="s">
        <v>59</v>
      </c>
      <c r="G80" s="3">
        <v>59589.979302672204</v>
      </c>
      <c r="H80" s="3">
        <v>38585.9007522139</v>
      </c>
      <c r="I80" s="3">
        <v>170238.5546875</v>
      </c>
      <c r="J80" s="3">
        <f t="shared" si="24"/>
        <v>89471.47824746203</v>
      </c>
      <c r="K80" s="3">
        <v>782191.35927464999</v>
      </c>
      <c r="L80" s="3">
        <v>921256.83006983204</v>
      </c>
      <c r="M80" s="3">
        <v>877372.65487984603</v>
      </c>
      <c r="N80" s="3">
        <f t="shared" si="25"/>
        <v>860273.61474144273</v>
      </c>
      <c r="O80" s="3">
        <v>275618.25111823401</v>
      </c>
      <c r="P80" s="3">
        <v>117260.29591384799</v>
      </c>
      <c r="Q80" s="3">
        <v>110549.384637453</v>
      </c>
      <c r="R80" s="3">
        <f t="shared" si="26"/>
        <v>167809.31055651166</v>
      </c>
      <c r="S80" s="3">
        <f t="shared" si="27"/>
        <v>9.6150598111509957</v>
      </c>
      <c r="T80" s="3">
        <f t="shared" si="32"/>
        <v>-3.2652958319783338</v>
      </c>
      <c r="U80" s="3">
        <f t="shared" si="28"/>
        <v>1.8403505046355996E-4</v>
      </c>
      <c r="V80" s="3">
        <f t="shared" si="29"/>
        <v>3.7350994553967509</v>
      </c>
      <c r="W80" s="3">
        <f t="shared" si="34"/>
        <v>1.8755620656270064</v>
      </c>
      <c r="X80" s="3">
        <f t="shared" si="33"/>
        <v>-0.90732300508988051</v>
      </c>
      <c r="Y80" s="3">
        <f t="shared" si="30"/>
        <v>0.31132515298868046</v>
      </c>
      <c r="Z80" s="3">
        <f t="shared" si="31"/>
        <v>0.50678578981253686</v>
      </c>
    </row>
    <row r="81" spans="1:26" x14ac:dyDescent="0.2">
      <c r="A81" s="3" t="s">
        <v>486</v>
      </c>
      <c r="B81" s="3" t="s">
        <v>487</v>
      </c>
      <c r="C81" s="3">
        <v>18.3</v>
      </c>
      <c r="D81" s="3" t="s">
        <v>488</v>
      </c>
      <c r="E81" s="3" t="s">
        <v>486</v>
      </c>
      <c r="F81" s="3" t="s">
        <v>59</v>
      </c>
      <c r="G81" s="3">
        <v>158959.00600418</v>
      </c>
      <c r="H81" s="3">
        <v>463387.697531685</v>
      </c>
      <c r="I81" s="3">
        <v>670450.828125</v>
      </c>
      <c r="J81" s="3">
        <f t="shared" si="24"/>
        <v>430932.51055362169</v>
      </c>
      <c r="K81" s="3">
        <v>777591.31103722297</v>
      </c>
      <c r="L81" s="3">
        <v>687051.201800587</v>
      </c>
      <c r="M81" s="3">
        <v>1180063.66634178</v>
      </c>
      <c r="N81" s="3">
        <f t="shared" si="25"/>
        <v>881568.72639319673</v>
      </c>
      <c r="O81" s="3">
        <v>486033.68433498603</v>
      </c>
      <c r="P81" s="3">
        <v>933022.83048043004</v>
      </c>
      <c r="Q81" s="3">
        <v>560591.37108102604</v>
      </c>
      <c r="R81" s="3">
        <f t="shared" si="26"/>
        <v>659882.62863214745</v>
      </c>
      <c r="S81" s="3">
        <f t="shared" si="27"/>
        <v>2.0457234133034889</v>
      </c>
      <c r="T81" s="3">
        <f t="shared" si="32"/>
        <v>-1.0326111024492539</v>
      </c>
      <c r="U81" s="3">
        <f t="shared" si="28"/>
        <v>0.10091274489631775</v>
      </c>
      <c r="V81" s="3">
        <f t="shared" si="29"/>
        <v>0.99605398055594008</v>
      </c>
      <c r="W81" s="3">
        <f t="shared" si="34"/>
        <v>1.531289964139378</v>
      </c>
      <c r="X81" s="3">
        <f t="shared" si="33"/>
        <v>-0.6147474965647256</v>
      </c>
      <c r="Y81" s="3">
        <f t="shared" si="30"/>
        <v>0.32231019185888315</v>
      </c>
      <c r="Z81" s="3">
        <f t="shared" si="31"/>
        <v>0.49172596132573426</v>
      </c>
    </row>
    <row r="82" spans="1:26" x14ac:dyDescent="0.2">
      <c r="A82" s="3" t="s">
        <v>291</v>
      </c>
      <c r="B82" s="3" t="s">
        <v>292</v>
      </c>
      <c r="C82" s="3">
        <v>46.8</v>
      </c>
      <c r="D82" s="3" t="s">
        <v>293</v>
      </c>
      <c r="E82" s="3" t="s">
        <v>294</v>
      </c>
      <c r="F82" s="3" t="s">
        <v>59</v>
      </c>
      <c r="G82" s="3">
        <v>3196961.31058094</v>
      </c>
      <c r="H82" s="3">
        <v>6028164.8787102401</v>
      </c>
      <c r="I82" s="3">
        <v>4716110.484375</v>
      </c>
      <c r="J82" s="3">
        <f t="shared" si="24"/>
        <v>4647078.8912220597</v>
      </c>
      <c r="K82" s="3">
        <v>8641514.1289631594</v>
      </c>
      <c r="L82" s="3">
        <v>11550936.395643</v>
      </c>
      <c r="M82" s="3">
        <v>12699379.335433699</v>
      </c>
      <c r="N82" s="3">
        <f t="shared" si="25"/>
        <v>10963943.286679953</v>
      </c>
      <c r="O82" s="3">
        <v>4700033.3911459697</v>
      </c>
      <c r="P82" s="3">
        <v>13461947.9930757</v>
      </c>
      <c r="Q82" s="3">
        <v>5541405.5535214897</v>
      </c>
      <c r="R82" s="3">
        <f t="shared" si="26"/>
        <v>7901128.979247719</v>
      </c>
      <c r="S82" s="3">
        <f t="shared" si="27"/>
        <v>2.3593193796192953</v>
      </c>
      <c r="T82" s="3">
        <f t="shared" si="32"/>
        <v>-1.2383707285411785</v>
      </c>
      <c r="U82" s="3">
        <f t="shared" si="28"/>
        <v>1.2342036961201341E-2</v>
      </c>
      <c r="V82" s="3">
        <f t="shared" si="29"/>
        <v>1.9086131573202914</v>
      </c>
      <c r="W82" s="3">
        <f t="shared" si="34"/>
        <v>1.7002356026647807</v>
      </c>
      <c r="X82" s="3">
        <f t="shared" si="33"/>
        <v>-0.7657346753304739</v>
      </c>
      <c r="Y82" s="3">
        <f t="shared" si="30"/>
        <v>0.32585715507127189</v>
      </c>
      <c r="Z82" s="3">
        <f t="shared" si="31"/>
        <v>0.4869727384589142</v>
      </c>
    </row>
    <row r="83" spans="1:26" x14ac:dyDescent="0.2">
      <c r="A83" s="3" t="s">
        <v>489</v>
      </c>
      <c r="B83" s="3" t="s">
        <v>490</v>
      </c>
      <c r="C83" s="3">
        <v>44.5</v>
      </c>
      <c r="D83" s="3" t="s">
        <v>491</v>
      </c>
      <c r="E83" s="3" t="s">
        <v>492</v>
      </c>
      <c r="F83" s="3" t="s">
        <v>59</v>
      </c>
      <c r="G83" s="3">
        <v>277444.420027196</v>
      </c>
      <c r="H83" s="3">
        <v>95823.581387190396</v>
      </c>
      <c r="I83" s="3">
        <v>164823.31640625</v>
      </c>
      <c r="J83" s="3">
        <f t="shared" si="24"/>
        <v>179363.77260687877</v>
      </c>
      <c r="K83" s="3">
        <v>601679.66963644302</v>
      </c>
      <c r="L83" s="3">
        <v>997176.04048255295</v>
      </c>
      <c r="M83" s="3">
        <v>867096.898060248</v>
      </c>
      <c r="N83" s="3">
        <f t="shared" si="25"/>
        <v>821984.20272641478</v>
      </c>
      <c r="O83" s="3">
        <v>118171.231938107</v>
      </c>
      <c r="P83" s="3">
        <v>422051.33681802597</v>
      </c>
      <c r="Q83" s="3">
        <v>352580.23833182099</v>
      </c>
      <c r="R83" s="3">
        <f t="shared" si="26"/>
        <v>297600.93569598463</v>
      </c>
      <c r="S83" s="3">
        <f t="shared" si="27"/>
        <v>4.5827771727794877</v>
      </c>
      <c r="T83" s="3">
        <f t="shared" si="32"/>
        <v>-2.1962221396198625</v>
      </c>
      <c r="U83" s="3">
        <f t="shared" si="28"/>
        <v>7.3520257741673915E-3</v>
      </c>
      <c r="V83" s="3">
        <f t="shared" si="29"/>
        <v>2.1335929791030317</v>
      </c>
      <c r="W83" s="3">
        <f t="shared" si="34"/>
        <v>1.6592031454883178</v>
      </c>
      <c r="X83" s="3">
        <f t="shared" si="33"/>
        <v>-0.73049053430240674</v>
      </c>
      <c r="Y83" s="3">
        <f t="shared" si="30"/>
        <v>0.32746406101917119</v>
      </c>
      <c r="Z83" s="3">
        <f t="shared" si="31"/>
        <v>0.48483635661118324</v>
      </c>
    </row>
    <row r="84" spans="1:26" x14ac:dyDescent="0.2">
      <c r="A84" s="3" t="s">
        <v>202</v>
      </c>
      <c r="B84" s="3" t="s">
        <v>203</v>
      </c>
      <c r="C84" s="3">
        <v>97.3</v>
      </c>
      <c r="D84" s="3" t="s">
        <v>204</v>
      </c>
      <c r="E84" s="3" t="s">
        <v>205</v>
      </c>
      <c r="F84" s="3" t="s">
        <v>59</v>
      </c>
      <c r="G84" s="3">
        <v>2020181.7880758201</v>
      </c>
      <c r="H84" s="3">
        <v>6165870.56127657</v>
      </c>
      <c r="I84" s="3">
        <v>2891520.5175781301</v>
      </c>
      <c r="J84" s="3">
        <f t="shared" si="24"/>
        <v>3692524.2889768402</v>
      </c>
      <c r="K84" s="3">
        <v>15216743.6490031</v>
      </c>
      <c r="L84" s="3">
        <v>11505244.8123523</v>
      </c>
      <c r="M84" s="3">
        <v>22873420.680761199</v>
      </c>
      <c r="N84" s="3">
        <f t="shared" si="25"/>
        <v>16531803.0473722</v>
      </c>
      <c r="O84" s="3">
        <v>3743209.4932812802</v>
      </c>
      <c r="P84" s="3">
        <v>6159626.6244074302</v>
      </c>
      <c r="Q84" s="3">
        <v>6163381.9892017804</v>
      </c>
      <c r="R84" s="3">
        <f t="shared" si="26"/>
        <v>5355406.0356301637</v>
      </c>
      <c r="S84" s="3">
        <f t="shared" si="27"/>
        <v>4.4771006914494773</v>
      </c>
      <c r="T84" s="3">
        <f t="shared" si="32"/>
        <v>-2.1625647652866342</v>
      </c>
      <c r="U84" s="3">
        <f t="shared" si="28"/>
        <v>2.2973177010935413E-2</v>
      </c>
      <c r="V84" s="3">
        <f t="shared" si="29"/>
        <v>1.638778941117168</v>
      </c>
      <c r="W84" s="3">
        <f t="shared" si="34"/>
        <v>1.4503373888744522</v>
      </c>
      <c r="X84" s="3">
        <f t="shared" si="33"/>
        <v>-0.53638855033394439</v>
      </c>
      <c r="Y84" s="3">
        <f t="shared" si="30"/>
        <v>0.32905470494642886</v>
      </c>
      <c r="Z84" s="3">
        <f t="shared" si="31"/>
        <v>0.48273189511572978</v>
      </c>
    </row>
    <row r="85" spans="1:26" x14ac:dyDescent="0.2">
      <c r="A85" s="3" t="s">
        <v>356</v>
      </c>
      <c r="B85" s="3" t="s">
        <v>357</v>
      </c>
      <c r="C85" s="3">
        <v>98</v>
      </c>
      <c r="D85" s="3" t="s">
        <v>248</v>
      </c>
      <c r="E85" s="3" t="s">
        <v>356</v>
      </c>
      <c r="F85" s="3" t="s">
        <v>59</v>
      </c>
      <c r="G85" s="3">
        <v>87721.698543932507</v>
      </c>
      <c r="H85" s="3">
        <v>47562.855249273503</v>
      </c>
      <c r="I85" s="3">
        <v>182532.203125</v>
      </c>
      <c r="J85" s="3">
        <f t="shared" si="24"/>
        <v>105938.91897273534</v>
      </c>
      <c r="K85" s="3">
        <v>398687.28232271998</v>
      </c>
      <c r="L85" s="3">
        <v>629446.08447700203</v>
      </c>
      <c r="M85" s="3">
        <v>1546466.7655752399</v>
      </c>
      <c r="N85" s="3">
        <f t="shared" si="25"/>
        <v>858200.04412498733</v>
      </c>
      <c r="O85" s="3">
        <v>62674.5050968016</v>
      </c>
      <c r="P85" s="3">
        <v>665818.78184454702</v>
      </c>
      <c r="Q85" s="3">
        <v>199437.81342476601</v>
      </c>
      <c r="R85" s="3">
        <f t="shared" si="26"/>
        <v>309310.36678870488</v>
      </c>
      <c r="S85" s="3">
        <f t="shared" si="27"/>
        <v>8.1008948594789363</v>
      </c>
      <c r="T85" s="3">
        <f t="shared" si="32"/>
        <v>-3.0180812830620432</v>
      </c>
      <c r="U85" s="3">
        <f t="shared" si="28"/>
        <v>9.9952095236331209E-2</v>
      </c>
      <c r="V85" s="3">
        <f t="shared" si="29"/>
        <v>1.0002080975934931</v>
      </c>
      <c r="W85" s="3">
        <f t="shared" si="34"/>
        <v>2.9197047675020134</v>
      </c>
      <c r="X85" s="3">
        <f t="shared" si="33"/>
        <v>-1.5458224951345783</v>
      </c>
      <c r="Y85" s="3">
        <f t="shared" si="30"/>
        <v>0.3377268805697291</v>
      </c>
      <c r="Z85" s="3">
        <f t="shared" si="31"/>
        <v>0.47143437135006089</v>
      </c>
    </row>
    <row r="86" spans="1:26" x14ac:dyDescent="0.2">
      <c r="A86" s="3" t="s">
        <v>388</v>
      </c>
      <c r="B86" s="3" t="s">
        <v>389</v>
      </c>
      <c r="C86" s="3">
        <v>24.9</v>
      </c>
      <c r="D86" s="3" t="s">
        <v>59</v>
      </c>
      <c r="E86" s="3" t="s">
        <v>388</v>
      </c>
      <c r="F86" s="3" t="s">
        <v>59</v>
      </c>
      <c r="G86" s="3">
        <v>2256409.80965306</v>
      </c>
      <c r="H86" s="3">
        <v>108255.77883401301</v>
      </c>
      <c r="I86" s="3">
        <v>956854.82421875</v>
      </c>
      <c r="J86" s="3">
        <f t="shared" si="24"/>
        <v>1107173.4709019409</v>
      </c>
      <c r="K86" s="3">
        <v>448514.647605445</v>
      </c>
      <c r="L86" s="3">
        <v>495982.85302726697</v>
      </c>
      <c r="M86" s="3">
        <v>241323.90765966801</v>
      </c>
      <c r="N86" s="3">
        <f t="shared" si="25"/>
        <v>395273.80276412662</v>
      </c>
      <c r="O86" s="3">
        <v>263876.67704577203</v>
      </c>
      <c r="P86" s="3" t="s">
        <v>59</v>
      </c>
      <c r="Q86" s="3">
        <v>208164.85380308999</v>
      </c>
      <c r="R86" s="3">
        <f t="shared" si="26"/>
        <v>236020.76542443101</v>
      </c>
      <c r="S86" s="3">
        <f t="shared" si="27"/>
        <v>0.35701162749331705</v>
      </c>
      <c r="T86" s="3">
        <f t="shared" si="32"/>
        <v>1.4859570328072937</v>
      </c>
      <c r="U86" s="3">
        <f t="shared" si="28"/>
        <v>0.32133006126007913</v>
      </c>
      <c r="V86" s="3">
        <f t="shared" si="29"/>
        <v>0.49304864317345148</v>
      </c>
      <c r="W86" s="3">
        <f t="shared" si="34"/>
        <v>0.21317415168208512</v>
      </c>
      <c r="X86" s="3">
        <f t="shared" si="33"/>
        <v>2.2298955794021142</v>
      </c>
      <c r="Y86" s="3">
        <f t="shared" si="30"/>
        <v>0.35926417339077055</v>
      </c>
      <c r="Z86" s="3">
        <f t="shared" si="31"/>
        <v>0.44458608943178668</v>
      </c>
    </row>
    <row r="87" spans="1:26" x14ac:dyDescent="0.2">
      <c r="A87" s="3" t="s">
        <v>309</v>
      </c>
      <c r="B87" s="3" t="s">
        <v>310</v>
      </c>
      <c r="C87" s="3">
        <v>47.3</v>
      </c>
      <c r="D87" s="3" t="s">
        <v>311</v>
      </c>
      <c r="E87" s="3" t="s">
        <v>312</v>
      </c>
      <c r="F87" s="3" t="s">
        <v>59</v>
      </c>
      <c r="G87" s="3">
        <v>56312.793661023999</v>
      </c>
      <c r="H87" s="3">
        <v>144959.623435594</v>
      </c>
      <c r="I87" s="3">
        <v>76077.796875</v>
      </c>
      <c r="J87" s="3">
        <f t="shared" si="24"/>
        <v>92450.07132387266</v>
      </c>
      <c r="K87" s="3">
        <v>0</v>
      </c>
      <c r="L87" s="3">
        <v>0</v>
      </c>
      <c r="M87" s="3">
        <v>0</v>
      </c>
      <c r="N87" s="3">
        <f t="shared" si="25"/>
        <v>0</v>
      </c>
      <c r="O87" s="3">
        <v>173453.476844986</v>
      </c>
      <c r="P87" s="3">
        <v>6478286.4620219599</v>
      </c>
      <c r="Q87" s="3">
        <v>101834.25648847299</v>
      </c>
      <c r="R87" s="3">
        <f t="shared" si="26"/>
        <v>2251191.3984518065</v>
      </c>
      <c r="S87" s="3">
        <f t="shared" si="27"/>
        <v>0</v>
      </c>
      <c r="T87" s="3">
        <v>0</v>
      </c>
      <c r="U87" s="3">
        <f t="shared" si="28"/>
        <v>2.6270895503201976E-2</v>
      </c>
      <c r="V87" s="3">
        <f t="shared" si="29"/>
        <v>1.5805251230467965</v>
      </c>
      <c r="W87" s="3">
        <f t="shared" si="34"/>
        <v>24.350347881997781</v>
      </c>
      <c r="X87" s="3">
        <f t="shared" si="33"/>
        <v>-4.6058704784495133</v>
      </c>
      <c r="Y87" s="3">
        <f t="shared" si="30"/>
        <v>0.36487381387712503</v>
      </c>
      <c r="Z87" s="3">
        <f t="shared" si="31"/>
        <v>0.43785730379552018</v>
      </c>
    </row>
    <row r="88" spans="1:26" x14ac:dyDescent="0.2">
      <c r="A88" s="3" t="s">
        <v>289</v>
      </c>
      <c r="B88" s="3" t="s">
        <v>290</v>
      </c>
      <c r="C88" s="3">
        <v>87.7</v>
      </c>
      <c r="D88" s="3" t="s">
        <v>59</v>
      </c>
      <c r="E88" s="3" t="s">
        <v>289</v>
      </c>
      <c r="F88" s="3" t="s">
        <v>59</v>
      </c>
      <c r="G88" s="3">
        <v>1106877.62555794</v>
      </c>
      <c r="H88" s="3">
        <v>11922.692593956101</v>
      </c>
      <c r="I88" s="3">
        <v>466047.77734375</v>
      </c>
      <c r="J88" s="3">
        <f t="shared" si="24"/>
        <v>528282.69849854871</v>
      </c>
      <c r="K88" s="3">
        <v>411081.73436800699</v>
      </c>
      <c r="L88" s="3">
        <v>821928.05904332001</v>
      </c>
      <c r="M88" s="3">
        <v>689739.87317304104</v>
      </c>
      <c r="N88" s="3">
        <f t="shared" si="25"/>
        <v>640916.5555281227</v>
      </c>
      <c r="O88" s="3">
        <v>262694.48614905198</v>
      </c>
      <c r="P88" s="3">
        <v>149728.65005003399</v>
      </c>
      <c r="Q88" s="3">
        <v>197313.956199515</v>
      </c>
      <c r="R88" s="3">
        <f t="shared" si="26"/>
        <v>203245.69746620033</v>
      </c>
      <c r="S88" s="3">
        <f t="shared" si="27"/>
        <v>1.2132075446530706</v>
      </c>
      <c r="T88" s="3">
        <f>-LOG(S88,2)</f>
        <v>-0.27882637488458428</v>
      </c>
      <c r="U88" s="3">
        <f t="shared" si="28"/>
        <v>0.75700523753522631</v>
      </c>
      <c r="V88" s="3">
        <f t="shared" si="29"/>
        <v>0.12090111571158019</v>
      </c>
      <c r="W88" s="3">
        <f t="shared" si="34"/>
        <v>0.38472904383174433</v>
      </c>
      <c r="X88" s="3">
        <f t="shared" si="33"/>
        <v>1.3780853497072576</v>
      </c>
      <c r="Y88" s="3">
        <f t="shared" si="30"/>
        <v>0.36625321377243397</v>
      </c>
      <c r="Z88" s="3">
        <f t="shared" si="31"/>
        <v>0.43621855580504065</v>
      </c>
    </row>
    <row r="89" spans="1:26" x14ac:dyDescent="0.2">
      <c r="A89" s="3" t="s">
        <v>398</v>
      </c>
      <c r="B89" s="3" t="s">
        <v>399</v>
      </c>
      <c r="C89" s="3">
        <v>11.4</v>
      </c>
      <c r="D89" s="3" t="s">
        <v>400</v>
      </c>
      <c r="E89" s="3" t="s">
        <v>402</v>
      </c>
      <c r="F89" s="3" t="s">
        <v>403</v>
      </c>
      <c r="G89" s="3">
        <v>0</v>
      </c>
      <c r="H89" s="3">
        <v>61797.355621038703</v>
      </c>
      <c r="I89" s="3">
        <v>5430485.71875</v>
      </c>
      <c r="J89" s="3">
        <f t="shared" si="24"/>
        <v>1830761.0247903464</v>
      </c>
      <c r="K89" s="3">
        <v>0</v>
      </c>
      <c r="L89" s="3">
        <v>0</v>
      </c>
      <c r="M89" s="3">
        <v>0</v>
      </c>
      <c r="N89" s="3">
        <f t="shared" si="25"/>
        <v>0</v>
      </c>
      <c r="O89" s="3">
        <v>0</v>
      </c>
      <c r="P89" s="3">
        <v>0</v>
      </c>
      <c r="Q89" s="3">
        <v>0</v>
      </c>
      <c r="R89" s="3">
        <f t="shared" si="26"/>
        <v>0</v>
      </c>
      <c r="S89" s="3">
        <f t="shared" si="27"/>
        <v>0</v>
      </c>
      <c r="T89" s="3">
        <v>0</v>
      </c>
      <c r="U89" s="3">
        <f t="shared" si="28"/>
        <v>0.36661483679067985</v>
      </c>
      <c r="V89" s="3">
        <f t="shared" si="29"/>
        <v>0.43578996325286468</v>
      </c>
      <c r="W89" s="3">
        <f t="shared" si="34"/>
        <v>0</v>
      </c>
      <c r="X89" s="3">
        <v>0</v>
      </c>
      <c r="Y89" s="3">
        <f t="shared" si="30"/>
        <v>0.36661483679067985</v>
      </c>
      <c r="Z89" s="3">
        <f t="shared" si="31"/>
        <v>0.43578996325286468</v>
      </c>
    </row>
    <row r="90" spans="1:26" x14ac:dyDescent="0.2">
      <c r="A90" s="3" t="s">
        <v>623</v>
      </c>
      <c r="B90" s="3" t="s">
        <v>624</v>
      </c>
      <c r="C90" s="3">
        <v>49.2</v>
      </c>
      <c r="D90" s="3" t="s">
        <v>444</v>
      </c>
      <c r="E90" s="3" t="s">
        <v>625</v>
      </c>
      <c r="F90" s="3" t="s">
        <v>59</v>
      </c>
      <c r="G90" s="3">
        <v>90866.817488291301</v>
      </c>
      <c r="H90" s="3">
        <v>161705.968907601</v>
      </c>
      <c r="I90" s="3">
        <v>100522</v>
      </c>
      <c r="J90" s="3">
        <f t="shared" si="24"/>
        <v>117698.26213196409</v>
      </c>
      <c r="K90" s="3">
        <v>139885.92454021599</v>
      </c>
      <c r="L90" s="3">
        <v>238142.128694124</v>
      </c>
      <c r="M90" s="3">
        <v>233590.29181708701</v>
      </c>
      <c r="N90" s="3">
        <f t="shared" si="25"/>
        <v>203872.78168380901</v>
      </c>
      <c r="O90" s="3">
        <v>91761.349792005698</v>
      </c>
      <c r="P90" s="3">
        <v>375799.80808044103</v>
      </c>
      <c r="Q90" s="3">
        <v>155437.42320114101</v>
      </c>
      <c r="R90" s="3">
        <f t="shared" si="26"/>
        <v>207666.19369119592</v>
      </c>
      <c r="S90" s="3">
        <f t="shared" si="27"/>
        <v>1.7321647574985046</v>
      </c>
      <c r="T90" s="3">
        <f>-LOG(S90,2)</f>
        <v>-0.79257616073515191</v>
      </c>
      <c r="U90" s="3">
        <f t="shared" si="28"/>
        <v>9.1388125040057847E-2</v>
      </c>
      <c r="V90" s="3">
        <f t="shared" si="29"/>
        <v>1.0391102327631712</v>
      </c>
      <c r="W90" s="3">
        <f t="shared" si="34"/>
        <v>1.7643947321699549</v>
      </c>
      <c r="X90" s="3">
        <f>-LOG(W90,2)</f>
        <v>-0.81917335819543902</v>
      </c>
      <c r="Y90" s="3">
        <f t="shared" si="30"/>
        <v>0.36860725063274508</v>
      </c>
      <c r="Z90" s="3">
        <f t="shared" si="31"/>
        <v>0.43343612630950817</v>
      </c>
    </row>
    <row r="91" spans="1:26" x14ac:dyDescent="0.2">
      <c r="A91" s="3" t="s">
        <v>90</v>
      </c>
      <c r="B91" s="3" t="s">
        <v>91</v>
      </c>
      <c r="C91" s="3">
        <v>34.1</v>
      </c>
      <c r="D91" s="3" t="s">
        <v>92</v>
      </c>
      <c r="E91" s="3" t="s">
        <v>93</v>
      </c>
      <c r="F91" s="3" t="s">
        <v>59</v>
      </c>
      <c r="G91" s="3">
        <v>125182578.02548701</v>
      </c>
      <c r="H91" s="3">
        <v>166506781.77271</v>
      </c>
      <c r="I91" s="3">
        <v>77170519.1328125</v>
      </c>
      <c r="J91" s="3">
        <f t="shared" si="24"/>
        <v>122953292.97700317</v>
      </c>
      <c r="K91" s="3">
        <v>28895160.3121312</v>
      </c>
      <c r="L91" s="3">
        <v>26489669.696601901</v>
      </c>
      <c r="M91" s="3">
        <v>12776066.7690138</v>
      </c>
      <c r="N91" s="3">
        <f t="shared" si="25"/>
        <v>22720298.925915632</v>
      </c>
      <c r="O91" s="3">
        <v>95147331.339361399</v>
      </c>
      <c r="P91" s="3">
        <v>18269993.931102701</v>
      </c>
      <c r="Q91" s="3">
        <v>128977716.756018</v>
      </c>
      <c r="R91" s="3">
        <f t="shared" si="26"/>
        <v>80798347.342160702</v>
      </c>
      <c r="S91" s="3">
        <f t="shared" si="27"/>
        <v>0.18478804736173413</v>
      </c>
      <c r="T91" s="3">
        <f>-LOG(S91,2)</f>
        <v>2.4360566529041527</v>
      </c>
      <c r="U91" s="3">
        <f t="shared" si="28"/>
        <v>1.8914312132234427E-2</v>
      </c>
      <c r="V91" s="3">
        <f t="shared" si="29"/>
        <v>1.7232094483234959</v>
      </c>
      <c r="W91" s="3">
        <f t="shared" si="34"/>
        <v>0.65714667241383273</v>
      </c>
      <c r="X91" s="3">
        <f>-LOG(W91,2)</f>
        <v>0.6057126848453962</v>
      </c>
      <c r="Y91" s="3">
        <f t="shared" si="30"/>
        <v>0.36927420471971606</v>
      </c>
      <c r="Z91" s="3">
        <f t="shared" si="31"/>
        <v>0.43265102849620707</v>
      </c>
    </row>
    <row r="92" spans="1:26" x14ac:dyDescent="0.2">
      <c r="A92" s="3" t="s">
        <v>551</v>
      </c>
      <c r="B92" s="3" t="s">
        <v>552</v>
      </c>
      <c r="C92" s="3">
        <v>62.9</v>
      </c>
      <c r="D92" s="3" t="s">
        <v>553</v>
      </c>
      <c r="E92" s="3" t="s">
        <v>554</v>
      </c>
      <c r="F92" s="3" t="s">
        <v>59</v>
      </c>
      <c r="G92" s="3">
        <v>165054.443104184</v>
      </c>
      <c r="H92" s="3">
        <v>84491.732385834606</v>
      </c>
      <c r="I92" s="3">
        <v>236951.7265625</v>
      </c>
      <c r="J92" s="3">
        <f t="shared" si="24"/>
        <v>162165.96735083955</v>
      </c>
      <c r="K92" s="3">
        <v>346064.36765069398</v>
      </c>
      <c r="L92" s="3">
        <v>521197.003731979</v>
      </c>
      <c r="M92" s="3">
        <v>364826.12820130901</v>
      </c>
      <c r="N92" s="3">
        <f t="shared" si="25"/>
        <v>410695.83319466066</v>
      </c>
      <c r="O92" s="3">
        <v>68691.316216585401</v>
      </c>
      <c r="P92" s="3">
        <v>175039.08526208199</v>
      </c>
      <c r="Q92" s="3">
        <v>73295.399798338898</v>
      </c>
      <c r="R92" s="3">
        <f t="shared" si="26"/>
        <v>105675.26709233543</v>
      </c>
      <c r="S92" s="3">
        <f t="shared" si="27"/>
        <v>2.5325648772293681</v>
      </c>
      <c r="T92" s="3">
        <f>-LOG(S92,2)</f>
        <v>-1.3405992273119833</v>
      </c>
      <c r="U92" s="3">
        <f t="shared" si="28"/>
        <v>2.4730708736549666E-2</v>
      </c>
      <c r="V92" s="3">
        <f t="shared" si="29"/>
        <v>1.6067634373806314</v>
      </c>
      <c r="W92" s="3">
        <f t="shared" si="34"/>
        <v>0.65164885591383814</v>
      </c>
      <c r="X92" s="3">
        <f>-LOG(W92,2)</f>
        <v>0.61783332413880376</v>
      </c>
      <c r="Y92" s="3">
        <f t="shared" si="30"/>
        <v>0.37068126863869616</v>
      </c>
      <c r="Z92" s="3">
        <f t="shared" si="31"/>
        <v>0.43099935929654221</v>
      </c>
    </row>
    <row r="93" spans="1:26" x14ac:dyDescent="0.2">
      <c r="A93" s="3" t="s">
        <v>450</v>
      </c>
      <c r="B93" s="3" t="s">
        <v>451</v>
      </c>
      <c r="C93" s="3">
        <v>55.9</v>
      </c>
      <c r="D93" s="3" t="s">
        <v>452</v>
      </c>
      <c r="E93" s="3" t="s">
        <v>453</v>
      </c>
      <c r="F93" s="3" t="s">
        <v>59</v>
      </c>
      <c r="G93" s="3">
        <v>1237707.14561834</v>
      </c>
      <c r="H93" s="3">
        <v>640577.52808601502</v>
      </c>
      <c r="I93" s="3">
        <v>956836.0234375</v>
      </c>
      <c r="J93" s="3">
        <f t="shared" si="24"/>
        <v>945040.23238061834</v>
      </c>
      <c r="K93" s="3">
        <v>2095672.1427124401</v>
      </c>
      <c r="L93" s="3">
        <v>3347996.7899403898</v>
      </c>
      <c r="M93" s="3">
        <v>2943111.6292590299</v>
      </c>
      <c r="N93" s="3">
        <f t="shared" si="25"/>
        <v>2795593.5206372868</v>
      </c>
      <c r="O93" s="3">
        <v>747607.771993501</v>
      </c>
      <c r="P93" s="3">
        <v>1822813.26471017</v>
      </c>
      <c r="Q93" s="3">
        <v>1339094.6083774499</v>
      </c>
      <c r="R93" s="3">
        <f t="shared" si="26"/>
        <v>1303171.8816937068</v>
      </c>
      <c r="S93" s="3">
        <f t="shared" si="27"/>
        <v>2.9581740806896688</v>
      </c>
      <c r="T93" s="3">
        <f>-LOG(S93,2)</f>
        <v>-1.5647069537074123</v>
      </c>
      <c r="U93" s="3">
        <f t="shared" si="28"/>
        <v>1.046823936605806E-2</v>
      </c>
      <c r="V93" s="3">
        <f t="shared" si="29"/>
        <v>1.9801263553701731</v>
      </c>
      <c r="W93" s="3">
        <f t="shared" si="34"/>
        <v>1.3789591564910748</v>
      </c>
      <c r="X93" s="3">
        <f>-LOG(W93,2)</f>
        <v>-0.46357972617718812</v>
      </c>
      <c r="Y93" s="3">
        <f t="shared" si="30"/>
        <v>0.37078500211957671</v>
      </c>
      <c r="Z93" s="3">
        <f t="shared" si="31"/>
        <v>0.4308778409472776</v>
      </c>
    </row>
    <row r="94" spans="1:26" x14ac:dyDescent="0.2">
      <c r="A94" s="3" t="s">
        <v>500</v>
      </c>
      <c r="B94" s="3" t="s">
        <v>501</v>
      </c>
      <c r="C94" s="3">
        <v>51.6</v>
      </c>
      <c r="D94" s="3" t="s">
        <v>502</v>
      </c>
      <c r="E94" s="3" t="s">
        <v>503</v>
      </c>
      <c r="F94" s="3" t="s">
        <v>59</v>
      </c>
      <c r="G94" s="3">
        <v>0</v>
      </c>
      <c r="H94" s="3">
        <v>0</v>
      </c>
      <c r="I94" s="3">
        <v>0</v>
      </c>
      <c r="J94" s="3">
        <f t="shared" si="24"/>
        <v>0</v>
      </c>
      <c r="K94" s="3">
        <v>208435.99329891999</v>
      </c>
      <c r="L94" s="3">
        <v>249750.55465476401</v>
      </c>
      <c r="M94" s="3">
        <v>352404.04392506997</v>
      </c>
      <c r="N94" s="3">
        <f t="shared" si="25"/>
        <v>270196.86395958468</v>
      </c>
      <c r="O94" s="3">
        <v>0</v>
      </c>
      <c r="P94" s="3">
        <v>20633.6836135956</v>
      </c>
      <c r="Q94" s="3">
        <v>0</v>
      </c>
      <c r="R94" s="3">
        <f t="shared" si="26"/>
        <v>6877.8945378651997</v>
      </c>
      <c r="S94" s="3">
        <v>0</v>
      </c>
      <c r="T94" s="3">
        <v>0</v>
      </c>
      <c r="U94" s="3">
        <f t="shared" si="28"/>
        <v>3.2195624983022086E-3</v>
      </c>
      <c r="V94" s="3">
        <f t="shared" si="29"/>
        <v>2.4922031399446389</v>
      </c>
      <c r="W94" s="3">
        <v>0</v>
      </c>
      <c r="X94" s="3">
        <v>0</v>
      </c>
      <c r="Y94" s="3">
        <f t="shared" si="30"/>
        <v>0.37390096630005903</v>
      </c>
      <c r="Z94" s="3">
        <f t="shared" si="31"/>
        <v>0.42724341246481962</v>
      </c>
    </row>
    <row r="95" spans="1:26" x14ac:dyDescent="0.2">
      <c r="A95" s="3" t="s">
        <v>412</v>
      </c>
      <c r="B95" s="3" t="s">
        <v>413</v>
      </c>
      <c r="C95" s="3">
        <v>37.200000000000003</v>
      </c>
      <c r="D95" s="3" t="s">
        <v>414</v>
      </c>
      <c r="E95" s="3" t="s">
        <v>412</v>
      </c>
      <c r="F95" s="3" t="s">
        <v>59</v>
      </c>
      <c r="G95" s="3">
        <v>0</v>
      </c>
      <c r="H95" s="3">
        <v>0</v>
      </c>
      <c r="I95" s="3">
        <v>3467841.875</v>
      </c>
      <c r="J95" s="3">
        <f t="shared" si="24"/>
        <v>1155947.2916666667</v>
      </c>
      <c r="K95" s="3">
        <v>0</v>
      </c>
      <c r="L95" s="3">
        <v>0</v>
      </c>
      <c r="M95" s="3">
        <v>0</v>
      </c>
      <c r="N95" s="3">
        <f t="shared" si="25"/>
        <v>0</v>
      </c>
      <c r="O95" s="3">
        <v>0</v>
      </c>
      <c r="P95" s="3">
        <v>0</v>
      </c>
      <c r="Q95" s="3">
        <v>0</v>
      </c>
      <c r="R95" s="3">
        <f t="shared" si="26"/>
        <v>0</v>
      </c>
      <c r="S95" s="3">
        <f t="shared" ref="S95:S126" si="35">N95/J95</f>
        <v>0</v>
      </c>
      <c r="T95" s="3">
        <v>0</v>
      </c>
      <c r="U95" s="3">
        <f t="shared" si="28"/>
        <v>0.37390096630005903</v>
      </c>
      <c r="V95" s="3">
        <f t="shared" si="29"/>
        <v>0.42724341246481962</v>
      </c>
      <c r="W95" s="3">
        <f t="shared" ref="W95:W126" si="36">R95/J95</f>
        <v>0</v>
      </c>
      <c r="X95" s="3">
        <v>0</v>
      </c>
      <c r="Y95" s="3">
        <f t="shared" si="30"/>
        <v>0.37390096630005903</v>
      </c>
      <c r="Z95" s="3">
        <f t="shared" si="31"/>
        <v>0.42724341246481962</v>
      </c>
    </row>
    <row r="96" spans="1:26" x14ac:dyDescent="0.2">
      <c r="A96" s="3" t="s">
        <v>472</v>
      </c>
      <c r="B96" s="3" t="s">
        <v>473</v>
      </c>
      <c r="C96" s="3">
        <v>93.6</v>
      </c>
      <c r="D96" s="3" t="s">
        <v>474</v>
      </c>
      <c r="E96" s="3" t="s">
        <v>475</v>
      </c>
      <c r="F96" s="3" t="s">
        <v>59</v>
      </c>
      <c r="G96" s="3">
        <v>0</v>
      </c>
      <c r="H96" s="3">
        <v>0</v>
      </c>
      <c r="I96" s="3">
        <v>312424.65625</v>
      </c>
      <c r="J96" s="3">
        <f t="shared" si="24"/>
        <v>104141.55208333333</v>
      </c>
      <c r="K96" s="3">
        <v>0</v>
      </c>
      <c r="L96" s="3">
        <v>0</v>
      </c>
      <c r="M96" s="3">
        <v>0</v>
      </c>
      <c r="N96" s="3">
        <f t="shared" si="25"/>
        <v>0</v>
      </c>
      <c r="O96" s="3">
        <v>0</v>
      </c>
      <c r="P96" s="3">
        <v>0</v>
      </c>
      <c r="Q96" s="3">
        <v>0</v>
      </c>
      <c r="R96" s="3">
        <f t="shared" si="26"/>
        <v>0</v>
      </c>
      <c r="S96" s="3">
        <f t="shared" si="35"/>
        <v>0</v>
      </c>
      <c r="T96" s="3">
        <v>0</v>
      </c>
      <c r="U96" s="3">
        <f t="shared" si="28"/>
        <v>0.37390096630005903</v>
      </c>
      <c r="V96" s="3">
        <f t="shared" si="29"/>
        <v>0.42724341246481962</v>
      </c>
      <c r="W96" s="3">
        <f t="shared" si="36"/>
        <v>0</v>
      </c>
      <c r="X96" s="3">
        <v>0</v>
      </c>
      <c r="Y96" s="3">
        <f t="shared" si="30"/>
        <v>0.37390096630005903</v>
      </c>
      <c r="Z96" s="3">
        <f t="shared" si="31"/>
        <v>0.42724341246481962</v>
      </c>
    </row>
    <row r="97" spans="1:26" x14ac:dyDescent="0.2">
      <c r="A97" s="3" t="s">
        <v>545</v>
      </c>
      <c r="B97" s="3" t="s">
        <v>546</v>
      </c>
      <c r="C97" s="3">
        <v>26.9</v>
      </c>
      <c r="D97" s="3" t="s">
        <v>547</v>
      </c>
      <c r="E97" s="3" t="s">
        <v>549</v>
      </c>
      <c r="F97" s="3" t="s">
        <v>550</v>
      </c>
      <c r="G97" s="3">
        <v>0</v>
      </c>
      <c r="H97" s="3">
        <v>0</v>
      </c>
      <c r="I97" s="3">
        <v>455774.21875</v>
      </c>
      <c r="J97" s="3">
        <f t="shared" si="24"/>
        <v>151924.73958333334</v>
      </c>
      <c r="K97" s="3">
        <v>0</v>
      </c>
      <c r="L97" s="3">
        <v>0</v>
      </c>
      <c r="M97" s="3">
        <v>0</v>
      </c>
      <c r="N97" s="3">
        <f t="shared" si="25"/>
        <v>0</v>
      </c>
      <c r="O97" s="3">
        <v>0</v>
      </c>
      <c r="P97" s="3">
        <v>0</v>
      </c>
      <c r="Q97" s="3">
        <v>0</v>
      </c>
      <c r="R97" s="3">
        <f t="shared" si="26"/>
        <v>0</v>
      </c>
      <c r="S97" s="3">
        <f t="shared" si="35"/>
        <v>0</v>
      </c>
      <c r="T97" s="3">
        <v>0</v>
      </c>
      <c r="U97" s="3">
        <f t="shared" si="28"/>
        <v>0.37390096630005903</v>
      </c>
      <c r="V97" s="3">
        <f t="shared" si="29"/>
        <v>0.42724341246481962</v>
      </c>
      <c r="W97" s="3">
        <f t="shared" si="36"/>
        <v>0</v>
      </c>
      <c r="X97" s="3">
        <v>0</v>
      </c>
      <c r="Y97" s="3">
        <f t="shared" si="30"/>
        <v>0.37390096630005903</v>
      </c>
      <c r="Z97" s="3">
        <f t="shared" si="31"/>
        <v>0.42724341246481962</v>
      </c>
    </row>
    <row r="98" spans="1:26" x14ac:dyDescent="0.2">
      <c r="A98" s="3" t="s">
        <v>571</v>
      </c>
      <c r="B98" s="3" t="s">
        <v>572</v>
      </c>
      <c r="C98" s="3">
        <v>8.8000000000000007</v>
      </c>
      <c r="D98" s="3" t="s">
        <v>573</v>
      </c>
      <c r="E98" s="3" t="s">
        <v>575</v>
      </c>
      <c r="F98" s="3" t="s">
        <v>576</v>
      </c>
      <c r="G98" s="3">
        <v>0</v>
      </c>
      <c r="H98" s="3">
        <v>0</v>
      </c>
      <c r="I98" s="3">
        <v>124556.0234375</v>
      </c>
      <c r="J98" s="3">
        <f t="shared" ref="J98:J129" si="37">AVERAGE(G98:I98)</f>
        <v>41518.674479166664</v>
      </c>
      <c r="K98" s="3">
        <v>0</v>
      </c>
      <c r="L98" s="3">
        <v>0</v>
      </c>
      <c r="M98" s="3">
        <v>0</v>
      </c>
      <c r="N98" s="3">
        <f t="shared" ref="N98:N129" si="38">AVERAGE(K98:M98)</f>
        <v>0</v>
      </c>
      <c r="O98" s="3">
        <v>0</v>
      </c>
      <c r="P98" s="3">
        <v>0</v>
      </c>
      <c r="Q98" s="3">
        <v>0</v>
      </c>
      <c r="R98" s="3">
        <f t="shared" ref="R98:R129" si="39">AVERAGE(O98:Q98)</f>
        <v>0</v>
      </c>
      <c r="S98" s="3">
        <f t="shared" si="35"/>
        <v>0</v>
      </c>
      <c r="T98" s="3">
        <v>0</v>
      </c>
      <c r="U98" s="3">
        <f t="shared" ref="U98:U129" si="40">_xlfn.T.TEST(G98:I98,K98:M98,2,2)</f>
        <v>0.37390096630005903</v>
      </c>
      <c r="V98" s="3">
        <f t="shared" ref="V98:V129" si="41">-LOG10(U98)</f>
        <v>0.42724341246481962</v>
      </c>
      <c r="W98" s="3">
        <f t="shared" si="36"/>
        <v>0</v>
      </c>
      <c r="X98" s="3">
        <v>0</v>
      </c>
      <c r="Y98" s="3">
        <f t="shared" ref="Y98:Y129" si="42">_xlfn.T.TEST(G98:I98,O98:Q98,2,2)</f>
        <v>0.37390096630005903</v>
      </c>
      <c r="Z98" s="3">
        <f t="shared" ref="Z98:Z129" si="43">-LOG10(Y98)</f>
        <v>0.42724341246481962</v>
      </c>
    </row>
    <row r="99" spans="1:26" x14ac:dyDescent="0.2">
      <c r="A99" s="3" t="s">
        <v>593</v>
      </c>
      <c r="B99" s="3" t="s">
        <v>594</v>
      </c>
      <c r="C99" s="3">
        <v>57</v>
      </c>
      <c r="D99" s="3" t="s">
        <v>595</v>
      </c>
      <c r="E99" s="3" t="s">
        <v>596</v>
      </c>
      <c r="F99" s="3" t="s">
        <v>59</v>
      </c>
      <c r="G99" s="3">
        <v>0</v>
      </c>
      <c r="H99" s="3">
        <v>0</v>
      </c>
      <c r="I99" s="3">
        <v>80492.9140625</v>
      </c>
      <c r="J99" s="3">
        <f t="shared" si="37"/>
        <v>26830.971354166668</v>
      </c>
      <c r="K99" s="3">
        <v>0</v>
      </c>
      <c r="L99" s="3">
        <v>0</v>
      </c>
      <c r="M99" s="3">
        <v>0</v>
      </c>
      <c r="N99" s="3">
        <f t="shared" si="38"/>
        <v>0</v>
      </c>
      <c r="O99" s="3">
        <v>0</v>
      </c>
      <c r="P99" s="3">
        <v>0</v>
      </c>
      <c r="Q99" s="3">
        <v>0</v>
      </c>
      <c r="R99" s="3">
        <f t="shared" si="39"/>
        <v>0</v>
      </c>
      <c r="S99" s="3">
        <f t="shared" si="35"/>
        <v>0</v>
      </c>
      <c r="T99" s="3">
        <v>0</v>
      </c>
      <c r="U99" s="3">
        <f t="shared" si="40"/>
        <v>0.37390096630005903</v>
      </c>
      <c r="V99" s="3">
        <f t="shared" si="41"/>
        <v>0.42724341246481962</v>
      </c>
      <c r="W99" s="3">
        <f t="shared" si="36"/>
        <v>0</v>
      </c>
      <c r="X99" s="3">
        <v>0</v>
      </c>
      <c r="Y99" s="3">
        <f t="shared" si="42"/>
        <v>0.37390096630005903</v>
      </c>
      <c r="Z99" s="3">
        <f t="shared" si="43"/>
        <v>0.42724341246481962</v>
      </c>
    </row>
    <row r="100" spans="1:26" x14ac:dyDescent="0.2">
      <c r="A100" s="3" t="s">
        <v>620</v>
      </c>
      <c r="B100" s="3" t="s">
        <v>621</v>
      </c>
      <c r="C100" s="3">
        <v>106.2</v>
      </c>
      <c r="D100" s="3" t="s">
        <v>622</v>
      </c>
      <c r="E100" s="3" t="s">
        <v>620</v>
      </c>
      <c r="F100" s="3" t="s">
        <v>59</v>
      </c>
      <c r="G100" s="3">
        <v>0</v>
      </c>
      <c r="H100" s="3">
        <v>0</v>
      </c>
      <c r="I100" s="3">
        <v>188292.421875</v>
      </c>
      <c r="J100" s="3">
        <f t="shared" si="37"/>
        <v>62764.140625</v>
      </c>
      <c r="K100" s="3">
        <v>0</v>
      </c>
      <c r="L100" s="3">
        <v>0</v>
      </c>
      <c r="M100" s="3">
        <v>0</v>
      </c>
      <c r="N100" s="3">
        <f t="shared" si="38"/>
        <v>0</v>
      </c>
      <c r="O100" s="3">
        <v>0</v>
      </c>
      <c r="P100" s="3">
        <v>0</v>
      </c>
      <c r="Q100" s="3">
        <v>0</v>
      </c>
      <c r="R100" s="3">
        <f t="shared" si="39"/>
        <v>0</v>
      </c>
      <c r="S100" s="3">
        <f t="shared" si="35"/>
        <v>0</v>
      </c>
      <c r="T100" s="3">
        <v>0</v>
      </c>
      <c r="U100" s="3">
        <f t="shared" si="40"/>
        <v>0.37390096630005903</v>
      </c>
      <c r="V100" s="3">
        <f t="shared" si="41"/>
        <v>0.42724341246481962</v>
      </c>
      <c r="W100" s="3">
        <f t="shared" si="36"/>
        <v>0</v>
      </c>
      <c r="X100" s="3">
        <v>0</v>
      </c>
      <c r="Y100" s="3">
        <f t="shared" si="42"/>
        <v>0.37390096630005903</v>
      </c>
      <c r="Z100" s="3">
        <f t="shared" si="43"/>
        <v>0.42724341246481962</v>
      </c>
    </row>
    <row r="101" spans="1:26" x14ac:dyDescent="0.2">
      <c r="A101" s="3" t="s">
        <v>661</v>
      </c>
      <c r="B101" s="3" t="s">
        <v>662</v>
      </c>
      <c r="C101" s="3">
        <v>91.1</v>
      </c>
      <c r="D101" s="3" t="s">
        <v>663</v>
      </c>
      <c r="E101" s="3" t="s">
        <v>661</v>
      </c>
      <c r="F101" s="3" t="s">
        <v>59</v>
      </c>
      <c r="G101" s="3">
        <v>0</v>
      </c>
      <c r="H101" s="3">
        <v>0</v>
      </c>
      <c r="I101" s="3">
        <v>181304.921875</v>
      </c>
      <c r="J101" s="3">
        <f t="shared" si="37"/>
        <v>60434.973958333336</v>
      </c>
      <c r="K101" s="3">
        <v>0</v>
      </c>
      <c r="L101" s="3">
        <v>0</v>
      </c>
      <c r="M101" s="3">
        <v>0</v>
      </c>
      <c r="N101" s="3">
        <f t="shared" si="38"/>
        <v>0</v>
      </c>
      <c r="O101" s="3">
        <v>0</v>
      </c>
      <c r="P101" s="3">
        <v>0</v>
      </c>
      <c r="Q101" s="3">
        <v>0</v>
      </c>
      <c r="R101" s="3">
        <f t="shared" si="39"/>
        <v>0</v>
      </c>
      <c r="S101" s="3">
        <f t="shared" si="35"/>
        <v>0</v>
      </c>
      <c r="T101" s="3">
        <v>0</v>
      </c>
      <c r="U101" s="3">
        <f t="shared" si="40"/>
        <v>0.37390096630005903</v>
      </c>
      <c r="V101" s="3">
        <f t="shared" si="41"/>
        <v>0.42724341246481962</v>
      </c>
      <c r="W101" s="3">
        <f t="shared" si="36"/>
        <v>0</v>
      </c>
      <c r="X101" s="3">
        <v>0</v>
      </c>
      <c r="Y101" s="3">
        <f t="shared" si="42"/>
        <v>0.37390096630005903</v>
      </c>
      <c r="Z101" s="3">
        <f t="shared" si="43"/>
        <v>0.42724341246481962</v>
      </c>
    </row>
    <row r="102" spans="1:26" x14ac:dyDescent="0.2">
      <c r="A102" s="3" t="s">
        <v>674</v>
      </c>
      <c r="B102" s="3" t="s">
        <v>675</v>
      </c>
      <c r="C102" s="3">
        <v>7.6</v>
      </c>
      <c r="D102" s="3" t="s">
        <v>676</v>
      </c>
      <c r="E102" s="3" t="s">
        <v>678</v>
      </c>
      <c r="F102" s="3" t="s">
        <v>679</v>
      </c>
      <c r="G102" s="3">
        <v>0</v>
      </c>
      <c r="H102" s="3">
        <v>0</v>
      </c>
      <c r="I102" s="3">
        <v>153670.71875</v>
      </c>
      <c r="J102" s="3">
        <f t="shared" si="37"/>
        <v>51223.572916666664</v>
      </c>
      <c r="K102" s="3">
        <v>0</v>
      </c>
      <c r="L102" s="3">
        <v>0</v>
      </c>
      <c r="M102" s="3">
        <v>0</v>
      </c>
      <c r="N102" s="3">
        <f t="shared" si="38"/>
        <v>0</v>
      </c>
      <c r="O102" s="3">
        <v>0</v>
      </c>
      <c r="P102" s="3">
        <v>0</v>
      </c>
      <c r="Q102" s="3">
        <v>0</v>
      </c>
      <c r="R102" s="3">
        <f t="shared" si="39"/>
        <v>0</v>
      </c>
      <c r="S102" s="3">
        <f t="shared" si="35"/>
        <v>0</v>
      </c>
      <c r="T102" s="3">
        <v>0</v>
      </c>
      <c r="U102" s="3">
        <f t="shared" si="40"/>
        <v>0.37390096630005903</v>
      </c>
      <c r="V102" s="3">
        <f t="shared" si="41"/>
        <v>0.42724341246481962</v>
      </c>
      <c r="W102" s="3">
        <f t="shared" si="36"/>
        <v>0</v>
      </c>
      <c r="X102" s="3">
        <v>0</v>
      </c>
      <c r="Y102" s="3">
        <f t="shared" si="42"/>
        <v>0.37390096630005903</v>
      </c>
      <c r="Z102" s="3">
        <f t="shared" si="43"/>
        <v>0.42724341246481962</v>
      </c>
    </row>
    <row r="103" spans="1:26" x14ac:dyDescent="0.2">
      <c r="A103" s="3" t="s">
        <v>698</v>
      </c>
      <c r="B103" s="3" t="s">
        <v>699</v>
      </c>
      <c r="C103" s="3">
        <v>77.2</v>
      </c>
      <c r="D103" s="3" t="s">
        <v>700</v>
      </c>
      <c r="E103" s="3" t="s">
        <v>698</v>
      </c>
      <c r="F103" s="3" t="s">
        <v>59</v>
      </c>
      <c r="G103" s="3">
        <v>0</v>
      </c>
      <c r="H103" s="3">
        <v>0</v>
      </c>
      <c r="I103" s="3">
        <v>300416.03125</v>
      </c>
      <c r="J103" s="3">
        <f t="shared" si="37"/>
        <v>100138.67708333333</v>
      </c>
      <c r="K103" s="3">
        <v>0</v>
      </c>
      <c r="L103" s="3">
        <v>0</v>
      </c>
      <c r="M103" s="3">
        <v>0</v>
      </c>
      <c r="N103" s="3">
        <f t="shared" si="38"/>
        <v>0</v>
      </c>
      <c r="O103" s="3">
        <v>0</v>
      </c>
      <c r="P103" s="3">
        <v>0</v>
      </c>
      <c r="Q103" s="3">
        <v>0</v>
      </c>
      <c r="R103" s="3">
        <f t="shared" si="39"/>
        <v>0</v>
      </c>
      <c r="S103" s="3">
        <f t="shared" si="35"/>
        <v>0</v>
      </c>
      <c r="T103" s="3">
        <v>0</v>
      </c>
      <c r="U103" s="3">
        <f t="shared" si="40"/>
        <v>0.37390096630005903</v>
      </c>
      <c r="V103" s="3">
        <f t="shared" si="41"/>
        <v>0.42724341246481962</v>
      </c>
      <c r="W103" s="3">
        <f t="shared" si="36"/>
        <v>0</v>
      </c>
      <c r="X103" s="3">
        <v>0</v>
      </c>
      <c r="Y103" s="3">
        <f t="shared" si="42"/>
        <v>0.37390096630005903</v>
      </c>
      <c r="Z103" s="3">
        <f t="shared" si="43"/>
        <v>0.42724341246481962</v>
      </c>
    </row>
    <row r="104" spans="1:26" x14ac:dyDescent="0.2">
      <c r="A104" s="3" t="s">
        <v>701</v>
      </c>
      <c r="B104" s="3" t="s">
        <v>702</v>
      </c>
      <c r="C104" s="3">
        <v>58</v>
      </c>
      <c r="D104" s="3" t="s">
        <v>703</v>
      </c>
      <c r="E104" s="3" t="s">
        <v>704</v>
      </c>
      <c r="F104" s="3" t="s">
        <v>59</v>
      </c>
      <c r="G104" s="3">
        <v>0</v>
      </c>
      <c r="H104" s="3">
        <v>0</v>
      </c>
      <c r="I104" s="3">
        <v>333397.625</v>
      </c>
      <c r="J104" s="3">
        <f t="shared" si="37"/>
        <v>111132.54166666667</v>
      </c>
      <c r="K104" s="3">
        <v>0</v>
      </c>
      <c r="L104" s="3">
        <v>0</v>
      </c>
      <c r="M104" s="3">
        <v>0</v>
      </c>
      <c r="N104" s="3">
        <f t="shared" si="38"/>
        <v>0</v>
      </c>
      <c r="O104" s="3">
        <v>0</v>
      </c>
      <c r="P104" s="3">
        <v>0</v>
      </c>
      <c r="Q104" s="3">
        <v>0</v>
      </c>
      <c r="R104" s="3">
        <f t="shared" si="39"/>
        <v>0</v>
      </c>
      <c r="S104" s="3">
        <f t="shared" si="35"/>
        <v>0</v>
      </c>
      <c r="T104" s="3">
        <v>0</v>
      </c>
      <c r="U104" s="3">
        <f t="shared" si="40"/>
        <v>0.37390096630005903</v>
      </c>
      <c r="V104" s="3">
        <f t="shared" si="41"/>
        <v>0.42724341246481962</v>
      </c>
      <c r="W104" s="3">
        <f t="shared" si="36"/>
        <v>0</v>
      </c>
      <c r="X104" s="3">
        <v>0</v>
      </c>
      <c r="Y104" s="3">
        <f t="shared" si="42"/>
        <v>0.37390096630005903</v>
      </c>
      <c r="Z104" s="3">
        <f t="shared" si="43"/>
        <v>0.42724341246481962</v>
      </c>
    </row>
    <row r="105" spans="1:26" x14ac:dyDescent="0.2">
      <c r="A105" s="3" t="s">
        <v>719</v>
      </c>
      <c r="B105" s="3" t="s">
        <v>720</v>
      </c>
      <c r="C105" s="3">
        <v>13.1</v>
      </c>
      <c r="D105" s="3" t="s">
        <v>721</v>
      </c>
      <c r="E105" s="3" t="s">
        <v>722</v>
      </c>
      <c r="F105" s="3" t="s">
        <v>723</v>
      </c>
      <c r="G105" s="3">
        <v>0</v>
      </c>
      <c r="H105" s="3">
        <v>0</v>
      </c>
      <c r="I105" s="3">
        <v>24429.3515625</v>
      </c>
      <c r="J105" s="3">
        <f t="shared" si="37"/>
        <v>8143.1171875</v>
      </c>
      <c r="K105" s="3">
        <v>0</v>
      </c>
      <c r="L105" s="3">
        <v>0</v>
      </c>
      <c r="M105" s="3">
        <v>0</v>
      </c>
      <c r="N105" s="3">
        <f t="shared" si="38"/>
        <v>0</v>
      </c>
      <c r="O105" s="3">
        <v>0</v>
      </c>
      <c r="P105" s="3">
        <v>0</v>
      </c>
      <c r="Q105" s="3">
        <v>0</v>
      </c>
      <c r="R105" s="3">
        <f t="shared" si="39"/>
        <v>0</v>
      </c>
      <c r="S105" s="3">
        <f t="shared" si="35"/>
        <v>0</v>
      </c>
      <c r="T105" s="3">
        <v>0</v>
      </c>
      <c r="U105" s="3">
        <f t="shared" si="40"/>
        <v>0.37390096630005903</v>
      </c>
      <c r="V105" s="3">
        <f t="shared" si="41"/>
        <v>0.42724341246481962</v>
      </c>
      <c r="W105" s="3">
        <f t="shared" si="36"/>
        <v>0</v>
      </c>
      <c r="X105" s="3">
        <v>0</v>
      </c>
      <c r="Y105" s="3">
        <f t="shared" si="42"/>
        <v>0.37390096630005903</v>
      </c>
      <c r="Z105" s="3">
        <f t="shared" si="43"/>
        <v>0.42724341246481962</v>
      </c>
    </row>
    <row r="106" spans="1:26" x14ac:dyDescent="0.2">
      <c r="A106" s="3" t="s">
        <v>724</v>
      </c>
      <c r="B106" s="3" t="s">
        <v>725</v>
      </c>
      <c r="C106" s="3">
        <v>17.899999999999999</v>
      </c>
      <c r="D106" s="3" t="s">
        <v>726</v>
      </c>
      <c r="E106" s="3" t="s">
        <v>728</v>
      </c>
      <c r="F106" s="3" t="s">
        <v>729</v>
      </c>
      <c r="G106" s="3">
        <v>0</v>
      </c>
      <c r="H106" s="3">
        <v>0</v>
      </c>
      <c r="I106" s="3">
        <v>188665.625</v>
      </c>
      <c r="J106" s="3">
        <f t="shared" si="37"/>
        <v>62888.541666666664</v>
      </c>
      <c r="K106" s="3">
        <v>0</v>
      </c>
      <c r="L106" s="3">
        <v>0</v>
      </c>
      <c r="M106" s="3">
        <v>0</v>
      </c>
      <c r="N106" s="3">
        <f t="shared" si="38"/>
        <v>0</v>
      </c>
      <c r="O106" s="3">
        <v>0</v>
      </c>
      <c r="P106" s="3">
        <v>0</v>
      </c>
      <c r="Q106" s="3">
        <v>0</v>
      </c>
      <c r="R106" s="3">
        <f t="shared" si="39"/>
        <v>0</v>
      </c>
      <c r="S106" s="3">
        <f t="shared" si="35"/>
        <v>0</v>
      </c>
      <c r="T106" s="3">
        <v>0</v>
      </c>
      <c r="U106" s="3">
        <f t="shared" si="40"/>
        <v>0.37390096630005903</v>
      </c>
      <c r="V106" s="3">
        <f t="shared" si="41"/>
        <v>0.42724341246481962</v>
      </c>
      <c r="W106" s="3">
        <f t="shared" si="36"/>
        <v>0</v>
      </c>
      <c r="X106" s="3">
        <v>0</v>
      </c>
      <c r="Y106" s="3">
        <f t="shared" si="42"/>
        <v>0.37390096630005903</v>
      </c>
      <c r="Z106" s="3">
        <f t="shared" si="43"/>
        <v>0.42724341246481962</v>
      </c>
    </row>
    <row r="107" spans="1:26" x14ac:dyDescent="0.2">
      <c r="A107" s="3" t="s">
        <v>737</v>
      </c>
      <c r="B107" s="3" t="s">
        <v>738</v>
      </c>
      <c r="C107" s="3">
        <v>76.8</v>
      </c>
      <c r="D107" s="3" t="s">
        <v>739</v>
      </c>
      <c r="E107" s="3" t="s">
        <v>737</v>
      </c>
      <c r="F107" s="3" t="s">
        <v>59</v>
      </c>
      <c r="G107" s="3">
        <v>0</v>
      </c>
      <c r="H107" s="3">
        <v>0</v>
      </c>
      <c r="I107" s="3">
        <v>301874.53125</v>
      </c>
      <c r="J107" s="3">
        <f t="shared" si="37"/>
        <v>100624.84375</v>
      </c>
      <c r="K107" s="3">
        <v>0</v>
      </c>
      <c r="L107" s="3">
        <v>0</v>
      </c>
      <c r="M107" s="3">
        <v>0</v>
      </c>
      <c r="N107" s="3">
        <f t="shared" si="38"/>
        <v>0</v>
      </c>
      <c r="O107" s="3">
        <v>0</v>
      </c>
      <c r="P107" s="3">
        <v>0</v>
      </c>
      <c r="Q107" s="3">
        <v>0</v>
      </c>
      <c r="R107" s="3">
        <f t="shared" si="39"/>
        <v>0</v>
      </c>
      <c r="S107" s="3">
        <f t="shared" si="35"/>
        <v>0</v>
      </c>
      <c r="T107" s="3">
        <v>0</v>
      </c>
      <c r="U107" s="3">
        <f t="shared" si="40"/>
        <v>0.37390096630005903</v>
      </c>
      <c r="V107" s="3">
        <f t="shared" si="41"/>
        <v>0.42724341246481962</v>
      </c>
      <c r="W107" s="3">
        <f t="shared" si="36"/>
        <v>0</v>
      </c>
      <c r="X107" s="3">
        <v>0</v>
      </c>
      <c r="Y107" s="3">
        <f t="shared" si="42"/>
        <v>0.37390096630005903</v>
      </c>
      <c r="Z107" s="3">
        <f t="shared" si="43"/>
        <v>0.42724341246481962</v>
      </c>
    </row>
    <row r="108" spans="1:26" x14ac:dyDescent="0.2">
      <c r="A108" s="3" t="s">
        <v>740</v>
      </c>
      <c r="B108" s="3" t="s">
        <v>741</v>
      </c>
      <c r="C108" s="3">
        <v>15.3</v>
      </c>
      <c r="D108" s="3" t="s">
        <v>582</v>
      </c>
      <c r="E108" s="3" t="s">
        <v>743</v>
      </c>
      <c r="F108" s="3" t="s">
        <v>744</v>
      </c>
      <c r="G108" s="3">
        <v>0</v>
      </c>
      <c r="H108" s="3">
        <v>0</v>
      </c>
      <c r="I108" s="3">
        <v>485916.34375</v>
      </c>
      <c r="J108" s="3">
        <f t="shared" si="37"/>
        <v>161972.11458333334</v>
      </c>
      <c r="K108" s="3">
        <v>0</v>
      </c>
      <c r="L108" s="3">
        <v>0</v>
      </c>
      <c r="M108" s="3">
        <v>0</v>
      </c>
      <c r="N108" s="3">
        <f t="shared" si="38"/>
        <v>0</v>
      </c>
      <c r="O108" s="3">
        <v>0</v>
      </c>
      <c r="P108" s="3">
        <v>0</v>
      </c>
      <c r="Q108" s="3">
        <v>0</v>
      </c>
      <c r="R108" s="3">
        <f t="shared" si="39"/>
        <v>0</v>
      </c>
      <c r="S108" s="3">
        <f t="shared" si="35"/>
        <v>0</v>
      </c>
      <c r="T108" s="3">
        <v>0</v>
      </c>
      <c r="U108" s="3">
        <f t="shared" si="40"/>
        <v>0.37390096630005903</v>
      </c>
      <c r="V108" s="3">
        <f t="shared" si="41"/>
        <v>0.42724341246481962</v>
      </c>
      <c r="W108" s="3">
        <f t="shared" si="36"/>
        <v>0</v>
      </c>
      <c r="X108" s="3">
        <v>0</v>
      </c>
      <c r="Y108" s="3">
        <f t="shared" si="42"/>
        <v>0.37390096630005903</v>
      </c>
      <c r="Z108" s="3">
        <f t="shared" si="43"/>
        <v>0.42724341246481962</v>
      </c>
    </row>
    <row r="109" spans="1:26" x14ac:dyDescent="0.2">
      <c r="A109" s="3" t="s">
        <v>777</v>
      </c>
      <c r="B109" s="3" t="s">
        <v>778</v>
      </c>
      <c r="C109" s="3">
        <v>39.5</v>
      </c>
      <c r="D109" s="3" t="s">
        <v>779</v>
      </c>
      <c r="E109" s="3" t="s">
        <v>780</v>
      </c>
      <c r="F109" s="3" t="s">
        <v>59</v>
      </c>
      <c r="G109" s="3">
        <v>0</v>
      </c>
      <c r="H109" s="3">
        <v>0</v>
      </c>
      <c r="I109" s="3">
        <v>80213.1484375</v>
      </c>
      <c r="J109" s="3">
        <f t="shared" si="37"/>
        <v>26737.716145833332</v>
      </c>
      <c r="K109" s="3">
        <v>0</v>
      </c>
      <c r="L109" s="3">
        <v>0</v>
      </c>
      <c r="M109" s="3">
        <v>0</v>
      </c>
      <c r="N109" s="3">
        <f t="shared" si="38"/>
        <v>0</v>
      </c>
      <c r="O109" s="3">
        <v>0</v>
      </c>
      <c r="P109" s="3">
        <v>0</v>
      </c>
      <c r="Q109" s="3">
        <v>0</v>
      </c>
      <c r="R109" s="3">
        <f t="shared" si="39"/>
        <v>0</v>
      </c>
      <c r="S109" s="3">
        <f t="shared" si="35"/>
        <v>0</v>
      </c>
      <c r="T109" s="3">
        <v>0</v>
      </c>
      <c r="U109" s="3">
        <f t="shared" si="40"/>
        <v>0.37390096630005903</v>
      </c>
      <c r="V109" s="3">
        <f t="shared" si="41"/>
        <v>0.42724341246481962</v>
      </c>
      <c r="W109" s="3">
        <f t="shared" si="36"/>
        <v>0</v>
      </c>
      <c r="X109" s="3">
        <v>0</v>
      </c>
      <c r="Y109" s="3">
        <f t="shared" si="42"/>
        <v>0.37390096630005903</v>
      </c>
      <c r="Z109" s="3">
        <f t="shared" si="43"/>
        <v>0.42724341246481962</v>
      </c>
    </row>
    <row r="110" spans="1:26" x14ac:dyDescent="0.2">
      <c r="A110" s="3" t="s">
        <v>300</v>
      </c>
      <c r="B110" s="3" t="s">
        <v>301</v>
      </c>
      <c r="C110" s="3">
        <v>57.2</v>
      </c>
      <c r="D110" s="3" t="s">
        <v>243</v>
      </c>
      <c r="E110" s="3" t="s">
        <v>300</v>
      </c>
      <c r="F110" s="3" t="s">
        <v>59</v>
      </c>
      <c r="G110" s="3">
        <v>0</v>
      </c>
      <c r="H110" s="3">
        <v>0</v>
      </c>
      <c r="I110" s="3">
        <v>364066.5625</v>
      </c>
      <c r="J110" s="3">
        <f t="shared" si="37"/>
        <v>121355.52083333333</v>
      </c>
      <c r="K110" s="3">
        <v>0</v>
      </c>
      <c r="L110" s="3">
        <v>14660.9733772404</v>
      </c>
      <c r="M110" s="3">
        <v>0</v>
      </c>
      <c r="N110" s="3">
        <f t="shared" si="38"/>
        <v>4886.9911257468002</v>
      </c>
      <c r="O110" s="3">
        <v>0</v>
      </c>
      <c r="P110" s="3">
        <v>0</v>
      </c>
      <c r="Q110" s="3">
        <v>0</v>
      </c>
      <c r="R110" s="3">
        <f t="shared" si="39"/>
        <v>0</v>
      </c>
      <c r="S110" s="3">
        <f t="shared" si="35"/>
        <v>4.0270035447818424E-2</v>
      </c>
      <c r="T110" s="3">
        <f t="shared" ref="T110:T138" si="44">-LOG(S110,2)</f>
        <v>4.6341494475539005</v>
      </c>
      <c r="U110" s="3">
        <f t="shared" si="40"/>
        <v>0.39188716229277737</v>
      </c>
      <c r="V110" s="3">
        <f t="shared" si="41"/>
        <v>0.40683896320402696</v>
      </c>
      <c r="W110" s="3">
        <f t="shared" si="36"/>
        <v>0</v>
      </c>
      <c r="X110" s="3">
        <v>0</v>
      </c>
      <c r="Y110" s="3">
        <f t="shared" si="42"/>
        <v>0.37390096630005903</v>
      </c>
      <c r="Z110" s="3">
        <f t="shared" si="43"/>
        <v>0.42724341246481962</v>
      </c>
    </row>
    <row r="111" spans="1:26" x14ac:dyDescent="0.2">
      <c r="A111" s="3" t="s">
        <v>769</v>
      </c>
      <c r="B111" s="3" t="s">
        <v>770</v>
      </c>
      <c r="C111" s="3">
        <v>14.1</v>
      </c>
      <c r="D111" s="3" t="s">
        <v>771</v>
      </c>
      <c r="E111" s="3" t="s">
        <v>773</v>
      </c>
      <c r="F111" s="3" t="s">
        <v>774</v>
      </c>
      <c r="G111" s="3">
        <v>0</v>
      </c>
      <c r="H111" s="3">
        <v>0</v>
      </c>
      <c r="I111" s="3">
        <v>212174.046875</v>
      </c>
      <c r="J111" s="3">
        <f t="shared" si="37"/>
        <v>70724.682291666672</v>
      </c>
      <c r="K111" s="3">
        <v>34522.6619157112</v>
      </c>
      <c r="L111" s="3">
        <v>0</v>
      </c>
      <c r="M111" s="3">
        <v>0</v>
      </c>
      <c r="N111" s="3">
        <f t="shared" si="38"/>
        <v>11507.553971903733</v>
      </c>
      <c r="O111" s="3">
        <v>0</v>
      </c>
      <c r="P111" s="3">
        <v>0</v>
      </c>
      <c r="Q111" s="3">
        <v>0</v>
      </c>
      <c r="R111" s="3">
        <f t="shared" si="39"/>
        <v>0</v>
      </c>
      <c r="S111" s="3">
        <f t="shared" si="35"/>
        <v>0.16270916459471521</v>
      </c>
      <c r="T111" s="3">
        <f t="shared" si="44"/>
        <v>2.619632581781139</v>
      </c>
      <c r="U111" s="3">
        <f t="shared" si="40"/>
        <v>0.45500890736162791</v>
      </c>
      <c r="V111" s="3">
        <f t="shared" si="41"/>
        <v>0.3419801014085172</v>
      </c>
      <c r="W111" s="3">
        <f t="shared" si="36"/>
        <v>0</v>
      </c>
      <c r="X111" s="3">
        <v>0</v>
      </c>
      <c r="Y111" s="3">
        <f t="shared" si="42"/>
        <v>0.37390096630005903</v>
      </c>
      <c r="Z111" s="3">
        <f t="shared" si="43"/>
        <v>0.42724341246481962</v>
      </c>
    </row>
    <row r="112" spans="1:26" x14ac:dyDescent="0.2">
      <c r="A112" s="3" t="s">
        <v>154</v>
      </c>
      <c r="B112" s="3" t="s">
        <v>155</v>
      </c>
      <c r="C112" s="3">
        <v>41.6</v>
      </c>
      <c r="D112" s="3" t="s">
        <v>156</v>
      </c>
      <c r="E112" s="3" t="s">
        <v>158</v>
      </c>
      <c r="F112" s="3" t="s">
        <v>59</v>
      </c>
      <c r="G112" s="3">
        <v>47205.366795037597</v>
      </c>
      <c r="H112" s="3">
        <v>109298.430202524</v>
      </c>
      <c r="I112" s="3">
        <v>22997278.265625</v>
      </c>
      <c r="J112" s="3">
        <f t="shared" si="37"/>
        <v>7717927.3542075204</v>
      </c>
      <c r="K112" s="3">
        <v>161327.635048233</v>
      </c>
      <c r="L112" s="3">
        <v>225614.88341554801</v>
      </c>
      <c r="M112" s="3">
        <v>164137.50763605</v>
      </c>
      <c r="N112" s="3">
        <f t="shared" si="38"/>
        <v>183693.342033277</v>
      </c>
      <c r="O112" s="3">
        <v>248110.77122802901</v>
      </c>
      <c r="P112" s="3">
        <v>152990.76176818801</v>
      </c>
      <c r="Q112" s="3">
        <v>106059.280806842</v>
      </c>
      <c r="R112" s="3">
        <f t="shared" si="39"/>
        <v>169053.60460101967</v>
      </c>
      <c r="S112" s="3">
        <f t="shared" si="35"/>
        <v>2.3800864351636374E-2</v>
      </c>
      <c r="T112" s="3">
        <f t="shared" si="44"/>
        <v>5.3928422224105743</v>
      </c>
      <c r="U112" s="3">
        <f t="shared" si="40"/>
        <v>0.37987019928323801</v>
      </c>
      <c r="V112" s="3">
        <f t="shared" si="41"/>
        <v>0.42036477539630024</v>
      </c>
      <c r="W112" s="3">
        <f t="shared" si="36"/>
        <v>2.1904016045040654E-2</v>
      </c>
      <c r="X112" s="3">
        <f t="shared" ref="X112:X143" si="45">-LOG(W112,2)</f>
        <v>5.5126607812687904</v>
      </c>
      <c r="Y112" s="3">
        <f t="shared" si="42"/>
        <v>0.37904170313579122</v>
      </c>
      <c r="Z112" s="3">
        <f t="shared" si="43"/>
        <v>0.42131300521561599</v>
      </c>
    </row>
    <row r="113" spans="1:26" x14ac:dyDescent="0.2">
      <c r="A113" s="3" t="s">
        <v>427</v>
      </c>
      <c r="B113" s="3" t="s">
        <v>428</v>
      </c>
      <c r="C113" s="3">
        <v>57.2</v>
      </c>
      <c r="D113" s="3" t="s">
        <v>243</v>
      </c>
      <c r="E113" s="3" t="s">
        <v>429</v>
      </c>
      <c r="F113" s="3" t="s">
        <v>59</v>
      </c>
      <c r="G113" s="3">
        <v>1150542.6523100799</v>
      </c>
      <c r="H113" s="3">
        <v>1526036.7315276901</v>
      </c>
      <c r="I113" s="3">
        <v>1094931.03125</v>
      </c>
      <c r="J113" s="3">
        <f t="shared" si="37"/>
        <v>1257170.13836259</v>
      </c>
      <c r="K113" s="3">
        <v>2906029.1393359699</v>
      </c>
      <c r="L113" s="3">
        <v>2061989.4338974799</v>
      </c>
      <c r="M113" s="3">
        <v>2982486.29747588</v>
      </c>
      <c r="N113" s="3">
        <f t="shared" si="38"/>
        <v>2650168.2902364433</v>
      </c>
      <c r="O113" s="3">
        <v>1132102.2805146601</v>
      </c>
      <c r="P113" s="3">
        <v>1899727.27586181</v>
      </c>
      <c r="Q113" s="3">
        <v>1483386.3765189601</v>
      </c>
      <c r="R113" s="3">
        <f t="shared" si="39"/>
        <v>1505071.9776318101</v>
      </c>
      <c r="S113" s="3">
        <f t="shared" si="35"/>
        <v>2.1080426661169134</v>
      </c>
      <c r="T113" s="3">
        <f t="shared" si="44"/>
        <v>-1.0759040669620166</v>
      </c>
      <c r="U113" s="3">
        <f t="shared" si="40"/>
        <v>1.2719519235813884E-2</v>
      </c>
      <c r="V113" s="3">
        <f t="shared" si="41"/>
        <v>1.8955293035601672</v>
      </c>
      <c r="W113" s="3">
        <f t="shared" si="36"/>
        <v>1.1971903656509864</v>
      </c>
      <c r="X113" s="3">
        <f t="shared" si="45"/>
        <v>-0.25965257395577512</v>
      </c>
      <c r="Y113" s="3">
        <f t="shared" si="42"/>
        <v>0.39419213010254017</v>
      </c>
      <c r="Z113" s="3">
        <f t="shared" si="43"/>
        <v>0.40429205049583938</v>
      </c>
    </row>
    <row r="114" spans="1:26" x14ac:dyDescent="0.2">
      <c r="A114" s="3" t="s">
        <v>255</v>
      </c>
      <c r="B114" s="3" t="s">
        <v>256</v>
      </c>
      <c r="C114" s="3">
        <v>99.6</v>
      </c>
      <c r="D114" s="3" t="s">
        <v>257</v>
      </c>
      <c r="E114" s="3" t="s">
        <v>258</v>
      </c>
      <c r="F114" s="3" t="s">
        <v>59</v>
      </c>
      <c r="G114" s="3">
        <v>4294622.7624949198</v>
      </c>
      <c r="H114" s="3">
        <v>2132811.8071479001</v>
      </c>
      <c r="I114" s="3">
        <v>3702619.140625</v>
      </c>
      <c r="J114" s="3">
        <f t="shared" si="37"/>
        <v>3376684.5700892732</v>
      </c>
      <c r="K114" s="3">
        <v>6801356.2929720404</v>
      </c>
      <c r="L114" s="3">
        <v>9919231.87078063</v>
      </c>
      <c r="M114" s="3">
        <v>10017004.067631699</v>
      </c>
      <c r="N114" s="3">
        <f t="shared" si="38"/>
        <v>8912530.7437947895</v>
      </c>
      <c r="O114" s="3">
        <v>3932393.2170066098</v>
      </c>
      <c r="P114" s="3">
        <v>6485060.7680313196</v>
      </c>
      <c r="Q114" s="3">
        <v>3106092.7498842902</v>
      </c>
      <c r="R114" s="3">
        <f t="shared" si="39"/>
        <v>4507848.91164074</v>
      </c>
      <c r="S114" s="3">
        <f t="shared" si="35"/>
        <v>2.639432425149252</v>
      </c>
      <c r="T114" s="3">
        <f t="shared" si="44"/>
        <v>-1.4002277305472712</v>
      </c>
      <c r="U114" s="3">
        <f t="shared" si="40"/>
        <v>1.1041502527036702E-2</v>
      </c>
      <c r="V114" s="3">
        <f t="shared" si="41"/>
        <v>1.9569718238169478</v>
      </c>
      <c r="W114" s="3">
        <f t="shared" si="36"/>
        <v>1.3349925994187728</v>
      </c>
      <c r="X114" s="3">
        <f t="shared" si="45"/>
        <v>-0.4168317443012714</v>
      </c>
      <c r="Y114" s="3">
        <f t="shared" si="42"/>
        <v>0.40075793977250945</v>
      </c>
      <c r="Z114" s="3">
        <f t="shared" si="43"/>
        <v>0.39711786469376636</v>
      </c>
    </row>
    <row r="115" spans="1:26" x14ac:dyDescent="0.2">
      <c r="A115" s="3" t="s">
        <v>580</v>
      </c>
      <c r="B115" s="3" t="s">
        <v>581</v>
      </c>
      <c r="C115" s="3">
        <v>15</v>
      </c>
      <c r="D115" s="3" t="s">
        <v>582</v>
      </c>
      <c r="E115" s="3" t="s">
        <v>584</v>
      </c>
      <c r="F115" s="3" t="s">
        <v>585</v>
      </c>
      <c r="G115" s="3">
        <v>0</v>
      </c>
      <c r="H115" s="3">
        <v>18421.781782900602</v>
      </c>
      <c r="I115" s="3">
        <v>2682802.5</v>
      </c>
      <c r="J115" s="3">
        <f t="shared" si="37"/>
        <v>900408.09392763348</v>
      </c>
      <c r="K115" s="3">
        <v>43777.7465938881</v>
      </c>
      <c r="L115" s="3">
        <v>47362.299636276402</v>
      </c>
      <c r="M115" s="3">
        <v>37408.312326749998</v>
      </c>
      <c r="N115" s="3">
        <f t="shared" si="38"/>
        <v>42849.452852304828</v>
      </c>
      <c r="O115" s="3">
        <v>127008.84097777899</v>
      </c>
      <c r="P115" s="3">
        <v>36329.333744762502</v>
      </c>
      <c r="Q115" s="3">
        <v>37706.131004917603</v>
      </c>
      <c r="R115" s="3">
        <f t="shared" si="39"/>
        <v>67014.768575819704</v>
      </c>
      <c r="S115" s="3">
        <f t="shared" si="35"/>
        <v>4.7588924556856184E-2</v>
      </c>
      <c r="T115" s="3">
        <f t="shared" si="44"/>
        <v>4.3932303377983102</v>
      </c>
      <c r="U115" s="3">
        <f t="shared" si="40"/>
        <v>0.39042322680076363</v>
      </c>
      <c r="V115" s="3">
        <f t="shared" si="41"/>
        <v>0.40846435347628507</v>
      </c>
      <c r="W115" s="3">
        <f t="shared" si="36"/>
        <v>7.4427105917603778E-2</v>
      </c>
      <c r="X115" s="3">
        <f t="shared" si="45"/>
        <v>3.7480280516264934</v>
      </c>
      <c r="Y115" s="3">
        <f t="shared" si="42"/>
        <v>0.40290757243751479</v>
      </c>
      <c r="Z115" s="3">
        <f t="shared" si="43"/>
        <v>0.3947945701968229</v>
      </c>
    </row>
    <row r="116" spans="1:26" x14ac:dyDescent="0.2">
      <c r="A116" s="3" t="s">
        <v>130</v>
      </c>
      <c r="B116" s="3" t="s">
        <v>131</v>
      </c>
      <c r="C116" s="3">
        <v>28.6</v>
      </c>
      <c r="D116" s="3" t="s">
        <v>59</v>
      </c>
      <c r="E116" s="3" t="s">
        <v>133</v>
      </c>
      <c r="F116" s="3" t="s">
        <v>134</v>
      </c>
      <c r="G116" s="3">
        <v>24374248.0667358</v>
      </c>
      <c r="H116" s="3">
        <v>1365587.4473385301</v>
      </c>
      <c r="I116" s="3">
        <v>6686118.56640625</v>
      </c>
      <c r="J116" s="3">
        <f t="shared" si="37"/>
        <v>10808651.360160192</v>
      </c>
      <c r="K116" s="3">
        <v>4251115.99840248</v>
      </c>
      <c r="L116" s="3">
        <v>2210793.3044028599</v>
      </c>
      <c r="M116" s="3">
        <v>1488236.7003277701</v>
      </c>
      <c r="N116" s="3">
        <f t="shared" si="38"/>
        <v>2650048.6677110367</v>
      </c>
      <c r="O116" s="3">
        <v>5980037.4900302598</v>
      </c>
      <c r="P116" s="3">
        <v>1062955.38328186</v>
      </c>
      <c r="Q116" s="3">
        <v>5461067.4280326702</v>
      </c>
      <c r="R116" s="3">
        <f t="shared" si="39"/>
        <v>4168020.1004482633</v>
      </c>
      <c r="S116" s="3">
        <f t="shared" si="35"/>
        <v>0.24517847596406894</v>
      </c>
      <c r="T116" s="3">
        <f t="shared" si="44"/>
        <v>2.0280957634235168</v>
      </c>
      <c r="U116" s="3">
        <f t="shared" si="40"/>
        <v>0.30878550502570346</v>
      </c>
      <c r="V116" s="3">
        <f t="shared" si="41"/>
        <v>0.51034309446033532</v>
      </c>
      <c r="W116" s="3">
        <f t="shared" si="36"/>
        <v>0.38561888634980362</v>
      </c>
      <c r="X116" s="3">
        <f t="shared" si="45"/>
        <v>1.3747523831121462</v>
      </c>
      <c r="Y116" s="3">
        <f t="shared" si="42"/>
        <v>0.40422453791213264</v>
      </c>
      <c r="Z116" s="3">
        <f t="shared" si="43"/>
        <v>0.39337732675248049</v>
      </c>
    </row>
    <row r="117" spans="1:26" x14ac:dyDescent="0.2">
      <c r="A117" s="3" t="s">
        <v>212</v>
      </c>
      <c r="B117" s="3" t="s">
        <v>213</v>
      </c>
      <c r="C117" s="3">
        <v>69.099999999999994</v>
      </c>
      <c r="D117" s="3" t="s">
        <v>214</v>
      </c>
      <c r="E117" s="3" t="s">
        <v>215</v>
      </c>
      <c r="F117" s="3" t="s">
        <v>59</v>
      </c>
      <c r="G117" s="3">
        <v>2507540.9244566699</v>
      </c>
      <c r="H117" s="3">
        <v>529414.78742460394</v>
      </c>
      <c r="I117" s="3">
        <v>2235475.80078125</v>
      </c>
      <c r="J117" s="3">
        <f t="shared" si="37"/>
        <v>1757477.1708875082</v>
      </c>
      <c r="K117" s="3">
        <v>3790254.15694647</v>
      </c>
      <c r="L117" s="3">
        <v>3985355.8059071698</v>
      </c>
      <c r="M117" s="3">
        <v>3399676.1583132702</v>
      </c>
      <c r="N117" s="3">
        <f t="shared" si="38"/>
        <v>3725095.3737223037</v>
      </c>
      <c r="O117" s="3">
        <v>1268965.9377699001</v>
      </c>
      <c r="P117" s="3">
        <v>706011.22245525103</v>
      </c>
      <c r="Q117" s="3">
        <v>1489595.2911683</v>
      </c>
      <c r="R117" s="3">
        <f t="shared" si="39"/>
        <v>1154857.483797817</v>
      </c>
      <c r="S117" s="3">
        <f t="shared" si="35"/>
        <v>2.119569707890526</v>
      </c>
      <c r="T117" s="3">
        <f t="shared" si="44"/>
        <v>-1.0837714141751456</v>
      </c>
      <c r="U117" s="3">
        <f t="shared" si="40"/>
        <v>3.7574714647022167E-2</v>
      </c>
      <c r="V117" s="3">
        <f t="shared" si="41"/>
        <v>1.4251043088832827</v>
      </c>
      <c r="W117" s="3">
        <f t="shared" si="36"/>
        <v>0.65711094455618202</v>
      </c>
      <c r="X117" s="3">
        <f t="shared" si="45"/>
        <v>0.60579112365739385</v>
      </c>
      <c r="Y117" s="3">
        <f t="shared" si="42"/>
        <v>0.41385496350594064</v>
      </c>
      <c r="Z117" s="3">
        <f t="shared" si="43"/>
        <v>0.38315183178973328</v>
      </c>
    </row>
    <row r="118" spans="1:26" x14ac:dyDescent="0.2">
      <c r="A118" s="3" t="s">
        <v>85</v>
      </c>
      <c r="B118" s="3" t="s">
        <v>86</v>
      </c>
      <c r="C118" s="3">
        <v>48.4</v>
      </c>
      <c r="D118" s="3" t="s">
        <v>87</v>
      </c>
      <c r="E118" s="3" t="s">
        <v>89</v>
      </c>
      <c r="F118" s="3" t="s">
        <v>59</v>
      </c>
      <c r="G118" s="3">
        <v>36370513.704612702</v>
      </c>
      <c r="H118" s="3">
        <v>34757348.160673603</v>
      </c>
      <c r="I118" s="3">
        <v>31290294.9140625</v>
      </c>
      <c r="J118" s="3">
        <f t="shared" si="37"/>
        <v>34139385.593116269</v>
      </c>
      <c r="K118" s="3">
        <v>83105604.617282793</v>
      </c>
      <c r="L118" s="3">
        <v>88056674.691328093</v>
      </c>
      <c r="M118" s="3">
        <v>85570494.950651094</v>
      </c>
      <c r="N118" s="3">
        <f t="shared" si="38"/>
        <v>85577591.419753984</v>
      </c>
      <c r="O118" s="3">
        <v>38762290.400221802</v>
      </c>
      <c r="P118" s="3">
        <v>45487808.2561372</v>
      </c>
      <c r="Q118" s="3">
        <v>30488846.229800101</v>
      </c>
      <c r="R118" s="3">
        <f t="shared" si="39"/>
        <v>38246314.962053038</v>
      </c>
      <c r="S118" s="3">
        <f t="shared" si="35"/>
        <v>2.5067115278433572</v>
      </c>
      <c r="T118" s="3">
        <f t="shared" si="44"/>
        <v>-1.3257959804974475</v>
      </c>
      <c r="U118" s="3">
        <f t="shared" si="40"/>
        <v>1.5596708926224776E-5</v>
      </c>
      <c r="V118" s="3">
        <f t="shared" si="41"/>
        <v>4.8069670327973242</v>
      </c>
      <c r="W118" s="3">
        <f t="shared" si="36"/>
        <v>1.1202988658871726</v>
      </c>
      <c r="X118" s="3">
        <f t="shared" si="45"/>
        <v>-0.16388365622533915</v>
      </c>
      <c r="Y118" s="3">
        <f t="shared" si="42"/>
        <v>0.42141176709368183</v>
      </c>
      <c r="Z118" s="3">
        <f t="shared" si="43"/>
        <v>0.37529334174048462</v>
      </c>
    </row>
    <row r="119" spans="1:26" x14ac:dyDescent="0.2">
      <c r="A119" s="3" t="s">
        <v>233</v>
      </c>
      <c r="B119" s="3" t="s">
        <v>234</v>
      </c>
      <c r="C119" s="3">
        <v>123.5</v>
      </c>
      <c r="D119" s="3" t="s">
        <v>59</v>
      </c>
      <c r="E119" s="3" t="s">
        <v>233</v>
      </c>
      <c r="F119" s="3" t="s">
        <v>59</v>
      </c>
      <c r="G119" s="3">
        <v>691743.82254832797</v>
      </c>
      <c r="H119" s="3">
        <v>2192648.2625566199</v>
      </c>
      <c r="I119" s="3">
        <v>1246280.1953125</v>
      </c>
      <c r="J119" s="3">
        <f t="shared" si="37"/>
        <v>1376890.7601391494</v>
      </c>
      <c r="K119" s="3">
        <v>3389271.3998148101</v>
      </c>
      <c r="L119" s="3">
        <v>3978932.5855328399</v>
      </c>
      <c r="M119" s="3">
        <v>5898254.8395039998</v>
      </c>
      <c r="N119" s="3">
        <f t="shared" si="38"/>
        <v>4422152.9416172169</v>
      </c>
      <c r="O119" s="3">
        <v>2120161.6001725001</v>
      </c>
      <c r="P119" s="3">
        <v>1211285.5164145499</v>
      </c>
      <c r="Q119" s="3">
        <v>2274583.37254983</v>
      </c>
      <c r="R119" s="3">
        <f t="shared" si="39"/>
        <v>1868676.8297122933</v>
      </c>
      <c r="S119" s="3">
        <f t="shared" si="35"/>
        <v>3.2116948342149612</v>
      </c>
      <c r="T119" s="3">
        <f t="shared" si="44"/>
        <v>-1.6833348187331163</v>
      </c>
      <c r="U119" s="3">
        <f t="shared" si="40"/>
        <v>2.5348236740499332E-2</v>
      </c>
      <c r="V119" s="3">
        <f t="shared" si="41"/>
        <v>1.5960522454235386</v>
      </c>
      <c r="W119" s="3">
        <f t="shared" si="36"/>
        <v>1.3571714502052754</v>
      </c>
      <c r="X119" s="3">
        <f t="shared" si="45"/>
        <v>-0.44060298659057834</v>
      </c>
      <c r="Y119" s="3">
        <f t="shared" si="42"/>
        <v>0.4214385808478987</v>
      </c>
      <c r="Z119" s="3">
        <f t="shared" si="43"/>
        <v>0.37526570915890506</v>
      </c>
    </row>
    <row r="120" spans="1:26" x14ac:dyDescent="0.2">
      <c r="A120" s="3" t="s">
        <v>712</v>
      </c>
      <c r="B120" s="3" t="s">
        <v>713</v>
      </c>
      <c r="C120" s="3">
        <v>26.5</v>
      </c>
      <c r="D120" s="3" t="s">
        <v>714</v>
      </c>
      <c r="E120" s="3" t="s">
        <v>712</v>
      </c>
      <c r="F120" s="3" t="s">
        <v>59</v>
      </c>
      <c r="G120" s="3">
        <v>7273.3906988967701</v>
      </c>
      <c r="H120" s="3">
        <v>0</v>
      </c>
      <c r="I120" s="3">
        <v>194160.9375</v>
      </c>
      <c r="J120" s="3">
        <f t="shared" si="37"/>
        <v>67144.776066298931</v>
      </c>
      <c r="K120" s="3">
        <v>0</v>
      </c>
      <c r="L120" s="3">
        <v>0</v>
      </c>
      <c r="M120" s="3">
        <v>17137.6491347712</v>
      </c>
      <c r="N120" s="3">
        <f t="shared" si="38"/>
        <v>5712.5497115904</v>
      </c>
      <c r="O120" s="3">
        <v>28986.733926570399</v>
      </c>
      <c r="P120" s="3">
        <v>0</v>
      </c>
      <c r="Q120" s="3">
        <v>0</v>
      </c>
      <c r="R120" s="3">
        <f t="shared" si="39"/>
        <v>9662.2446421901332</v>
      </c>
      <c r="S120" s="3">
        <f t="shared" si="35"/>
        <v>8.5078096112046198E-2</v>
      </c>
      <c r="T120" s="3">
        <f t="shared" si="44"/>
        <v>3.5550684409195159</v>
      </c>
      <c r="U120" s="3">
        <f t="shared" si="40"/>
        <v>0.39012490912836939</v>
      </c>
      <c r="V120" s="3">
        <f t="shared" si="41"/>
        <v>0.4087963194866297</v>
      </c>
      <c r="W120" s="3">
        <f t="shared" si="36"/>
        <v>0.14390165859887011</v>
      </c>
      <c r="X120" s="3">
        <f t="shared" si="45"/>
        <v>2.7968448743270478</v>
      </c>
      <c r="Y120" s="3">
        <f t="shared" si="42"/>
        <v>0.42168645150967465</v>
      </c>
      <c r="Z120" s="3">
        <f t="shared" si="43"/>
        <v>0.37501035233849284</v>
      </c>
    </row>
    <row r="121" spans="1:26" x14ac:dyDescent="0.2">
      <c r="A121" s="3" t="s">
        <v>246</v>
      </c>
      <c r="B121" s="3" t="s">
        <v>247</v>
      </c>
      <c r="C121" s="3">
        <v>97.9</v>
      </c>
      <c r="D121" s="3" t="s">
        <v>248</v>
      </c>
      <c r="E121" s="3" t="s">
        <v>249</v>
      </c>
      <c r="F121" s="3" t="s">
        <v>250</v>
      </c>
      <c r="G121" s="3">
        <v>1439606.1070906401</v>
      </c>
      <c r="H121" s="3">
        <v>3015740.3534416799</v>
      </c>
      <c r="I121" s="3">
        <v>2071102.3652343799</v>
      </c>
      <c r="J121" s="3">
        <f t="shared" si="37"/>
        <v>2175482.941922233</v>
      </c>
      <c r="K121" s="3">
        <v>5259498.8723682798</v>
      </c>
      <c r="L121" s="3">
        <v>6586212.5704071503</v>
      </c>
      <c r="M121" s="3">
        <v>5963092.9346090304</v>
      </c>
      <c r="N121" s="3">
        <f t="shared" si="38"/>
        <v>5936268.1257948205</v>
      </c>
      <c r="O121" s="3">
        <v>1821894.9127999099</v>
      </c>
      <c r="P121" s="3">
        <v>3127417.4245795901</v>
      </c>
      <c r="Q121" s="3">
        <v>3260563.1110834102</v>
      </c>
      <c r="R121" s="3">
        <f t="shared" si="39"/>
        <v>2736625.149487637</v>
      </c>
      <c r="S121" s="3">
        <f t="shared" si="35"/>
        <v>2.7287127889633549</v>
      </c>
      <c r="T121" s="3">
        <f t="shared" si="44"/>
        <v>-1.4482205515398139</v>
      </c>
      <c r="U121" s="3">
        <f t="shared" si="40"/>
        <v>3.248734903764248E-3</v>
      </c>
      <c r="V121" s="3">
        <f t="shared" si="41"/>
        <v>2.4882857255677657</v>
      </c>
      <c r="W121" s="3">
        <f t="shared" si="36"/>
        <v>1.2579391438802021</v>
      </c>
      <c r="X121" s="3">
        <f t="shared" si="45"/>
        <v>-0.33106212973237925</v>
      </c>
      <c r="Y121" s="3">
        <f t="shared" si="42"/>
        <v>0.43561253523513238</v>
      </c>
      <c r="Z121" s="3">
        <f t="shared" si="43"/>
        <v>0.36089963142976528</v>
      </c>
    </row>
    <row r="122" spans="1:26" x14ac:dyDescent="0.2">
      <c r="A122" s="3" t="s">
        <v>390</v>
      </c>
      <c r="B122" s="3" t="s">
        <v>391</v>
      </c>
      <c r="C122" s="3">
        <v>61.2</v>
      </c>
      <c r="D122" s="3" t="s">
        <v>392</v>
      </c>
      <c r="E122" s="3" t="s">
        <v>393</v>
      </c>
      <c r="F122" s="3" t="s">
        <v>59</v>
      </c>
      <c r="G122" s="3">
        <v>537217.960736554</v>
      </c>
      <c r="H122" s="3">
        <v>1094888.0030765899</v>
      </c>
      <c r="I122" s="3">
        <v>808572.5234375</v>
      </c>
      <c r="J122" s="3">
        <f t="shared" si="37"/>
        <v>813559.49575021456</v>
      </c>
      <c r="K122" s="3">
        <v>2794309.27506303</v>
      </c>
      <c r="L122" s="3">
        <v>2038288.9740908099</v>
      </c>
      <c r="M122" s="3">
        <v>2420408.9405691498</v>
      </c>
      <c r="N122" s="3">
        <f t="shared" si="38"/>
        <v>2417669.0632409961</v>
      </c>
      <c r="O122" s="3">
        <v>1688547.1087971199</v>
      </c>
      <c r="P122" s="3">
        <v>715601.208259393</v>
      </c>
      <c r="Q122" s="3">
        <v>901717.83525054599</v>
      </c>
      <c r="R122" s="3">
        <f t="shared" si="39"/>
        <v>1101955.3841023529</v>
      </c>
      <c r="S122" s="3">
        <f t="shared" si="35"/>
        <v>2.9717175890271803</v>
      </c>
      <c r="T122" s="3">
        <f t="shared" si="44"/>
        <v>-1.5712970188815112</v>
      </c>
      <c r="U122" s="3">
        <f t="shared" si="40"/>
        <v>4.0916437140137638E-3</v>
      </c>
      <c r="V122" s="3">
        <f t="shared" si="41"/>
        <v>2.3881021901540151</v>
      </c>
      <c r="W122" s="3">
        <f t="shared" si="36"/>
        <v>1.3544865370739694</v>
      </c>
      <c r="X122" s="3">
        <f t="shared" si="45"/>
        <v>-0.43774605393627514</v>
      </c>
      <c r="Y122" s="3">
        <f t="shared" si="42"/>
        <v>0.44268667961161684</v>
      </c>
      <c r="Z122" s="3">
        <f t="shared" si="43"/>
        <v>0.35390354569272486</v>
      </c>
    </row>
    <row r="123" spans="1:26" x14ac:dyDescent="0.2">
      <c r="A123" s="3" t="s">
        <v>470</v>
      </c>
      <c r="B123" s="3" t="s">
        <v>471</v>
      </c>
      <c r="C123" s="3">
        <v>121.7</v>
      </c>
      <c r="D123" s="3" t="s">
        <v>59</v>
      </c>
      <c r="E123" s="3" t="s">
        <v>470</v>
      </c>
      <c r="F123" s="3" t="s">
        <v>59</v>
      </c>
      <c r="G123" s="3">
        <v>209173.901664198</v>
      </c>
      <c r="H123" s="3">
        <v>357526.908184111</v>
      </c>
      <c r="I123" s="3">
        <v>307661.34375</v>
      </c>
      <c r="J123" s="3">
        <f t="shared" si="37"/>
        <v>291454.05119943636</v>
      </c>
      <c r="K123" s="3">
        <v>1419342.00605064</v>
      </c>
      <c r="L123" s="3">
        <v>903779.04137189302</v>
      </c>
      <c r="M123" s="3">
        <v>1168867.3343566</v>
      </c>
      <c r="N123" s="3">
        <f t="shared" si="38"/>
        <v>1163996.127259711</v>
      </c>
      <c r="O123" s="3">
        <v>183597.33031989401</v>
      </c>
      <c r="P123" s="3">
        <v>126678.87021574999</v>
      </c>
      <c r="Q123" s="3">
        <v>356018.36051338102</v>
      </c>
      <c r="R123" s="3">
        <f t="shared" si="39"/>
        <v>222098.18701634169</v>
      </c>
      <c r="S123" s="3">
        <f t="shared" si="35"/>
        <v>3.9937551818870105</v>
      </c>
      <c r="T123" s="3">
        <f t="shared" si="44"/>
        <v>-1.9977458979539275</v>
      </c>
      <c r="U123" s="3">
        <f t="shared" si="40"/>
        <v>4.9101301716600156E-3</v>
      </c>
      <c r="V123" s="3">
        <f t="shared" si="41"/>
        <v>2.3089069942142468</v>
      </c>
      <c r="W123" s="3">
        <f t="shared" si="36"/>
        <v>0.76203499694833265</v>
      </c>
      <c r="X123" s="3">
        <f t="shared" si="45"/>
        <v>0.39207083894777178</v>
      </c>
      <c r="Y123" s="3">
        <f t="shared" si="42"/>
        <v>0.4430698752645319</v>
      </c>
      <c r="Z123" s="3">
        <f t="shared" si="43"/>
        <v>0.35352777705287336</v>
      </c>
    </row>
    <row r="124" spans="1:26" x14ac:dyDescent="0.2">
      <c r="A124" s="3" t="s">
        <v>705</v>
      </c>
      <c r="B124" s="3" t="s">
        <v>706</v>
      </c>
      <c r="C124" s="3">
        <v>59.1</v>
      </c>
      <c r="D124" s="3" t="s">
        <v>381</v>
      </c>
      <c r="E124" s="3" t="s">
        <v>707</v>
      </c>
      <c r="F124" s="3" t="s">
        <v>59</v>
      </c>
      <c r="G124" s="3">
        <v>107288.35819403399</v>
      </c>
      <c r="H124" s="3">
        <v>218718.79714102601</v>
      </c>
      <c r="I124" s="3">
        <v>160248.859375</v>
      </c>
      <c r="J124" s="3">
        <f t="shared" si="37"/>
        <v>162085.33823668666</v>
      </c>
      <c r="K124" s="3">
        <v>289721.92085842998</v>
      </c>
      <c r="L124" s="3">
        <v>222492.563257298</v>
      </c>
      <c r="M124" s="3">
        <v>254647.70246267199</v>
      </c>
      <c r="N124" s="3">
        <f t="shared" si="38"/>
        <v>255620.72885946665</v>
      </c>
      <c r="O124" s="3">
        <v>198068.654244479</v>
      </c>
      <c r="P124" s="3">
        <v>190396.784856785</v>
      </c>
      <c r="Q124" s="3">
        <v>178017.795736953</v>
      </c>
      <c r="R124" s="3">
        <f t="shared" si="39"/>
        <v>188827.74494607234</v>
      </c>
      <c r="S124" s="3">
        <f t="shared" si="35"/>
        <v>1.5770749633516761</v>
      </c>
      <c r="T124" s="3">
        <f t="shared" si="44"/>
        <v>-0.65725123760802562</v>
      </c>
      <c r="U124" s="3">
        <f t="shared" si="40"/>
        <v>6.7571866457039054E-2</v>
      </c>
      <c r="V124" s="3">
        <f t="shared" si="41"/>
        <v>1.1702340849110815</v>
      </c>
      <c r="W124" s="3">
        <f t="shared" si="36"/>
        <v>1.1649896714922778</v>
      </c>
      <c r="X124" s="3">
        <f t="shared" si="45"/>
        <v>-0.22031716436202409</v>
      </c>
      <c r="Y124" s="3">
        <f t="shared" si="42"/>
        <v>0.4594587758317602</v>
      </c>
      <c r="Z124" s="3">
        <f t="shared" si="43"/>
        <v>0.33775344887404218</v>
      </c>
    </row>
    <row r="125" spans="1:26" x14ac:dyDescent="0.2">
      <c r="A125" s="3" t="s">
        <v>144</v>
      </c>
      <c r="B125" s="3" t="s">
        <v>145</v>
      </c>
      <c r="C125" s="3">
        <v>46.8</v>
      </c>
      <c r="D125" s="3" t="s">
        <v>146</v>
      </c>
      <c r="E125" s="3" t="s">
        <v>147</v>
      </c>
      <c r="F125" s="3" t="s">
        <v>59</v>
      </c>
      <c r="G125" s="3">
        <v>8329795.14153085</v>
      </c>
      <c r="H125" s="3">
        <v>11640378.9542893</v>
      </c>
      <c r="I125" s="3">
        <v>9527944.6875</v>
      </c>
      <c r="J125" s="3">
        <f t="shared" si="37"/>
        <v>9832706.2611067165</v>
      </c>
      <c r="K125" s="3">
        <v>34912798.152084202</v>
      </c>
      <c r="L125" s="3">
        <v>30000128.958572101</v>
      </c>
      <c r="M125" s="3">
        <v>39554440.386419997</v>
      </c>
      <c r="N125" s="3">
        <f t="shared" si="38"/>
        <v>34822455.83235877</v>
      </c>
      <c r="O125" s="3">
        <v>11025787.2049127</v>
      </c>
      <c r="P125" s="3">
        <v>5159673.6457607504</v>
      </c>
      <c r="Q125" s="3">
        <v>8757560.9575211294</v>
      </c>
      <c r="R125" s="3">
        <f t="shared" si="39"/>
        <v>8314340.6027315259</v>
      </c>
      <c r="S125" s="3">
        <f t="shared" si="35"/>
        <v>3.5414925359968339</v>
      </c>
      <c r="T125" s="3">
        <f t="shared" si="44"/>
        <v>-1.8243575016857916</v>
      </c>
      <c r="U125" s="3">
        <f t="shared" si="40"/>
        <v>1.027965444701553E-3</v>
      </c>
      <c r="V125" s="3">
        <f t="shared" si="41"/>
        <v>2.9880214840057899</v>
      </c>
      <c r="W125" s="3">
        <f t="shared" si="36"/>
        <v>0.84558008567986132</v>
      </c>
      <c r="X125" s="3">
        <f t="shared" si="45"/>
        <v>0.24198669478599383</v>
      </c>
      <c r="Y125" s="3">
        <f t="shared" si="42"/>
        <v>0.48239631191242788</v>
      </c>
      <c r="Z125" s="3">
        <f t="shared" si="43"/>
        <v>0.31659602118756547</v>
      </c>
    </row>
    <row r="126" spans="1:26" x14ac:dyDescent="0.2">
      <c r="A126" s="3" t="s">
        <v>163</v>
      </c>
      <c r="B126" s="3" t="s">
        <v>164</v>
      </c>
      <c r="C126" s="3">
        <v>30.5</v>
      </c>
      <c r="D126" s="3" t="s">
        <v>165</v>
      </c>
      <c r="E126" s="3" t="s">
        <v>167</v>
      </c>
      <c r="F126" s="3" t="s">
        <v>168</v>
      </c>
      <c r="G126" s="3">
        <v>46265615.667374201</v>
      </c>
      <c r="H126" s="3">
        <v>21339730.4383597</v>
      </c>
      <c r="I126" s="3">
        <v>40873693.203125</v>
      </c>
      <c r="J126" s="3">
        <f t="shared" si="37"/>
        <v>36159679.769619636</v>
      </c>
      <c r="K126" s="3">
        <v>16182377.0437357</v>
      </c>
      <c r="L126" s="3">
        <v>6967622.9689762797</v>
      </c>
      <c r="M126" s="3">
        <v>3297476.44620687</v>
      </c>
      <c r="N126" s="3">
        <f t="shared" si="38"/>
        <v>8815825.4863062836</v>
      </c>
      <c r="O126" s="3">
        <v>32366160.954471499</v>
      </c>
      <c r="P126" s="3">
        <v>25798860.414237998</v>
      </c>
      <c r="Q126" s="3">
        <v>32434191.062327702</v>
      </c>
      <c r="R126" s="3">
        <f t="shared" si="39"/>
        <v>30199737.4770124</v>
      </c>
      <c r="S126" s="3">
        <f t="shared" si="35"/>
        <v>0.24380264268028989</v>
      </c>
      <c r="T126" s="3">
        <f t="shared" si="44"/>
        <v>2.0362143308607972</v>
      </c>
      <c r="U126" s="3">
        <f t="shared" si="40"/>
        <v>3.2217154559969825E-2</v>
      </c>
      <c r="V126" s="3">
        <f t="shared" si="41"/>
        <v>1.4919128193939455</v>
      </c>
      <c r="W126" s="3">
        <f t="shared" si="36"/>
        <v>0.83517712738112759</v>
      </c>
      <c r="X126" s="3">
        <f t="shared" si="45"/>
        <v>0.25984589287619908</v>
      </c>
      <c r="Y126" s="3">
        <f t="shared" si="42"/>
        <v>0.4918035084637804</v>
      </c>
      <c r="Z126" s="3">
        <f t="shared" si="43"/>
        <v>0.30820837738456314</v>
      </c>
    </row>
    <row r="127" spans="1:26" x14ac:dyDescent="0.2">
      <c r="A127" s="3" t="s">
        <v>745</v>
      </c>
      <c r="B127" s="3" t="s">
        <v>746</v>
      </c>
      <c r="C127" s="3">
        <v>91.8</v>
      </c>
      <c r="D127" s="3" t="s">
        <v>747</v>
      </c>
      <c r="E127" s="3" t="s">
        <v>745</v>
      </c>
      <c r="F127" s="3" t="s">
        <v>59</v>
      </c>
      <c r="G127" s="3">
        <v>25823.6515216433</v>
      </c>
      <c r="H127" s="3">
        <v>38992.660726389397</v>
      </c>
      <c r="I127" s="3">
        <v>294809.875</v>
      </c>
      <c r="J127" s="3">
        <f t="shared" si="37"/>
        <v>119875.39574934424</v>
      </c>
      <c r="K127" s="3">
        <v>74104.908158027101</v>
      </c>
      <c r="L127" s="3">
        <v>112791.16987165999</v>
      </c>
      <c r="M127" s="3">
        <v>100334.015128289</v>
      </c>
      <c r="N127" s="3">
        <f t="shared" si="38"/>
        <v>95743.364385992041</v>
      </c>
      <c r="O127" s="3">
        <v>57478.1832068613</v>
      </c>
      <c r="P127" s="3">
        <v>60439.186845688702</v>
      </c>
      <c r="Q127" s="3">
        <v>44221.9476065278</v>
      </c>
      <c r="R127" s="3">
        <f t="shared" si="39"/>
        <v>54046.439219692606</v>
      </c>
      <c r="S127" s="3">
        <f t="shared" ref="S127:S158" si="46">N127/J127</f>
        <v>0.79869070535698972</v>
      </c>
      <c r="T127" s="3">
        <f t="shared" si="44"/>
        <v>0.32429117025212073</v>
      </c>
      <c r="U127" s="3">
        <f t="shared" si="40"/>
        <v>0.79813195643269741</v>
      </c>
      <c r="V127" s="3">
        <f t="shared" si="41"/>
        <v>9.7925300111797564E-2</v>
      </c>
      <c r="W127" s="3">
        <f t="shared" ref="W127:W158" si="47">R127/J127</f>
        <v>0.45085514739573451</v>
      </c>
      <c r="X127" s="3">
        <f t="shared" si="45"/>
        <v>1.1492641019852385</v>
      </c>
      <c r="Y127" s="3">
        <f t="shared" si="42"/>
        <v>0.4945890120000771</v>
      </c>
      <c r="Z127" s="3">
        <f t="shared" si="43"/>
        <v>0.30575553633853464</v>
      </c>
    </row>
    <row r="128" spans="1:26" x14ac:dyDescent="0.2">
      <c r="A128" s="3" t="s">
        <v>694</v>
      </c>
      <c r="B128" s="3" t="s">
        <v>695</v>
      </c>
      <c r="C128" s="3">
        <v>55.2</v>
      </c>
      <c r="D128" s="3" t="s">
        <v>696</v>
      </c>
      <c r="E128" s="3" t="s">
        <v>697</v>
      </c>
      <c r="F128" s="3" t="s">
        <v>59</v>
      </c>
      <c r="G128" s="3">
        <v>34207.7245660232</v>
      </c>
      <c r="H128" s="3">
        <v>77171.995232831905</v>
      </c>
      <c r="I128" s="3">
        <v>89226.3828125</v>
      </c>
      <c r="J128" s="3">
        <f t="shared" si="37"/>
        <v>66868.700870451707</v>
      </c>
      <c r="K128" s="3">
        <v>287761.177155482</v>
      </c>
      <c r="L128" s="3">
        <v>227272.02503756</v>
      </c>
      <c r="M128" s="3">
        <v>324217.66489452397</v>
      </c>
      <c r="N128" s="3">
        <f t="shared" si="38"/>
        <v>279750.28902918869</v>
      </c>
      <c r="O128" s="3">
        <v>60632.340750805997</v>
      </c>
      <c r="P128" s="3">
        <v>40670.571664953597</v>
      </c>
      <c r="Q128" s="3">
        <v>59684.485829253303</v>
      </c>
      <c r="R128" s="3">
        <f t="shared" si="39"/>
        <v>53662.466081670973</v>
      </c>
      <c r="S128" s="3">
        <f t="shared" si="46"/>
        <v>4.1835759538855672</v>
      </c>
      <c r="T128" s="3">
        <f t="shared" si="44"/>
        <v>-2.0647366278205777</v>
      </c>
      <c r="U128" s="3">
        <f t="shared" si="40"/>
        <v>2.9171206735503882E-3</v>
      </c>
      <c r="V128" s="3">
        <f t="shared" si="41"/>
        <v>2.5350456048950507</v>
      </c>
      <c r="W128" s="3">
        <f t="shared" si="47"/>
        <v>0.80250498937663117</v>
      </c>
      <c r="X128" s="3">
        <f t="shared" si="45"/>
        <v>0.31741773302432624</v>
      </c>
      <c r="Y128" s="3">
        <f t="shared" si="42"/>
        <v>0.50200056316982089</v>
      </c>
      <c r="Z128" s="3">
        <f t="shared" si="43"/>
        <v>0.29929579564101971</v>
      </c>
    </row>
    <row r="129" spans="1:26" x14ac:dyDescent="0.2">
      <c r="A129" s="3" t="s">
        <v>504</v>
      </c>
      <c r="B129" s="3" t="s">
        <v>505</v>
      </c>
      <c r="C129" s="3">
        <v>92.2</v>
      </c>
      <c r="D129" s="3" t="s">
        <v>506</v>
      </c>
      <c r="E129" s="3" t="s">
        <v>507</v>
      </c>
      <c r="F129" s="3" t="s">
        <v>59</v>
      </c>
      <c r="G129" s="3">
        <v>76172.783566708094</v>
      </c>
      <c r="H129" s="3">
        <v>78005.984116501597</v>
      </c>
      <c r="I129" s="3">
        <v>187851.9921875</v>
      </c>
      <c r="J129" s="3">
        <f t="shared" si="37"/>
        <v>114010.25329023656</v>
      </c>
      <c r="K129" s="3">
        <v>0</v>
      </c>
      <c r="L129" s="3">
        <v>25549.840912764499</v>
      </c>
      <c r="M129" s="3">
        <v>0</v>
      </c>
      <c r="N129" s="3">
        <f t="shared" si="38"/>
        <v>8516.613637588167</v>
      </c>
      <c r="O129" s="3">
        <v>206359.94707177201</v>
      </c>
      <c r="P129" s="3">
        <v>98486.9725213481</v>
      </c>
      <c r="Q129" s="3">
        <v>144005.08961124599</v>
      </c>
      <c r="R129" s="3">
        <f t="shared" si="39"/>
        <v>149617.33640145537</v>
      </c>
      <c r="S129" s="3">
        <f t="shared" si="46"/>
        <v>7.4700418530843665E-2</v>
      </c>
      <c r="T129" s="3">
        <f t="shared" si="44"/>
        <v>3.7427398636185645</v>
      </c>
      <c r="U129" s="3">
        <f t="shared" si="40"/>
        <v>4.9619961574997186E-2</v>
      </c>
      <c r="V129" s="3">
        <f t="shared" si="41"/>
        <v>1.3043435763752396</v>
      </c>
      <c r="W129" s="3">
        <f t="shared" si="47"/>
        <v>1.3123147443640322</v>
      </c>
      <c r="X129" s="3">
        <f t="shared" si="45"/>
        <v>-0.39211377611125725</v>
      </c>
      <c r="Y129" s="3">
        <f t="shared" si="42"/>
        <v>0.50260024800831793</v>
      </c>
      <c r="Z129" s="3">
        <f t="shared" si="43"/>
        <v>0.29877730144058295</v>
      </c>
    </row>
    <row r="130" spans="1:26" x14ac:dyDescent="0.2">
      <c r="A130" s="3" t="s">
        <v>555</v>
      </c>
      <c r="B130" s="3" t="s">
        <v>556</v>
      </c>
      <c r="C130" s="3">
        <v>65.8</v>
      </c>
      <c r="D130" s="3" t="s">
        <v>557</v>
      </c>
      <c r="E130" s="3" t="s">
        <v>558</v>
      </c>
      <c r="F130" s="3" t="s">
        <v>59</v>
      </c>
      <c r="G130" s="3">
        <v>1010094.85771852</v>
      </c>
      <c r="H130" s="3">
        <v>310562.37461376999</v>
      </c>
      <c r="I130" s="3">
        <v>965621.1875</v>
      </c>
      <c r="J130" s="3">
        <f t="shared" ref="J130:J161" si="48">AVERAGE(G130:I130)</f>
        <v>762092.80661076342</v>
      </c>
      <c r="K130" s="3">
        <v>211442.872665167</v>
      </c>
      <c r="L130" s="3">
        <v>157207.31760933599</v>
      </c>
      <c r="M130" s="3">
        <v>179246.36385231101</v>
      </c>
      <c r="N130" s="3">
        <f t="shared" ref="N130:N161" si="49">AVERAGE(K130:M130)</f>
        <v>182632.184708938</v>
      </c>
      <c r="O130" s="3">
        <v>589974.82742356497</v>
      </c>
      <c r="P130" s="3">
        <v>659141.90022767906</v>
      </c>
      <c r="Q130" s="3">
        <v>531313.02710407705</v>
      </c>
      <c r="R130" s="3">
        <f t="shared" ref="R130:R161" si="50">AVERAGE(O130:Q130)</f>
        <v>593476.58491844032</v>
      </c>
      <c r="S130" s="3">
        <f t="shared" si="46"/>
        <v>0.23964559581811778</v>
      </c>
      <c r="T130" s="3">
        <f t="shared" si="44"/>
        <v>2.0610256683865513</v>
      </c>
      <c r="U130" s="3">
        <f t="shared" ref="U130:U161" si="51">_xlfn.T.TEST(G130:I130,K130:M130,2,2)</f>
        <v>6.2882701202945548E-2</v>
      </c>
      <c r="V130" s="3">
        <f t="shared" ref="V130:V161" si="52">-LOG10(U130)</f>
        <v>1.2014688109200313</v>
      </c>
      <c r="W130" s="3">
        <f t="shared" si="47"/>
        <v>0.77874581648105845</v>
      </c>
      <c r="X130" s="3">
        <f t="shared" si="45"/>
        <v>0.36077558706628271</v>
      </c>
      <c r="Y130" s="3">
        <f t="shared" ref="Y130:Y161" si="53">_xlfn.T.TEST(G130:I130,O130:Q130,2,2)</f>
        <v>0.50261145771483506</v>
      </c>
      <c r="Z130" s="3">
        <f t="shared" ref="Z130:Z161" si="54">-LOG10(Y130)</f>
        <v>0.29876761529455692</v>
      </c>
    </row>
    <row r="131" spans="1:26" x14ac:dyDescent="0.2">
      <c r="A131" s="3" t="s">
        <v>533</v>
      </c>
      <c r="B131" s="3" t="s">
        <v>534</v>
      </c>
      <c r="C131" s="3">
        <v>42.5</v>
      </c>
      <c r="D131" s="3" t="s">
        <v>87</v>
      </c>
      <c r="E131" s="3" t="s">
        <v>535</v>
      </c>
      <c r="F131" s="3" t="s">
        <v>59</v>
      </c>
      <c r="G131" s="3">
        <v>511694.26283248002</v>
      </c>
      <c r="H131" s="3">
        <v>171566.46257608599</v>
      </c>
      <c r="I131" s="3">
        <v>501744.109375</v>
      </c>
      <c r="J131" s="3">
        <f t="shared" si="48"/>
        <v>395001.61159452196</v>
      </c>
      <c r="K131" s="3">
        <v>773924.96090629196</v>
      </c>
      <c r="L131" s="3">
        <v>493223.47060099599</v>
      </c>
      <c r="M131" s="3">
        <v>622760.38596522994</v>
      </c>
      <c r="N131" s="3">
        <f t="shared" si="49"/>
        <v>629969.60582417261</v>
      </c>
      <c r="O131" s="3">
        <v>522653.88373462</v>
      </c>
      <c r="P131" s="3">
        <v>632976.97419524495</v>
      </c>
      <c r="Q131" s="3">
        <v>332338.58787748899</v>
      </c>
      <c r="R131" s="3">
        <f t="shared" si="50"/>
        <v>495989.81526911794</v>
      </c>
      <c r="S131" s="3">
        <f t="shared" si="46"/>
        <v>1.5948532546010232</v>
      </c>
      <c r="T131" s="3">
        <f t="shared" si="44"/>
        <v>-0.67342368505663985</v>
      </c>
      <c r="U131" s="3">
        <f t="shared" si="51"/>
        <v>0.16404955266640736</v>
      </c>
      <c r="V131" s="3">
        <f t="shared" si="52"/>
        <v>0.78502494951917534</v>
      </c>
      <c r="W131" s="3">
        <f t="shared" si="47"/>
        <v>1.2556652953058396</v>
      </c>
      <c r="X131" s="3">
        <f t="shared" si="45"/>
        <v>-0.32845195694173512</v>
      </c>
      <c r="Y131" s="3">
        <f t="shared" si="53"/>
        <v>0.51658497936799574</v>
      </c>
      <c r="Z131" s="3">
        <f t="shared" si="54"/>
        <v>0.286858225867759</v>
      </c>
    </row>
    <row r="132" spans="1:26" x14ac:dyDescent="0.2">
      <c r="A132" s="3" t="s">
        <v>708</v>
      </c>
      <c r="B132" s="3" t="s">
        <v>709</v>
      </c>
      <c r="C132" s="3">
        <v>328.7</v>
      </c>
      <c r="D132" s="3" t="s">
        <v>710</v>
      </c>
      <c r="E132" s="3" t="s">
        <v>711</v>
      </c>
      <c r="F132" s="3" t="s">
        <v>59</v>
      </c>
      <c r="G132" s="3">
        <v>9519.3683754937992</v>
      </c>
      <c r="H132" s="3">
        <v>22225.326311242599</v>
      </c>
      <c r="I132" s="3">
        <v>25001.40625</v>
      </c>
      <c r="J132" s="3">
        <f t="shared" si="48"/>
        <v>18915.366978912134</v>
      </c>
      <c r="K132" s="3">
        <v>96666.694563648896</v>
      </c>
      <c r="L132" s="3">
        <v>75333.572542352194</v>
      </c>
      <c r="M132" s="3">
        <v>258830.85014594599</v>
      </c>
      <c r="N132" s="3">
        <f t="shared" si="49"/>
        <v>143610.3724173157</v>
      </c>
      <c r="O132" s="3">
        <v>47948.646985826002</v>
      </c>
      <c r="P132" s="3">
        <v>0</v>
      </c>
      <c r="Q132" s="3">
        <v>42587.1273673701</v>
      </c>
      <c r="R132" s="3">
        <f t="shared" si="50"/>
        <v>30178.591451065367</v>
      </c>
      <c r="S132" s="3">
        <f t="shared" si="46"/>
        <v>7.5922593824069207</v>
      </c>
      <c r="T132" s="3">
        <f t="shared" si="44"/>
        <v>-2.9245292815212753</v>
      </c>
      <c r="U132" s="3">
        <f t="shared" si="51"/>
        <v>9.8538169719073365E-2</v>
      </c>
      <c r="V132" s="3">
        <f t="shared" si="52"/>
        <v>1.0063955087171774</v>
      </c>
      <c r="W132" s="3">
        <f t="shared" si="47"/>
        <v>1.5954536586422077</v>
      </c>
      <c r="X132" s="3">
        <f t="shared" si="45"/>
        <v>-0.67396670487669352</v>
      </c>
      <c r="Y132" s="3">
        <f t="shared" si="53"/>
        <v>0.51779699861256478</v>
      </c>
      <c r="Z132" s="3">
        <f t="shared" si="54"/>
        <v>0.28584047126263568</v>
      </c>
    </row>
    <row r="133" spans="1:26" x14ac:dyDescent="0.2">
      <c r="A133" s="3" t="s">
        <v>148</v>
      </c>
      <c r="B133" s="3" t="s">
        <v>149</v>
      </c>
      <c r="C133" s="3">
        <v>108.8</v>
      </c>
      <c r="D133" s="3" t="s">
        <v>150</v>
      </c>
      <c r="E133" s="3" t="s">
        <v>152</v>
      </c>
      <c r="F133" s="3" t="s">
        <v>153</v>
      </c>
      <c r="G133" s="3">
        <v>8634021.5516391098</v>
      </c>
      <c r="H133" s="3">
        <v>1975073.1886311001</v>
      </c>
      <c r="I133" s="3">
        <v>4812495.8701171903</v>
      </c>
      <c r="J133" s="3">
        <f t="shared" si="48"/>
        <v>5140530.2034624666</v>
      </c>
      <c r="K133" s="3">
        <v>7417224.9719824698</v>
      </c>
      <c r="L133" s="3">
        <v>9702468.8996464498</v>
      </c>
      <c r="M133" s="3">
        <v>6515046.4215277899</v>
      </c>
      <c r="N133" s="3">
        <f t="shared" si="49"/>
        <v>7878246.7643855689</v>
      </c>
      <c r="O133" s="3">
        <v>3539932.5030601802</v>
      </c>
      <c r="P133" s="3">
        <v>3861214.8015965498</v>
      </c>
      <c r="Q133" s="3">
        <v>3934604.6512923399</v>
      </c>
      <c r="R133" s="3">
        <f t="shared" si="50"/>
        <v>3778583.9853163566</v>
      </c>
      <c r="S133" s="3">
        <f t="shared" si="46"/>
        <v>1.5325747447372413</v>
      </c>
      <c r="T133" s="3">
        <f t="shared" si="44"/>
        <v>-0.61595743687340865</v>
      </c>
      <c r="U133" s="3">
        <f t="shared" si="51"/>
        <v>0.27182782683885792</v>
      </c>
      <c r="V133" s="3">
        <f t="shared" si="52"/>
        <v>0.56570608688249913</v>
      </c>
      <c r="W133" s="3">
        <f t="shared" si="47"/>
        <v>0.73505724813585294</v>
      </c>
      <c r="X133" s="3">
        <f t="shared" si="45"/>
        <v>0.44407147978817091</v>
      </c>
      <c r="Y133" s="3">
        <f t="shared" si="53"/>
        <v>0.51994593190398519</v>
      </c>
      <c r="Z133" s="3">
        <f t="shared" si="54"/>
        <v>0.2840418153971217</v>
      </c>
    </row>
    <row r="134" spans="1:26" x14ac:dyDescent="0.2">
      <c r="A134" s="3" t="s">
        <v>186</v>
      </c>
      <c r="B134" s="3" t="s">
        <v>187</v>
      </c>
      <c r="C134" s="3">
        <v>16</v>
      </c>
      <c r="D134" s="3" t="s">
        <v>188</v>
      </c>
      <c r="E134" s="3" t="s">
        <v>190</v>
      </c>
      <c r="F134" s="3" t="s">
        <v>191</v>
      </c>
      <c r="G134" s="3">
        <v>4480864.5931810699</v>
      </c>
      <c r="H134" s="3">
        <v>5322596.1749396604</v>
      </c>
      <c r="I134" s="3">
        <v>6870817.1787109403</v>
      </c>
      <c r="J134" s="3">
        <f t="shared" si="48"/>
        <v>5558092.6489438899</v>
      </c>
      <c r="K134" s="3">
        <v>17046100.181261498</v>
      </c>
      <c r="L134" s="3">
        <v>19425445.167599302</v>
      </c>
      <c r="M134" s="3">
        <v>19732858.6055189</v>
      </c>
      <c r="N134" s="3">
        <f t="shared" si="49"/>
        <v>18734801.318126567</v>
      </c>
      <c r="O134" s="3">
        <v>7852079.5065259496</v>
      </c>
      <c r="P134" s="3">
        <v>5188610.6328248596</v>
      </c>
      <c r="Q134" s="3">
        <v>5844721.68708866</v>
      </c>
      <c r="R134" s="3">
        <f t="shared" si="50"/>
        <v>6295137.2754798234</v>
      </c>
      <c r="S134" s="3">
        <f t="shared" si="46"/>
        <v>3.3707249053659485</v>
      </c>
      <c r="T134" s="3">
        <f t="shared" si="44"/>
        <v>-1.7530588896006609</v>
      </c>
      <c r="U134" s="3">
        <f t="shared" si="51"/>
        <v>2.7863940211151337E-4</v>
      </c>
      <c r="V134" s="3">
        <f t="shared" si="52"/>
        <v>3.5549574704330715</v>
      </c>
      <c r="W134" s="3">
        <f t="shared" si="47"/>
        <v>1.1326074740182643</v>
      </c>
      <c r="X134" s="3">
        <f t="shared" si="45"/>
        <v>-0.17964795523965804</v>
      </c>
      <c r="Y134" s="3">
        <f t="shared" si="53"/>
        <v>0.52654610227156673</v>
      </c>
      <c r="Z134" s="3">
        <f t="shared" si="54"/>
        <v>0.27856359772522293</v>
      </c>
    </row>
    <row r="135" spans="1:26" x14ac:dyDescent="0.2">
      <c r="A135" s="3" t="s">
        <v>435</v>
      </c>
      <c r="B135" s="3" t="s">
        <v>436</v>
      </c>
      <c r="C135" s="3">
        <v>39.700000000000003</v>
      </c>
      <c r="D135" s="3" t="s">
        <v>437</v>
      </c>
      <c r="E135" s="3" t="s">
        <v>438</v>
      </c>
      <c r="F135" s="3" t="s">
        <v>59</v>
      </c>
      <c r="G135" s="3">
        <v>555281.02577665297</v>
      </c>
      <c r="H135" s="3">
        <v>464251.26398440602</v>
      </c>
      <c r="I135" s="3">
        <v>298434.015625</v>
      </c>
      <c r="J135" s="3">
        <f t="shared" si="48"/>
        <v>439322.101795353</v>
      </c>
      <c r="K135" s="3">
        <v>241769.170770898</v>
      </c>
      <c r="L135" s="3">
        <v>282987.42716265202</v>
      </c>
      <c r="M135" s="3">
        <v>201317.04323034399</v>
      </c>
      <c r="N135" s="3">
        <f t="shared" si="49"/>
        <v>242024.54705463132</v>
      </c>
      <c r="O135" s="3">
        <v>258314.303869208</v>
      </c>
      <c r="P135" s="3">
        <v>817950.35135382903</v>
      </c>
      <c r="Q135" s="3">
        <v>613809.01800858194</v>
      </c>
      <c r="R135" s="3">
        <f t="shared" si="50"/>
        <v>563357.89107720635</v>
      </c>
      <c r="S135" s="3">
        <f t="shared" si="46"/>
        <v>0.55090455514430792</v>
      </c>
      <c r="T135" s="3">
        <f t="shared" si="44"/>
        <v>0.86012570303730029</v>
      </c>
      <c r="U135" s="3">
        <f t="shared" si="51"/>
        <v>6.6487884067677194E-2</v>
      </c>
      <c r="V135" s="3">
        <f t="shared" si="52"/>
        <v>1.1772574879593329</v>
      </c>
      <c r="W135" s="3">
        <f t="shared" si="47"/>
        <v>1.2823345075855808</v>
      </c>
      <c r="X135" s="3">
        <f t="shared" si="45"/>
        <v>-0.3587726500106827</v>
      </c>
      <c r="Y135" s="3">
        <f t="shared" si="53"/>
        <v>0.52858823385941867</v>
      </c>
      <c r="Z135" s="3">
        <f t="shared" si="54"/>
        <v>0.27688250830003336</v>
      </c>
    </row>
    <row r="136" spans="1:26" x14ac:dyDescent="0.2">
      <c r="A136" s="3" t="s">
        <v>74</v>
      </c>
      <c r="B136" s="3" t="s">
        <v>75</v>
      </c>
      <c r="C136" s="3">
        <v>45.5</v>
      </c>
      <c r="D136" s="3" t="s">
        <v>76</v>
      </c>
      <c r="E136" s="3" t="s">
        <v>78</v>
      </c>
      <c r="F136" s="3" t="s">
        <v>79</v>
      </c>
      <c r="G136" s="3">
        <v>33125597.740527801</v>
      </c>
      <c r="H136" s="3">
        <v>18088607.235242099</v>
      </c>
      <c r="I136" s="3">
        <v>21171710.707031298</v>
      </c>
      <c r="J136" s="3">
        <f t="shared" si="48"/>
        <v>24128638.560933735</v>
      </c>
      <c r="K136" s="3">
        <v>42931819.1403182</v>
      </c>
      <c r="L136" s="3">
        <v>47638463.437758401</v>
      </c>
      <c r="M136" s="3">
        <v>43885182.506664</v>
      </c>
      <c r="N136" s="3">
        <f t="shared" si="49"/>
        <v>44818488.3615802</v>
      </c>
      <c r="O136" s="3">
        <v>22020289.529479399</v>
      </c>
      <c r="P136" s="3">
        <v>22060094.0283559</v>
      </c>
      <c r="Q136" s="3">
        <v>19003573.581778999</v>
      </c>
      <c r="R136" s="3">
        <f t="shared" si="50"/>
        <v>21027985.713204768</v>
      </c>
      <c r="S136" s="3">
        <f t="shared" si="46"/>
        <v>1.8574810281316512</v>
      </c>
      <c r="T136" s="3">
        <f t="shared" si="44"/>
        <v>-0.89334747549595162</v>
      </c>
      <c r="U136" s="3">
        <f t="shared" si="51"/>
        <v>1.2590674488900562E-2</v>
      </c>
      <c r="V136" s="3">
        <f t="shared" si="52"/>
        <v>1.8999510038904408</v>
      </c>
      <c r="W136" s="3">
        <f t="shared" si="47"/>
        <v>0.87149491091680653</v>
      </c>
      <c r="X136" s="3">
        <f t="shared" si="45"/>
        <v>0.19843585511072512</v>
      </c>
      <c r="Y136" s="3">
        <f t="shared" si="53"/>
        <v>0.54516832738210974</v>
      </c>
      <c r="Z136" s="3">
        <f t="shared" si="54"/>
        <v>0.26346938328992875</v>
      </c>
    </row>
    <row r="137" spans="1:26" x14ac:dyDescent="0.2">
      <c r="A137" s="3" t="s">
        <v>173</v>
      </c>
      <c r="B137" s="3" t="s">
        <v>174</v>
      </c>
      <c r="C137" s="3">
        <v>36</v>
      </c>
      <c r="D137" s="3" t="s">
        <v>119</v>
      </c>
      <c r="E137" s="3" t="s">
        <v>175</v>
      </c>
      <c r="F137" s="3" t="s">
        <v>59</v>
      </c>
      <c r="G137" s="3">
        <v>589253.24330943497</v>
      </c>
      <c r="H137" s="3">
        <v>551688.43792673002</v>
      </c>
      <c r="I137" s="3">
        <v>612714.28125</v>
      </c>
      <c r="J137" s="3">
        <f t="shared" si="48"/>
        <v>584551.98749538837</v>
      </c>
      <c r="K137" s="3">
        <v>50704.404070814497</v>
      </c>
      <c r="L137" s="3">
        <v>99596.779312404702</v>
      </c>
      <c r="M137" s="3">
        <v>25775.819606339399</v>
      </c>
      <c r="N137" s="3">
        <f t="shared" si="49"/>
        <v>58692.334329852871</v>
      </c>
      <c r="O137" s="3">
        <v>563826.53418958001</v>
      </c>
      <c r="P137" s="3">
        <v>454923.45039444201</v>
      </c>
      <c r="Q137" s="3">
        <v>632663.72918480402</v>
      </c>
      <c r="R137" s="3">
        <f t="shared" si="50"/>
        <v>550471.23792294203</v>
      </c>
      <c r="S137" s="3">
        <f t="shared" si="46"/>
        <v>0.10040567064245232</v>
      </c>
      <c r="T137" s="3">
        <f t="shared" si="44"/>
        <v>3.316087343758841</v>
      </c>
      <c r="U137" s="3">
        <f t="shared" si="51"/>
        <v>4.7564008743741876E-5</v>
      </c>
      <c r="V137" s="3">
        <f t="shared" si="52"/>
        <v>4.3227215497236822</v>
      </c>
      <c r="W137" s="3">
        <f t="shared" si="47"/>
        <v>0.94169765854621235</v>
      </c>
      <c r="X137" s="3">
        <f t="shared" si="45"/>
        <v>8.6664152384297907E-2</v>
      </c>
      <c r="Y137" s="3">
        <f t="shared" si="53"/>
        <v>0.56707862716511304</v>
      </c>
      <c r="Z137" s="3">
        <f t="shared" si="54"/>
        <v>0.24635672068996703</v>
      </c>
    </row>
    <row r="138" spans="1:26" x14ac:dyDescent="0.2">
      <c r="A138" s="3" t="s">
        <v>481</v>
      </c>
      <c r="B138" s="3" t="s">
        <v>482</v>
      </c>
      <c r="C138" s="3">
        <v>57</v>
      </c>
      <c r="D138" s="3" t="s">
        <v>483</v>
      </c>
      <c r="E138" s="3" t="s">
        <v>485</v>
      </c>
      <c r="F138" s="3" t="s">
        <v>59</v>
      </c>
      <c r="G138" s="3">
        <v>107675.936187277</v>
      </c>
      <c r="H138" s="3">
        <v>194649.03197696799</v>
      </c>
      <c r="I138" s="3">
        <v>145656.0546875</v>
      </c>
      <c r="J138" s="3">
        <f t="shared" si="48"/>
        <v>149327.00761724834</v>
      </c>
      <c r="K138" s="3">
        <v>761080.99946232303</v>
      </c>
      <c r="L138" s="3">
        <v>860158.75136757805</v>
      </c>
      <c r="M138" s="3">
        <v>1040789.77744747</v>
      </c>
      <c r="N138" s="3">
        <f t="shared" si="49"/>
        <v>887343.17609245703</v>
      </c>
      <c r="O138" s="3">
        <v>167235.411401511</v>
      </c>
      <c r="P138" s="3">
        <v>106548.099455677</v>
      </c>
      <c r="Q138" s="3">
        <v>278531.94818813598</v>
      </c>
      <c r="R138" s="3">
        <f t="shared" si="50"/>
        <v>184105.15301510799</v>
      </c>
      <c r="S138" s="3">
        <f t="shared" si="46"/>
        <v>5.9422819103619577</v>
      </c>
      <c r="T138" s="3">
        <f t="shared" si="44"/>
        <v>-2.5710170503152918</v>
      </c>
      <c r="U138" s="3">
        <f t="shared" si="51"/>
        <v>9.9778119745141643E-4</v>
      </c>
      <c r="V138" s="3">
        <f t="shared" si="52"/>
        <v>3.0009646843215063</v>
      </c>
      <c r="W138" s="3">
        <f t="shared" si="47"/>
        <v>1.2328992320465044</v>
      </c>
      <c r="X138" s="3">
        <f t="shared" si="45"/>
        <v>-0.30205488946690123</v>
      </c>
      <c r="Y138" s="3">
        <f t="shared" si="53"/>
        <v>0.57019043901459976</v>
      </c>
      <c r="Z138" s="3">
        <f t="shared" si="54"/>
        <v>0.24398006923984109</v>
      </c>
    </row>
    <row r="139" spans="1:26" x14ac:dyDescent="0.2">
      <c r="A139" s="3" t="s">
        <v>690</v>
      </c>
      <c r="B139" s="3" t="s">
        <v>691</v>
      </c>
      <c r="C139" s="3">
        <v>54.2</v>
      </c>
      <c r="D139" s="3" t="s">
        <v>297</v>
      </c>
      <c r="E139" s="3" t="s">
        <v>693</v>
      </c>
      <c r="F139" s="3" t="s">
        <v>59</v>
      </c>
      <c r="G139" s="3">
        <v>23819.0190578068</v>
      </c>
      <c r="H139" s="3">
        <v>23827.286876484799</v>
      </c>
      <c r="I139" s="3">
        <v>0</v>
      </c>
      <c r="J139" s="3">
        <f t="shared" si="48"/>
        <v>15882.101978097198</v>
      </c>
      <c r="K139" s="3">
        <v>0</v>
      </c>
      <c r="L139" s="3">
        <v>0</v>
      </c>
      <c r="M139" s="3">
        <v>0</v>
      </c>
      <c r="N139" s="3">
        <f t="shared" si="49"/>
        <v>0</v>
      </c>
      <c r="O139" s="3">
        <v>0</v>
      </c>
      <c r="P139" s="3">
        <v>125477.30437293601</v>
      </c>
      <c r="Q139" s="3">
        <v>0</v>
      </c>
      <c r="R139" s="3">
        <f t="shared" si="50"/>
        <v>41825.768124312002</v>
      </c>
      <c r="S139" s="3">
        <f t="shared" si="46"/>
        <v>0</v>
      </c>
      <c r="T139" s="3">
        <v>0</v>
      </c>
      <c r="U139" s="3">
        <f t="shared" si="51"/>
        <v>0.11611653549334382</v>
      </c>
      <c r="V139" s="3">
        <f t="shared" si="52"/>
        <v>0.93510593045808077</v>
      </c>
      <c r="W139" s="3">
        <f t="shared" si="47"/>
        <v>2.6335159024915833</v>
      </c>
      <c r="X139" s="3">
        <f t="shared" si="45"/>
        <v>-1.3969901712353578</v>
      </c>
      <c r="Y139" s="3">
        <f t="shared" si="53"/>
        <v>0.57517998209922383</v>
      </c>
      <c r="Z139" s="3">
        <f t="shared" si="54"/>
        <v>0.24019623704646509</v>
      </c>
    </row>
    <row r="140" spans="1:26" x14ac:dyDescent="0.2">
      <c r="A140" s="3" t="s">
        <v>635</v>
      </c>
      <c r="B140" s="3" t="s">
        <v>636</v>
      </c>
      <c r="C140" s="3">
        <v>34</v>
      </c>
      <c r="D140" s="3" t="s">
        <v>637</v>
      </c>
      <c r="E140" s="3" t="s">
        <v>638</v>
      </c>
      <c r="F140" s="3" t="s">
        <v>59</v>
      </c>
      <c r="G140" s="3">
        <v>5604.0366155433703</v>
      </c>
      <c r="H140" s="3">
        <v>7323.1316485028601</v>
      </c>
      <c r="I140" s="3">
        <v>0</v>
      </c>
      <c r="J140" s="3">
        <f t="shared" si="48"/>
        <v>4309.0560880154108</v>
      </c>
      <c r="K140" s="3">
        <v>107943.17942948399</v>
      </c>
      <c r="L140" s="3">
        <v>156269.82803122301</v>
      </c>
      <c r="M140" s="3">
        <v>127377.53598439301</v>
      </c>
      <c r="N140" s="3">
        <f t="shared" si="49"/>
        <v>130530.18114836665</v>
      </c>
      <c r="O140" s="3">
        <v>0</v>
      </c>
      <c r="P140" s="3">
        <v>0</v>
      </c>
      <c r="Q140" s="3">
        <v>33669.152822087897</v>
      </c>
      <c r="R140" s="3">
        <f t="shared" si="50"/>
        <v>11223.050940695966</v>
      </c>
      <c r="S140" s="3">
        <f t="shared" si="46"/>
        <v>30.292058975840334</v>
      </c>
      <c r="T140" s="3">
        <f t="shared" ref="T140:T156" si="55">-LOG(S140,2)</f>
        <v>-4.9208677375065868</v>
      </c>
      <c r="U140" s="3">
        <f t="shared" si="51"/>
        <v>8.8809548011805554E-4</v>
      </c>
      <c r="V140" s="3">
        <f t="shared" si="52"/>
        <v>3.0515403402357353</v>
      </c>
      <c r="W140" s="3">
        <f t="shared" si="47"/>
        <v>2.6045265393296102</v>
      </c>
      <c r="X140" s="3">
        <f t="shared" si="45"/>
        <v>-1.3810211377851576</v>
      </c>
      <c r="Y140" s="3">
        <f t="shared" si="53"/>
        <v>0.57816313825927523</v>
      </c>
      <c r="Z140" s="3">
        <f t="shared" si="54"/>
        <v>0.23794960094089632</v>
      </c>
    </row>
    <row r="141" spans="1:26" x14ac:dyDescent="0.2">
      <c r="A141" s="3" t="s">
        <v>384</v>
      </c>
      <c r="B141" s="3" t="s">
        <v>385</v>
      </c>
      <c r="C141" s="3">
        <v>38.799999999999997</v>
      </c>
      <c r="D141" s="3" t="s">
        <v>386</v>
      </c>
      <c r="E141" s="3" t="s">
        <v>387</v>
      </c>
      <c r="F141" s="3" t="s">
        <v>59</v>
      </c>
      <c r="G141" s="3">
        <v>3263295.00444052</v>
      </c>
      <c r="H141" s="3">
        <v>1534080.0017853801</v>
      </c>
      <c r="I141" s="3">
        <v>3139225.625</v>
      </c>
      <c r="J141" s="3">
        <f t="shared" si="48"/>
        <v>2645533.5437419666</v>
      </c>
      <c r="K141" s="3">
        <v>4856895.0425615804</v>
      </c>
      <c r="L141" s="3">
        <v>3852208.9613640099</v>
      </c>
      <c r="M141" s="3">
        <v>7697115.0684027998</v>
      </c>
      <c r="N141" s="3">
        <f t="shared" si="49"/>
        <v>5468739.6907761293</v>
      </c>
      <c r="O141" s="3">
        <v>2695613.9886880098</v>
      </c>
      <c r="P141" s="3">
        <v>3913043.1240245402</v>
      </c>
      <c r="Q141" s="3">
        <v>2566765.2483384698</v>
      </c>
      <c r="R141" s="3">
        <f t="shared" si="50"/>
        <v>3058474.1203503399</v>
      </c>
      <c r="S141" s="3">
        <f t="shared" si="46"/>
        <v>2.0671594596532263</v>
      </c>
      <c r="T141" s="3">
        <f t="shared" si="55"/>
        <v>-1.0476496818343177</v>
      </c>
      <c r="U141" s="3">
        <f t="shared" si="51"/>
        <v>9.1882962689906353E-2</v>
      </c>
      <c r="V141" s="3">
        <f t="shared" si="52"/>
        <v>1.0367650097859609</v>
      </c>
      <c r="W141" s="3">
        <f t="shared" si="47"/>
        <v>1.1560897149027605</v>
      </c>
      <c r="X141" s="3">
        <f t="shared" si="45"/>
        <v>-0.20925335823920865</v>
      </c>
      <c r="Y141" s="3">
        <f t="shared" si="53"/>
        <v>0.58844373866766664</v>
      </c>
      <c r="Z141" s="3">
        <f t="shared" si="54"/>
        <v>0.23029505389822041</v>
      </c>
    </row>
    <row r="142" spans="1:26" x14ac:dyDescent="0.2">
      <c r="A142" s="3" t="s">
        <v>617</v>
      </c>
      <c r="B142" s="3" t="s">
        <v>618</v>
      </c>
      <c r="C142" s="3">
        <v>54.6</v>
      </c>
      <c r="D142" s="3" t="s">
        <v>392</v>
      </c>
      <c r="E142" s="3" t="s">
        <v>619</v>
      </c>
      <c r="F142" s="3" t="s">
        <v>59</v>
      </c>
      <c r="G142" s="3">
        <v>116289.15728080701</v>
      </c>
      <c r="H142" s="3">
        <v>170831.582764789</v>
      </c>
      <c r="I142" s="3">
        <v>347600.65625</v>
      </c>
      <c r="J142" s="3">
        <f t="shared" si="48"/>
        <v>211573.79876519868</v>
      </c>
      <c r="K142" s="3">
        <v>344488.045029275</v>
      </c>
      <c r="L142" s="3">
        <v>555893.92580420105</v>
      </c>
      <c r="M142" s="3">
        <v>418496.89001048298</v>
      </c>
      <c r="N142" s="3">
        <f t="shared" si="49"/>
        <v>439626.28694798634</v>
      </c>
      <c r="O142" s="3">
        <v>82878.631819147995</v>
      </c>
      <c r="P142" s="3">
        <v>273801.11315949098</v>
      </c>
      <c r="Q142" s="3">
        <v>126607.69637404699</v>
      </c>
      <c r="R142" s="3">
        <f t="shared" si="50"/>
        <v>161095.81378422864</v>
      </c>
      <c r="S142" s="3">
        <f t="shared" si="46"/>
        <v>2.0778862482678053</v>
      </c>
      <c r="T142" s="3">
        <f t="shared" si="55"/>
        <v>-1.0551166775569283</v>
      </c>
      <c r="U142" s="3">
        <f t="shared" si="51"/>
        <v>7.0931453769843056E-2</v>
      </c>
      <c r="V142" s="3">
        <f t="shared" si="52"/>
        <v>1.1491611390130128</v>
      </c>
      <c r="W142" s="3">
        <f t="shared" si="47"/>
        <v>0.76141665331164321</v>
      </c>
      <c r="X142" s="3">
        <f t="shared" si="45"/>
        <v>0.39324197076157419</v>
      </c>
      <c r="Y142" s="3">
        <f t="shared" si="53"/>
        <v>0.6071337451310781</v>
      </c>
      <c r="Z142" s="3">
        <f t="shared" si="54"/>
        <v>0.21671562791286622</v>
      </c>
    </row>
    <row r="143" spans="1:26" x14ac:dyDescent="0.2">
      <c r="A143" s="3" t="s">
        <v>302</v>
      </c>
      <c r="B143" s="3" t="s">
        <v>303</v>
      </c>
      <c r="C143" s="3">
        <v>24.1</v>
      </c>
      <c r="D143" s="3" t="s">
        <v>304</v>
      </c>
      <c r="E143" s="3" t="s">
        <v>305</v>
      </c>
      <c r="F143" s="3" t="s">
        <v>306</v>
      </c>
      <c r="G143" s="3">
        <v>3070353.98898244</v>
      </c>
      <c r="H143" s="3">
        <v>4715368.38662796</v>
      </c>
      <c r="I143" s="3">
        <v>2795602.53125</v>
      </c>
      <c r="J143" s="3">
        <f t="shared" si="48"/>
        <v>3527108.3022868</v>
      </c>
      <c r="K143" s="3">
        <v>721783.86777379003</v>
      </c>
      <c r="L143" s="3">
        <v>146300.10302133899</v>
      </c>
      <c r="M143" s="3">
        <v>76675.248553865007</v>
      </c>
      <c r="N143" s="3">
        <f t="shared" si="49"/>
        <v>314919.73978299799</v>
      </c>
      <c r="O143" s="3">
        <v>3378364.3065601401</v>
      </c>
      <c r="P143" s="3">
        <v>5597686.0442696102</v>
      </c>
      <c r="Q143" s="3">
        <v>3165267.7970541199</v>
      </c>
      <c r="R143" s="3">
        <f t="shared" si="50"/>
        <v>4047106.0492946231</v>
      </c>
      <c r="S143" s="3">
        <f t="shared" si="46"/>
        <v>8.9285531600722279E-2</v>
      </c>
      <c r="T143" s="3">
        <f t="shared" si="55"/>
        <v>3.4854297790310604</v>
      </c>
      <c r="U143" s="3">
        <f t="shared" si="51"/>
        <v>7.1197594342671281E-3</v>
      </c>
      <c r="V143" s="3">
        <f t="shared" si="52"/>
        <v>2.1475346802585578</v>
      </c>
      <c r="W143" s="3">
        <f t="shared" si="47"/>
        <v>1.1474289141251157</v>
      </c>
      <c r="X143" s="3">
        <f t="shared" si="45"/>
        <v>-0.19840477811326687</v>
      </c>
      <c r="Y143" s="3">
        <f t="shared" si="53"/>
        <v>0.62443281117948946</v>
      </c>
      <c r="Z143" s="3">
        <f t="shared" si="54"/>
        <v>0.20451428475790526</v>
      </c>
    </row>
    <row r="144" spans="1:26" x14ac:dyDescent="0.2">
      <c r="A144" s="3" t="s">
        <v>519</v>
      </c>
      <c r="B144" s="3" t="s">
        <v>520</v>
      </c>
      <c r="C144" s="3">
        <v>40.299999999999997</v>
      </c>
      <c r="D144" s="3" t="s">
        <v>521</v>
      </c>
      <c r="E144" s="3" t="s">
        <v>522</v>
      </c>
      <c r="F144" s="3" t="s">
        <v>59</v>
      </c>
      <c r="G144" s="3">
        <v>146923.39120133599</v>
      </c>
      <c r="H144" s="3">
        <v>139629.985104016</v>
      </c>
      <c r="I144" s="3">
        <v>155420.25</v>
      </c>
      <c r="J144" s="3">
        <f t="shared" si="48"/>
        <v>147324.542101784</v>
      </c>
      <c r="K144" s="3">
        <v>364386.48516392201</v>
      </c>
      <c r="L144" s="3">
        <v>604197.18782964</v>
      </c>
      <c r="M144" s="3">
        <v>812445.32374398503</v>
      </c>
      <c r="N144" s="3">
        <f t="shared" si="49"/>
        <v>593676.33224584896</v>
      </c>
      <c r="O144" s="3">
        <v>146895.068094382</v>
      </c>
      <c r="P144" s="3">
        <v>0</v>
      </c>
      <c r="Q144" s="3">
        <v>201739.78332586901</v>
      </c>
      <c r="R144" s="3">
        <f t="shared" si="50"/>
        <v>116211.61714008368</v>
      </c>
      <c r="S144" s="3">
        <f t="shared" si="46"/>
        <v>4.0297178173863806</v>
      </c>
      <c r="T144" s="3">
        <f t="shared" si="55"/>
        <v>-2.0106788169887877</v>
      </c>
      <c r="U144" s="3">
        <f t="shared" si="51"/>
        <v>2.6151931427653787E-2</v>
      </c>
      <c r="V144" s="3">
        <f t="shared" si="52"/>
        <v>1.5824962311792405</v>
      </c>
      <c r="W144" s="3">
        <f t="shared" si="47"/>
        <v>0.78881369989119032</v>
      </c>
      <c r="X144" s="3">
        <f t="shared" ref="X144:X175" si="56">-LOG(W144,2)</f>
        <v>0.34224348663826509</v>
      </c>
      <c r="Y144" s="3">
        <f t="shared" si="53"/>
        <v>0.63361394990188047</v>
      </c>
      <c r="Z144" s="3">
        <f t="shared" si="54"/>
        <v>0.19817526970972835</v>
      </c>
    </row>
    <row r="145" spans="1:26" x14ac:dyDescent="0.2">
      <c r="A145" s="3" t="s">
        <v>333</v>
      </c>
      <c r="B145" s="3" t="s">
        <v>334</v>
      </c>
      <c r="C145" s="3">
        <v>42.5</v>
      </c>
      <c r="D145" s="3" t="s">
        <v>335</v>
      </c>
      <c r="E145" s="3" t="s">
        <v>336</v>
      </c>
      <c r="F145" s="3" t="s">
        <v>59</v>
      </c>
      <c r="G145" s="3">
        <v>3610458.66213129</v>
      </c>
      <c r="H145" s="3">
        <v>3712601.53644088</v>
      </c>
      <c r="I145" s="3">
        <v>3414591.3671875</v>
      </c>
      <c r="J145" s="3">
        <f t="shared" si="48"/>
        <v>3579217.1885865568</v>
      </c>
      <c r="K145" s="3">
        <v>8022427.1730600698</v>
      </c>
      <c r="L145" s="3">
        <v>9855035.9554609302</v>
      </c>
      <c r="M145" s="3">
        <v>12242727.828900401</v>
      </c>
      <c r="N145" s="3">
        <f t="shared" si="49"/>
        <v>10040063.6524738</v>
      </c>
      <c r="O145" s="3">
        <v>3941906.0459211101</v>
      </c>
      <c r="P145" s="3">
        <v>3109824.1098232199</v>
      </c>
      <c r="Q145" s="3">
        <v>4200550.3767039496</v>
      </c>
      <c r="R145" s="3">
        <f t="shared" si="50"/>
        <v>3750760.17748276</v>
      </c>
      <c r="S145" s="3">
        <f t="shared" si="46"/>
        <v>2.8051004237713357</v>
      </c>
      <c r="T145" s="3">
        <f t="shared" si="55"/>
        <v>-1.4880524208459984</v>
      </c>
      <c r="U145" s="3">
        <f t="shared" si="51"/>
        <v>6.1933232041654985E-3</v>
      </c>
      <c r="V145" s="3">
        <f t="shared" si="52"/>
        <v>2.2080762553492237</v>
      </c>
      <c r="W145" s="3">
        <f t="shared" si="47"/>
        <v>1.0479275159504768</v>
      </c>
      <c r="X145" s="3">
        <f t="shared" si="56"/>
        <v>-6.7538930620317225E-2</v>
      </c>
      <c r="Y145" s="3">
        <f t="shared" si="53"/>
        <v>0.64085602648566842</v>
      </c>
      <c r="Z145" s="3">
        <f t="shared" si="54"/>
        <v>0.19323952730782368</v>
      </c>
    </row>
    <row r="146" spans="1:26" x14ac:dyDescent="0.2">
      <c r="A146" s="3" t="s">
        <v>442</v>
      </c>
      <c r="B146" s="3" t="s">
        <v>443</v>
      </c>
      <c r="C146" s="3">
        <v>66.900000000000006</v>
      </c>
      <c r="D146" s="3" t="s">
        <v>444</v>
      </c>
      <c r="E146" s="3" t="s">
        <v>445</v>
      </c>
      <c r="F146" s="3" t="s">
        <v>59</v>
      </c>
      <c r="G146" s="3">
        <v>392754.01695609302</v>
      </c>
      <c r="H146" s="3">
        <v>305594.70166105602</v>
      </c>
      <c r="I146" s="3">
        <v>433616.841796875</v>
      </c>
      <c r="J146" s="3">
        <f t="shared" si="48"/>
        <v>377321.85347134137</v>
      </c>
      <c r="K146" s="3">
        <v>967023.37774308503</v>
      </c>
      <c r="L146" s="3">
        <v>1673201.4695369001</v>
      </c>
      <c r="M146" s="3">
        <v>1813085.94490281</v>
      </c>
      <c r="N146" s="3">
        <f t="shared" si="49"/>
        <v>1484436.9307275983</v>
      </c>
      <c r="O146" s="3">
        <v>415056.31125843502</v>
      </c>
      <c r="P146" s="3">
        <v>282076.27039840497</v>
      </c>
      <c r="Q146" s="3">
        <v>574237.13228208397</v>
      </c>
      <c r="R146" s="3">
        <f t="shared" si="50"/>
        <v>423789.90464630799</v>
      </c>
      <c r="S146" s="3">
        <f t="shared" si="46"/>
        <v>3.9341398253794631</v>
      </c>
      <c r="T146" s="3">
        <f t="shared" si="55"/>
        <v>-1.9760482341280559</v>
      </c>
      <c r="U146" s="3">
        <f t="shared" si="51"/>
        <v>1.3862894454310278E-2</v>
      </c>
      <c r="V146" s="3">
        <f t="shared" si="52"/>
        <v>1.858146083267088</v>
      </c>
      <c r="W146" s="3">
        <f t="shared" si="47"/>
        <v>1.1231522922604746</v>
      </c>
      <c r="X146" s="3">
        <f t="shared" si="56"/>
        <v>-0.1675535612136318</v>
      </c>
      <c r="Y146" s="3">
        <f t="shared" si="53"/>
        <v>0.64183673863437618</v>
      </c>
      <c r="Z146" s="3">
        <f t="shared" si="54"/>
        <v>0.19257542758091423</v>
      </c>
    </row>
    <row r="147" spans="1:26" x14ac:dyDescent="0.2">
      <c r="A147" s="3" t="s">
        <v>577</v>
      </c>
      <c r="B147" s="3" t="s">
        <v>578</v>
      </c>
      <c r="C147" s="3">
        <v>129</v>
      </c>
      <c r="D147" s="3" t="s">
        <v>579</v>
      </c>
      <c r="E147" s="3" t="s">
        <v>577</v>
      </c>
      <c r="F147" s="3" t="s">
        <v>59</v>
      </c>
      <c r="G147" s="3">
        <v>54052.191712476801</v>
      </c>
      <c r="H147" s="3">
        <v>133809.28265445001</v>
      </c>
      <c r="I147" s="3">
        <v>128494.53125</v>
      </c>
      <c r="J147" s="3">
        <f t="shared" si="48"/>
        <v>105452.00187230895</v>
      </c>
      <c r="K147" s="3">
        <v>113729.866222217</v>
      </c>
      <c r="L147" s="3">
        <v>173719.90556935701</v>
      </c>
      <c r="M147" s="3">
        <v>172646.99332559001</v>
      </c>
      <c r="N147" s="3">
        <f t="shared" si="49"/>
        <v>153365.58837238801</v>
      </c>
      <c r="O147" s="3">
        <v>0</v>
      </c>
      <c r="P147" s="3">
        <v>149824.16440509699</v>
      </c>
      <c r="Q147" s="3">
        <v>90980.883172178597</v>
      </c>
      <c r="R147" s="3">
        <f t="shared" si="50"/>
        <v>80268.349192425201</v>
      </c>
      <c r="S147" s="3">
        <f t="shared" si="46"/>
        <v>1.4543639347700319</v>
      </c>
      <c r="T147" s="3">
        <f t="shared" si="55"/>
        <v>-0.54038832922279956</v>
      </c>
      <c r="U147" s="3">
        <f t="shared" si="51"/>
        <v>0.214322960082834</v>
      </c>
      <c r="V147" s="3">
        <f t="shared" si="52"/>
        <v>0.66893130117866806</v>
      </c>
      <c r="W147" s="3">
        <f t="shared" si="47"/>
        <v>0.76118374015906831</v>
      </c>
      <c r="X147" s="3">
        <f t="shared" si="56"/>
        <v>0.39368335072474714</v>
      </c>
      <c r="Y147" s="3">
        <f t="shared" si="53"/>
        <v>0.64492426093650779</v>
      </c>
      <c r="Z147" s="3">
        <f t="shared" si="54"/>
        <v>0.19049128534724766</v>
      </c>
    </row>
    <row r="148" spans="1:26" x14ac:dyDescent="0.2">
      <c r="A148" s="3" t="s">
        <v>642</v>
      </c>
      <c r="B148" s="3" t="s">
        <v>643</v>
      </c>
      <c r="C148" s="3">
        <v>32.6</v>
      </c>
      <c r="D148" s="3" t="s">
        <v>644</v>
      </c>
      <c r="E148" s="3" t="s">
        <v>645</v>
      </c>
      <c r="F148" s="3" t="s">
        <v>646</v>
      </c>
      <c r="G148" s="3">
        <v>746754.24696967797</v>
      </c>
      <c r="H148" s="3">
        <v>412083.50836296502</v>
      </c>
      <c r="I148" s="3">
        <v>1029144</v>
      </c>
      <c r="J148" s="3">
        <f t="shared" si="48"/>
        <v>729327.25177754776</v>
      </c>
      <c r="K148" s="3">
        <v>74051.132908181404</v>
      </c>
      <c r="L148" s="3">
        <v>99930.944871704094</v>
      </c>
      <c r="M148" s="3">
        <v>0</v>
      </c>
      <c r="N148" s="3">
        <f t="shared" si="49"/>
        <v>57994.025926628499</v>
      </c>
      <c r="O148" s="3">
        <v>877289.78201640397</v>
      </c>
      <c r="P148" s="3">
        <v>509426.925046883</v>
      </c>
      <c r="Q148" s="3">
        <v>1173502.2617327999</v>
      </c>
      <c r="R148" s="3">
        <f t="shared" si="50"/>
        <v>853406.32293202903</v>
      </c>
      <c r="S148" s="3">
        <f t="shared" si="46"/>
        <v>7.9517151985316559E-2</v>
      </c>
      <c r="T148" s="3">
        <f t="shared" si="55"/>
        <v>3.6525901040294646</v>
      </c>
      <c r="U148" s="3">
        <f t="shared" si="51"/>
        <v>2.0612251761675922E-2</v>
      </c>
      <c r="V148" s="3">
        <f t="shared" si="52"/>
        <v>1.685874561629221</v>
      </c>
      <c r="W148" s="3">
        <f t="shared" si="47"/>
        <v>1.1701281158109345</v>
      </c>
      <c r="X148" s="3">
        <f t="shared" si="56"/>
        <v>-0.22666649726698304</v>
      </c>
      <c r="Y148" s="3">
        <f t="shared" si="53"/>
        <v>0.66060939196249124</v>
      </c>
      <c r="Z148" s="3">
        <f t="shared" si="54"/>
        <v>0.180055256184282</v>
      </c>
    </row>
    <row r="149" spans="1:26" x14ac:dyDescent="0.2">
      <c r="A149" s="3" t="s">
        <v>526</v>
      </c>
      <c r="B149" s="3" t="s">
        <v>527</v>
      </c>
      <c r="C149" s="3">
        <v>195.3</v>
      </c>
      <c r="D149" s="3" t="s">
        <v>528</v>
      </c>
      <c r="E149" s="3" t="s">
        <v>526</v>
      </c>
      <c r="F149" s="3" t="s">
        <v>59</v>
      </c>
      <c r="G149" s="3">
        <v>0</v>
      </c>
      <c r="H149" s="3">
        <v>0</v>
      </c>
      <c r="I149" s="3">
        <v>160001.25</v>
      </c>
      <c r="J149" s="3">
        <f t="shared" si="48"/>
        <v>53333.75</v>
      </c>
      <c r="K149" s="3">
        <v>0</v>
      </c>
      <c r="L149" s="3">
        <v>171875.651206145</v>
      </c>
      <c r="M149" s="3">
        <v>42398.357834930299</v>
      </c>
      <c r="N149" s="3">
        <f t="shared" si="49"/>
        <v>71424.669680358435</v>
      </c>
      <c r="O149" s="3">
        <v>47262.1975447644</v>
      </c>
      <c r="P149" s="3">
        <v>28390.646451212</v>
      </c>
      <c r="Q149" s="3">
        <v>186247.6625868</v>
      </c>
      <c r="R149" s="3">
        <f t="shared" si="50"/>
        <v>87300.168860925463</v>
      </c>
      <c r="S149" s="3">
        <f t="shared" si="46"/>
        <v>1.3392020939903613</v>
      </c>
      <c r="T149" s="3">
        <f t="shared" si="55"/>
        <v>-0.42137368881567044</v>
      </c>
      <c r="U149" s="3">
        <f t="shared" si="51"/>
        <v>0.81954990915256254</v>
      </c>
      <c r="V149" s="3">
        <f t="shared" si="52"/>
        <v>8.6424593515632184E-2</v>
      </c>
      <c r="W149" s="3">
        <f t="shared" si="47"/>
        <v>1.6368653781315858</v>
      </c>
      <c r="X149" s="3">
        <f t="shared" si="56"/>
        <v>-0.71093567410995673</v>
      </c>
      <c r="Y149" s="3">
        <f t="shared" si="53"/>
        <v>0.66571802397295432</v>
      </c>
      <c r="Z149" s="3">
        <f t="shared" si="54"/>
        <v>0.1767096845895198</v>
      </c>
    </row>
    <row r="150" spans="1:26" x14ac:dyDescent="0.2">
      <c r="A150" s="3" t="s">
        <v>460</v>
      </c>
      <c r="B150" s="3" t="s">
        <v>461</v>
      </c>
      <c r="C150" s="3">
        <v>83.6</v>
      </c>
      <c r="D150" s="3" t="s">
        <v>396</v>
      </c>
      <c r="E150" s="3" t="s">
        <v>462</v>
      </c>
      <c r="F150" s="3" t="s">
        <v>59</v>
      </c>
      <c r="G150" s="3">
        <v>177121.75542510799</v>
      </c>
      <c r="H150" s="3">
        <v>0</v>
      </c>
      <c r="I150" s="3">
        <v>167663.96875</v>
      </c>
      <c r="J150" s="3">
        <f t="shared" si="48"/>
        <v>114928.574725036</v>
      </c>
      <c r="K150" s="3">
        <v>0</v>
      </c>
      <c r="L150" s="3">
        <v>166606.393784735</v>
      </c>
      <c r="M150" s="3">
        <v>78623.526735391395</v>
      </c>
      <c r="N150" s="3">
        <f t="shared" si="49"/>
        <v>81743.306840042133</v>
      </c>
      <c r="O150" s="3">
        <v>0</v>
      </c>
      <c r="P150" s="3">
        <v>0</v>
      </c>
      <c r="Q150" s="3">
        <v>225667.60617153399</v>
      </c>
      <c r="R150" s="3">
        <f t="shared" si="50"/>
        <v>75222.53539051133</v>
      </c>
      <c r="S150" s="3">
        <f t="shared" si="46"/>
        <v>0.71125311555991311</v>
      </c>
      <c r="T150" s="3">
        <f t="shared" si="55"/>
        <v>0.49156502789978884</v>
      </c>
      <c r="U150" s="3">
        <f t="shared" si="51"/>
        <v>0.68102632175973565</v>
      </c>
      <c r="V150" s="3">
        <f t="shared" si="52"/>
        <v>0.16683610222217543</v>
      </c>
      <c r="W150" s="3">
        <f t="shared" si="47"/>
        <v>0.65451551601052682</v>
      </c>
      <c r="X150" s="3">
        <f t="shared" si="56"/>
        <v>0.61150070163799175</v>
      </c>
      <c r="Y150" s="3">
        <f t="shared" si="53"/>
        <v>0.69654669943952274</v>
      </c>
      <c r="Z150" s="3">
        <f t="shared" si="54"/>
        <v>0.15704976132328391</v>
      </c>
    </row>
    <row r="151" spans="1:26" x14ac:dyDescent="0.2">
      <c r="A151" s="3" t="s">
        <v>612</v>
      </c>
      <c r="B151" s="3" t="s">
        <v>613</v>
      </c>
      <c r="C151" s="3">
        <v>81.8</v>
      </c>
      <c r="D151" s="3" t="s">
        <v>614</v>
      </c>
      <c r="E151" s="3" t="s">
        <v>615</v>
      </c>
      <c r="F151" s="3" t="s">
        <v>616</v>
      </c>
      <c r="G151" s="3">
        <v>0</v>
      </c>
      <c r="H151" s="3">
        <v>0</v>
      </c>
      <c r="I151" s="3">
        <v>128043.146484375</v>
      </c>
      <c r="J151" s="3">
        <f t="shared" si="48"/>
        <v>42681.048828125</v>
      </c>
      <c r="K151" s="3">
        <v>241837.266507814</v>
      </c>
      <c r="L151" s="3">
        <v>292897.29410582298</v>
      </c>
      <c r="M151" s="3">
        <v>228256.44144212999</v>
      </c>
      <c r="N151" s="3">
        <f t="shared" si="49"/>
        <v>254330.334018589</v>
      </c>
      <c r="O151" s="3">
        <v>112108.529350809</v>
      </c>
      <c r="P151" s="3">
        <v>38982.620410084797</v>
      </c>
      <c r="Q151" s="3">
        <v>37226.764602833799</v>
      </c>
      <c r="R151" s="3">
        <f t="shared" si="50"/>
        <v>62772.638121242526</v>
      </c>
      <c r="S151" s="3">
        <f t="shared" si="46"/>
        <v>5.9588585801339562</v>
      </c>
      <c r="T151" s="3">
        <f t="shared" si="55"/>
        <v>-2.575036008793981</v>
      </c>
      <c r="U151" s="3">
        <f t="shared" si="51"/>
        <v>1.0795376136606383E-2</v>
      </c>
      <c r="V151" s="3">
        <f t="shared" si="52"/>
        <v>1.9667622212124054</v>
      </c>
      <c r="W151" s="3">
        <f t="shared" si="47"/>
        <v>1.4707379468116075</v>
      </c>
      <c r="X151" s="3">
        <f t="shared" si="56"/>
        <v>-0.55654021293224809</v>
      </c>
      <c r="Y151" s="3">
        <f t="shared" si="53"/>
        <v>0.70447854080753303</v>
      </c>
      <c r="Z151" s="3">
        <f t="shared" si="54"/>
        <v>0.15213223144151738</v>
      </c>
    </row>
    <row r="152" spans="1:26" x14ac:dyDescent="0.2">
      <c r="A152" s="3" t="s">
        <v>272</v>
      </c>
      <c r="B152" s="3" t="s">
        <v>273</v>
      </c>
      <c r="C152" s="3">
        <v>60.9</v>
      </c>
      <c r="D152" s="3" t="s">
        <v>274</v>
      </c>
      <c r="E152" s="3" t="s">
        <v>275</v>
      </c>
      <c r="F152" s="3" t="s">
        <v>59</v>
      </c>
      <c r="G152" s="3">
        <v>1064005.7126110699</v>
      </c>
      <c r="H152" s="3">
        <v>412226.32358290598</v>
      </c>
      <c r="I152" s="3">
        <v>470210.765625</v>
      </c>
      <c r="J152" s="3">
        <f t="shared" si="48"/>
        <v>648814.26727299194</v>
      </c>
      <c r="K152" s="3">
        <v>629411.42794598802</v>
      </c>
      <c r="L152" s="3">
        <v>1322298.33405143</v>
      </c>
      <c r="M152" s="3">
        <v>903284.36246828595</v>
      </c>
      <c r="N152" s="3">
        <f t="shared" si="49"/>
        <v>951664.70815523469</v>
      </c>
      <c r="O152" s="3">
        <v>305519.64254908997</v>
      </c>
      <c r="P152" s="3">
        <v>818196.86353012302</v>
      </c>
      <c r="Q152" s="3">
        <v>512792.92425635498</v>
      </c>
      <c r="R152" s="3">
        <f t="shared" si="50"/>
        <v>545503.14344518934</v>
      </c>
      <c r="S152" s="3">
        <f t="shared" si="46"/>
        <v>1.4667752485701997</v>
      </c>
      <c r="T152" s="3">
        <f t="shared" si="55"/>
        <v>-0.55264782628471865</v>
      </c>
      <c r="U152" s="3">
        <f t="shared" si="51"/>
        <v>0.35496160694514528</v>
      </c>
      <c r="V152" s="3">
        <f t="shared" si="52"/>
        <v>0.44981861819439306</v>
      </c>
      <c r="W152" s="3">
        <f t="shared" si="47"/>
        <v>0.84076934025815142</v>
      </c>
      <c r="X152" s="3">
        <f t="shared" si="56"/>
        <v>0.25021803436939588</v>
      </c>
      <c r="Y152" s="3">
        <f t="shared" si="53"/>
        <v>0.70720194190543872</v>
      </c>
      <c r="Z152" s="3">
        <f t="shared" si="54"/>
        <v>0.15045655546435757</v>
      </c>
    </row>
    <row r="153" spans="1:26" x14ac:dyDescent="0.2">
      <c r="A153" s="3" t="s">
        <v>523</v>
      </c>
      <c r="B153" s="3" t="s">
        <v>524</v>
      </c>
      <c r="C153" s="3">
        <v>130.69999999999999</v>
      </c>
      <c r="D153" s="3" t="s">
        <v>525</v>
      </c>
      <c r="E153" s="3" t="s">
        <v>523</v>
      </c>
      <c r="F153" s="3" t="s">
        <v>59</v>
      </c>
      <c r="G153" s="3">
        <v>22018.619511323999</v>
      </c>
      <c r="H153" s="3">
        <v>73176.6221983344</v>
      </c>
      <c r="I153" s="3">
        <v>0</v>
      </c>
      <c r="J153" s="3">
        <f t="shared" si="48"/>
        <v>31731.747236552797</v>
      </c>
      <c r="K153" s="3">
        <v>210343.77821949599</v>
      </c>
      <c r="L153" s="3">
        <v>155052.81951492999</v>
      </c>
      <c r="M153" s="3">
        <v>361806.48476786702</v>
      </c>
      <c r="N153" s="3">
        <f t="shared" si="49"/>
        <v>242401.02750076432</v>
      </c>
      <c r="O153" s="3">
        <v>61213.362559279303</v>
      </c>
      <c r="P153" s="3">
        <v>0</v>
      </c>
      <c r="Q153" s="3">
        <v>70570.3368953834</v>
      </c>
      <c r="R153" s="3">
        <f t="shared" si="50"/>
        <v>43927.899818220903</v>
      </c>
      <c r="S153" s="3">
        <f t="shared" si="46"/>
        <v>7.639069657706556</v>
      </c>
      <c r="T153" s="3">
        <f t="shared" si="55"/>
        <v>-2.9333969469074521</v>
      </c>
      <c r="U153" s="3">
        <f t="shared" si="51"/>
        <v>3.2378961510492112E-2</v>
      </c>
      <c r="V153" s="3">
        <f t="shared" si="52"/>
        <v>1.4897370844737918</v>
      </c>
      <c r="W153" s="3">
        <f t="shared" si="47"/>
        <v>1.3843517500233637</v>
      </c>
      <c r="X153" s="3">
        <f t="shared" si="56"/>
        <v>-0.46921056402780842</v>
      </c>
      <c r="Y153" s="3">
        <f t="shared" si="53"/>
        <v>0.71387032179489252</v>
      </c>
      <c r="Z153" s="3">
        <f t="shared" si="54"/>
        <v>0.14638067287910067</v>
      </c>
    </row>
    <row r="154" spans="1:26" x14ac:dyDescent="0.2">
      <c r="A154" s="3" t="s">
        <v>371</v>
      </c>
      <c r="B154" s="3" t="s">
        <v>372</v>
      </c>
      <c r="C154" s="3">
        <v>32.5</v>
      </c>
      <c r="D154" s="3" t="s">
        <v>373</v>
      </c>
      <c r="E154" s="3" t="s">
        <v>374</v>
      </c>
      <c r="F154" s="3" t="s">
        <v>59</v>
      </c>
      <c r="G154" s="3">
        <v>2119186.1094475598</v>
      </c>
      <c r="H154" s="3">
        <v>504297.661082634</v>
      </c>
      <c r="I154" s="3">
        <v>1657772.1484375</v>
      </c>
      <c r="J154" s="3">
        <f t="shared" si="48"/>
        <v>1427085.3063225646</v>
      </c>
      <c r="K154" s="3">
        <v>4404814.1472618897</v>
      </c>
      <c r="L154" s="3">
        <v>6167514.6664635204</v>
      </c>
      <c r="M154" s="3">
        <v>5093334.8491361504</v>
      </c>
      <c r="N154" s="3">
        <f t="shared" si="49"/>
        <v>5221887.8876205198</v>
      </c>
      <c r="O154" s="3">
        <v>1849497.61758452</v>
      </c>
      <c r="P154" s="3">
        <v>1099888.2139489199</v>
      </c>
      <c r="Q154" s="3">
        <v>1985695.29299357</v>
      </c>
      <c r="R154" s="3">
        <f t="shared" si="50"/>
        <v>1645027.0415090034</v>
      </c>
      <c r="S154" s="3">
        <f t="shared" si="46"/>
        <v>3.6591280594687974</v>
      </c>
      <c r="T154" s="3">
        <f t="shared" si="55"/>
        <v>-1.8714999069389977</v>
      </c>
      <c r="U154" s="3">
        <f t="shared" si="51"/>
        <v>5.688860461211552E-3</v>
      </c>
      <c r="V154" s="3">
        <f t="shared" si="52"/>
        <v>2.2449747186613109</v>
      </c>
      <c r="W154" s="3">
        <f t="shared" si="47"/>
        <v>1.1527180850513061</v>
      </c>
      <c r="X154" s="3">
        <f t="shared" si="56"/>
        <v>-0.20503972285189936</v>
      </c>
      <c r="Y154" s="3">
        <f t="shared" si="53"/>
        <v>0.71389743788458082</v>
      </c>
      <c r="Z154" s="3">
        <f t="shared" si="54"/>
        <v>0.14636417668349183</v>
      </c>
    </row>
    <row r="155" spans="1:26" x14ac:dyDescent="0.2">
      <c r="A155" s="3" t="s">
        <v>457</v>
      </c>
      <c r="B155" s="3" t="s">
        <v>458</v>
      </c>
      <c r="C155" s="3">
        <v>31.1</v>
      </c>
      <c r="D155" s="3" t="s">
        <v>459</v>
      </c>
      <c r="E155" s="3" t="s">
        <v>457</v>
      </c>
      <c r="F155" s="3" t="s">
        <v>59</v>
      </c>
      <c r="G155" s="3">
        <v>49820.020439327403</v>
      </c>
      <c r="H155" s="3">
        <v>54900.478292207998</v>
      </c>
      <c r="I155" s="3">
        <v>76186.08984375</v>
      </c>
      <c r="J155" s="3">
        <f t="shared" si="48"/>
        <v>60302.196191761795</v>
      </c>
      <c r="K155" s="3">
        <v>701261.72872280097</v>
      </c>
      <c r="L155" s="3">
        <v>887720.33510459797</v>
      </c>
      <c r="M155" s="3">
        <v>885427.31657512498</v>
      </c>
      <c r="N155" s="3">
        <f t="shared" si="49"/>
        <v>824803.1268008413</v>
      </c>
      <c r="O155" s="3">
        <v>52924.381584673501</v>
      </c>
      <c r="P155" s="3">
        <v>0</v>
      </c>
      <c r="Q155" s="3">
        <v>95434.598527117094</v>
      </c>
      <c r="R155" s="3">
        <f t="shared" si="50"/>
        <v>49452.993370596865</v>
      </c>
      <c r="S155" s="3">
        <f t="shared" si="46"/>
        <v>13.677828982844277</v>
      </c>
      <c r="T155" s="3">
        <f t="shared" si="55"/>
        <v>-3.7737673511167249</v>
      </c>
      <c r="U155" s="3">
        <f t="shared" si="51"/>
        <v>2.5328139296563909E-4</v>
      </c>
      <c r="V155" s="3">
        <f t="shared" si="52"/>
        <v>3.5963967139961421</v>
      </c>
      <c r="W155" s="3">
        <f t="shared" si="47"/>
        <v>0.82008610786472325</v>
      </c>
      <c r="X155" s="3">
        <f t="shared" si="56"/>
        <v>0.28615269629403045</v>
      </c>
      <c r="Y155" s="3">
        <f t="shared" si="53"/>
        <v>0.72517432837991991</v>
      </c>
      <c r="Z155" s="3">
        <f t="shared" si="54"/>
        <v>0.13955757859787682</v>
      </c>
    </row>
    <row r="156" spans="1:26" x14ac:dyDescent="0.2">
      <c r="A156" s="3" t="s">
        <v>683</v>
      </c>
      <c r="B156" s="3" t="s">
        <v>684</v>
      </c>
      <c r="C156" s="3">
        <v>66.400000000000006</v>
      </c>
      <c r="D156" s="3" t="s">
        <v>297</v>
      </c>
      <c r="E156" s="3" t="s">
        <v>685</v>
      </c>
      <c r="F156" s="3" t="s">
        <v>59</v>
      </c>
      <c r="G156" s="3">
        <v>281880.87192498898</v>
      </c>
      <c r="H156" s="3">
        <v>11333.3079121877</v>
      </c>
      <c r="I156" s="3">
        <v>56029.56640625</v>
      </c>
      <c r="J156" s="3">
        <f t="shared" si="48"/>
        <v>116414.58208114223</v>
      </c>
      <c r="K156" s="3">
        <v>0</v>
      </c>
      <c r="L156" s="3">
        <v>80605.210555675498</v>
      </c>
      <c r="M156" s="3">
        <v>45856.711781524202</v>
      </c>
      <c r="N156" s="3">
        <f t="shared" si="49"/>
        <v>42153.974112399905</v>
      </c>
      <c r="O156" s="3">
        <v>116604.494933266</v>
      </c>
      <c r="P156" s="3">
        <v>22208.4994818794</v>
      </c>
      <c r="Q156" s="3">
        <v>113892.241393588</v>
      </c>
      <c r="R156" s="3">
        <f t="shared" si="50"/>
        <v>84235.078602911133</v>
      </c>
      <c r="S156" s="3">
        <f t="shared" si="46"/>
        <v>0.36210218134888056</v>
      </c>
      <c r="T156" s="3">
        <f t="shared" si="55"/>
        <v>1.4655312270715228</v>
      </c>
      <c r="U156" s="3">
        <f t="shared" si="51"/>
        <v>0.44108541122775818</v>
      </c>
      <c r="V156" s="3">
        <f t="shared" si="52"/>
        <v>0.35547730614827361</v>
      </c>
      <c r="W156" s="3">
        <f t="shared" si="47"/>
        <v>0.7235784134344817</v>
      </c>
      <c r="X156" s="3">
        <f t="shared" si="56"/>
        <v>0.46677872630847594</v>
      </c>
      <c r="Y156" s="3">
        <f t="shared" si="53"/>
        <v>0.73679350406957478</v>
      </c>
      <c r="Z156" s="3">
        <f t="shared" si="54"/>
        <v>0.13265421174602668</v>
      </c>
    </row>
    <row r="157" spans="1:26" x14ac:dyDescent="0.2">
      <c r="A157" s="3" t="s">
        <v>626</v>
      </c>
      <c r="B157" s="3" t="s">
        <v>627</v>
      </c>
      <c r="C157" s="3">
        <v>39.200000000000003</v>
      </c>
      <c r="D157" s="3" t="s">
        <v>628</v>
      </c>
      <c r="E157" s="3" t="s">
        <v>629</v>
      </c>
      <c r="F157" s="3" t="s">
        <v>59</v>
      </c>
      <c r="G157" s="3">
        <v>101918.50523140799</v>
      </c>
      <c r="H157" s="3">
        <v>288774.65867535601</v>
      </c>
      <c r="I157" s="3">
        <v>187950.859375</v>
      </c>
      <c r="J157" s="3">
        <f t="shared" si="48"/>
        <v>192881.34109392134</v>
      </c>
      <c r="K157" s="3">
        <v>0</v>
      </c>
      <c r="L157" s="3">
        <v>0</v>
      </c>
      <c r="M157" s="3">
        <v>0</v>
      </c>
      <c r="N157" s="3">
        <f t="shared" si="49"/>
        <v>0</v>
      </c>
      <c r="O157" s="3">
        <v>127390.16161445199</v>
      </c>
      <c r="P157" s="3">
        <v>418550.57029321202</v>
      </c>
      <c r="Q157" s="3">
        <v>147989.917580846</v>
      </c>
      <c r="R157" s="3">
        <f t="shared" si="50"/>
        <v>231310.21649617</v>
      </c>
      <c r="S157" s="3">
        <f t="shared" si="46"/>
        <v>0</v>
      </c>
      <c r="T157" s="3">
        <v>0</v>
      </c>
      <c r="U157" s="3">
        <f t="shared" si="51"/>
        <v>2.3332427049657871E-2</v>
      </c>
      <c r="V157" s="3">
        <f t="shared" si="52"/>
        <v>1.6320400833472584</v>
      </c>
      <c r="W157" s="3">
        <f t="shared" si="47"/>
        <v>1.1992358368326368</v>
      </c>
      <c r="X157" s="3">
        <f t="shared" si="56"/>
        <v>-0.26211540118044602</v>
      </c>
      <c r="Y157" s="3">
        <f t="shared" si="53"/>
        <v>0.74049193528562318</v>
      </c>
      <c r="Z157" s="3">
        <f t="shared" si="54"/>
        <v>0.13047966702801864</v>
      </c>
    </row>
    <row r="158" spans="1:26" x14ac:dyDescent="0.2">
      <c r="A158" s="3" t="s">
        <v>767</v>
      </c>
      <c r="B158" s="3" t="s">
        <v>768</v>
      </c>
      <c r="C158" s="3">
        <v>37.200000000000003</v>
      </c>
      <c r="D158" s="3" t="s">
        <v>59</v>
      </c>
      <c r="E158" s="3" t="s">
        <v>767</v>
      </c>
      <c r="F158" s="3" t="s">
        <v>59</v>
      </c>
      <c r="G158" s="3">
        <v>115959.158010047</v>
      </c>
      <c r="H158" s="3">
        <v>383547.790276088</v>
      </c>
      <c r="I158" s="3">
        <v>158629.953125</v>
      </c>
      <c r="J158" s="3">
        <f t="shared" si="48"/>
        <v>219378.96713704499</v>
      </c>
      <c r="K158" s="3">
        <v>0</v>
      </c>
      <c r="L158" s="3">
        <v>0</v>
      </c>
      <c r="M158" s="3">
        <v>0</v>
      </c>
      <c r="N158" s="3">
        <f t="shared" si="49"/>
        <v>0</v>
      </c>
      <c r="O158" s="3">
        <v>195889.60200252599</v>
      </c>
      <c r="P158" s="3">
        <v>234456.85899728499</v>
      </c>
      <c r="Q158" s="3">
        <v>134743.000000623</v>
      </c>
      <c r="R158" s="3">
        <f t="shared" si="50"/>
        <v>188363.1536668113</v>
      </c>
      <c r="S158" s="3">
        <f t="shared" si="46"/>
        <v>0</v>
      </c>
      <c r="T158" s="3">
        <v>0</v>
      </c>
      <c r="U158" s="3">
        <f t="shared" si="51"/>
        <v>5.7399555507721509E-2</v>
      </c>
      <c r="V158" s="3">
        <f t="shared" si="52"/>
        <v>1.2410914706907239</v>
      </c>
      <c r="W158" s="3">
        <f t="shared" si="47"/>
        <v>0.85861993118575375</v>
      </c>
      <c r="X158" s="3">
        <f t="shared" si="56"/>
        <v>0.21990843236356103</v>
      </c>
      <c r="Y158" s="3">
        <f t="shared" si="53"/>
        <v>0.74210089532718582</v>
      </c>
      <c r="Z158" s="3">
        <f t="shared" si="54"/>
        <v>0.12953704444473887</v>
      </c>
    </row>
    <row r="159" spans="1:26" x14ac:dyDescent="0.2">
      <c r="A159" s="3" t="s">
        <v>559</v>
      </c>
      <c r="B159" s="3" t="s">
        <v>560</v>
      </c>
      <c r="C159" s="3">
        <v>87.8</v>
      </c>
      <c r="D159" s="3" t="s">
        <v>331</v>
      </c>
      <c r="E159" s="3" t="s">
        <v>561</v>
      </c>
      <c r="F159" s="3" t="s">
        <v>59</v>
      </c>
      <c r="G159" s="3">
        <v>89424.236525595901</v>
      </c>
      <c r="H159" s="3">
        <v>77629.0923039833</v>
      </c>
      <c r="I159" s="3">
        <v>109281.6953125</v>
      </c>
      <c r="J159" s="3">
        <f t="shared" si="48"/>
        <v>92111.674714026391</v>
      </c>
      <c r="K159" s="3">
        <v>139859.70359916601</v>
      </c>
      <c r="L159" s="3">
        <v>149571.34168629401</v>
      </c>
      <c r="M159" s="3">
        <v>177293.71108218201</v>
      </c>
      <c r="N159" s="3">
        <f t="shared" si="49"/>
        <v>155574.91878921402</v>
      </c>
      <c r="O159" s="3">
        <v>120701.94795735</v>
      </c>
      <c r="P159" s="3">
        <v>102939.14241894</v>
      </c>
      <c r="Q159" s="3">
        <v>70922.071754343793</v>
      </c>
      <c r="R159" s="3">
        <f t="shared" si="50"/>
        <v>98187.720710211259</v>
      </c>
      <c r="S159" s="3">
        <f t="shared" ref="S159:S183" si="57">N159/J159</f>
        <v>1.6889815462830109</v>
      </c>
      <c r="T159" s="3">
        <f t="shared" ref="T159:T183" si="58">-LOG(S159,2)</f>
        <v>-0.75615356542086953</v>
      </c>
      <c r="U159" s="3">
        <f t="shared" si="51"/>
        <v>1.1985526336688437E-2</v>
      </c>
      <c r="V159" s="3">
        <f t="shared" si="52"/>
        <v>1.9213428894484121</v>
      </c>
      <c r="W159" s="3">
        <f t="shared" ref="W159:W183" si="59">R159/J159</f>
        <v>1.0659639075616507</v>
      </c>
      <c r="X159" s="3">
        <f t="shared" si="56"/>
        <v>-9.2158590758125519E-2</v>
      </c>
      <c r="Y159" s="3">
        <f t="shared" si="53"/>
        <v>0.74238812575829471</v>
      </c>
      <c r="Z159" s="3">
        <f t="shared" si="54"/>
        <v>0.12936898312390707</v>
      </c>
    </row>
    <row r="160" spans="1:26" x14ac:dyDescent="0.2">
      <c r="A160" s="3" t="s">
        <v>139</v>
      </c>
      <c r="B160" s="3" t="s">
        <v>140</v>
      </c>
      <c r="C160" s="3">
        <v>42.7</v>
      </c>
      <c r="D160" s="3" t="s">
        <v>59</v>
      </c>
      <c r="E160" s="3" t="s">
        <v>139</v>
      </c>
      <c r="F160" s="3" t="s">
        <v>59</v>
      </c>
      <c r="G160" s="3">
        <v>19946985.1852131</v>
      </c>
      <c r="H160" s="3">
        <v>19498066.637022</v>
      </c>
      <c r="I160" s="3">
        <v>15299479.293945299</v>
      </c>
      <c r="J160" s="3">
        <f t="shared" si="48"/>
        <v>18248177.038726799</v>
      </c>
      <c r="K160" s="3">
        <v>35914487.399550602</v>
      </c>
      <c r="L160" s="3">
        <v>5387277.8077261597</v>
      </c>
      <c r="M160" s="3">
        <v>4170585.3890960501</v>
      </c>
      <c r="N160" s="3">
        <f t="shared" si="49"/>
        <v>15157450.198790938</v>
      </c>
      <c r="O160" s="3">
        <v>15249241.1180919</v>
      </c>
      <c r="P160" s="3">
        <v>29543987.340839501</v>
      </c>
      <c r="Q160" s="3">
        <v>15226524.188179201</v>
      </c>
      <c r="R160" s="3">
        <f t="shared" si="50"/>
        <v>20006584.215703536</v>
      </c>
      <c r="S160" s="3">
        <f t="shared" si="57"/>
        <v>0.83062818640039315</v>
      </c>
      <c r="T160" s="3">
        <f t="shared" si="58"/>
        <v>0.26772526611753822</v>
      </c>
      <c r="U160" s="3">
        <f t="shared" si="51"/>
        <v>0.7829188195494341</v>
      </c>
      <c r="V160" s="3">
        <f t="shared" si="52"/>
        <v>0.10628326737948417</v>
      </c>
      <c r="W160" s="3">
        <f t="shared" si="59"/>
        <v>1.0963607034962997</v>
      </c>
      <c r="X160" s="3">
        <f t="shared" si="56"/>
        <v>-0.13272252414917074</v>
      </c>
      <c r="Y160" s="3">
        <f t="shared" si="53"/>
        <v>0.74248388973661239</v>
      </c>
      <c r="Z160" s="3">
        <f t="shared" si="54"/>
        <v>0.12931296514124982</v>
      </c>
    </row>
    <row r="161" spans="1:26" x14ac:dyDescent="0.2">
      <c r="A161" s="3" t="s">
        <v>604</v>
      </c>
      <c r="B161" s="3" t="s">
        <v>605</v>
      </c>
      <c r="C161" s="3">
        <v>61.1</v>
      </c>
      <c r="D161" s="3" t="s">
        <v>606</v>
      </c>
      <c r="E161" s="3" t="s">
        <v>607</v>
      </c>
      <c r="F161" s="3" t="s">
        <v>59</v>
      </c>
      <c r="G161" s="3">
        <v>77417.957730016002</v>
      </c>
      <c r="H161" s="3">
        <v>358506.91900261899</v>
      </c>
      <c r="I161" s="3">
        <v>181212.34375</v>
      </c>
      <c r="J161" s="3">
        <f t="shared" si="48"/>
        <v>205712.406827545</v>
      </c>
      <c r="K161" s="3">
        <v>493401.89126296999</v>
      </c>
      <c r="L161" s="3">
        <v>530230.69917096302</v>
      </c>
      <c r="M161" s="3">
        <v>657173.111997706</v>
      </c>
      <c r="N161" s="3">
        <f t="shared" si="49"/>
        <v>560268.5674772131</v>
      </c>
      <c r="O161" s="3">
        <v>249574.26931304799</v>
      </c>
      <c r="P161" s="3">
        <v>222860.82954905901</v>
      </c>
      <c r="Q161" s="3">
        <v>223840.857879294</v>
      </c>
      <c r="R161" s="3">
        <f t="shared" si="50"/>
        <v>232091.98558046701</v>
      </c>
      <c r="S161" s="3">
        <f t="shared" si="57"/>
        <v>2.7235526340757046</v>
      </c>
      <c r="T161" s="3">
        <f t="shared" si="58"/>
        <v>-1.4454897482821771</v>
      </c>
      <c r="U161" s="3">
        <f t="shared" si="51"/>
        <v>2.0880798096462334E-2</v>
      </c>
      <c r="V161" s="3">
        <f t="shared" si="52"/>
        <v>1.6802529059444129</v>
      </c>
      <c r="W161" s="3">
        <f t="shared" si="59"/>
        <v>1.1282352346158528</v>
      </c>
      <c r="X161" s="3">
        <f t="shared" si="56"/>
        <v>-0.17406789790703561</v>
      </c>
      <c r="Y161" s="3">
        <f t="shared" si="53"/>
        <v>0.76523557661036001</v>
      </c>
      <c r="Z161" s="3">
        <f t="shared" si="54"/>
        <v>0.11620484736612396</v>
      </c>
    </row>
    <row r="162" spans="1:26" x14ac:dyDescent="0.2">
      <c r="A162" s="3" t="s">
        <v>630</v>
      </c>
      <c r="B162" s="3" t="s">
        <v>631</v>
      </c>
      <c r="C162" s="3">
        <v>39.6</v>
      </c>
      <c r="D162" s="3" t="s">
        <v>632</v>
      </c>
      <c r="E162" s="3" t="s">
        <v>634</v>
      </c>
      <c r="F162" s="3" t="s">
        <v>59</v>
      </c>
      <c r="G162" s="3">
        <v>248608.663446955</v>
      </c>
      <c r="H162" s="3">
        <v>146954.93083209201</v>
      </c>
      <c r="I162" s="3">
        <v>239170.203125</v>
      </c>
      <c r="J162" s="3">
        <f t="shared" ref="J162:J193" si="60">AVERAGE(G162:I162)</f>
        <v>211577.93246801567</v>
      </c>
      <c r="K162" s="3">
        <v>30549.572590658001</v>
      </c>
      <c r="L162" s="3">
        <v>64103.156937774002</v>
      </c>
      <c r="M162" s="3">
        <v>53477.654084217596</v>
      </c>
      <c r="N162" s="3">
        <f t="shared" ref="N162:N193" si="61">AVERAGE(K162:M162)</f>
        <v>49376.794537549868</v>
      </c>
      <c r="O162" s="3">
        <v>239559.38702893499</v>
      </c>
      <c r="P162" s="3">
        <v>192975.40029437499</v>
      </c>
      <c r="Q162" s="3">
        <v>165991.197467558</v>
      </c>
      <c r="R162" s="3">
        <f t="shared" ref="R162:R193" si="62">AVERAGE(O162:Q162)</f>
        <v>199508.66159695599</v>
      </c>
      <c r="S162" s="3">
        <f t="shared" si="57"/>
        <v>0.23337402895273202</v>
      </c>
      <c r="T162" s="3">
        <f t="shared" si="58"/>
        <v>2.0992840753410489</v>
      </c>
      <c r="U162" s="3">
        <f t="shared" ref="U162:U186" si="63">_xlfn.T.TEST(G162:I162,K162:M162,2,2)</f>
        <v>8.749046100719025E-3</v>
      </c>
      <c r="V162" s="3">
        <f t="shared" ref="V162:V193" si="64">-LOG10(U162)</f>
        <v>2.0580392950664961</v>
      </c>
      <c r="W162" s="3">
        <f t="shared" si="59"/>
        <v>0.94295590882152047</v>
      </c>
      <c r="X162" s="3">
        <f t="shared" si="56"/>
        <v>8.4737780627152023E-2</v>
      </c>
      <c r="Y162" s="3">
        <f t="shared" ref="Y162:Y183" si="65">_xlfn.T.TEST(G162:I162,O162:Q162,2,2)</f>
        <v>0.77184947914654767</v>
      </c>
      <c r="Z162" s="3">
        <f t="shared" ref="Z162:Z193" si="66">-LOG10(Y162)</f>
        <v>0.11246738457319549</v>
      </c>
    </row>
    <row r="163" spans="1:26" x14ac:dyDescent="0.2">
      <c r="A163" s="3" t="s">
        <v>206</v>
      </c>
      <c r="B163" s="3" t="s">
        <v>207</v>
      </c>
      <c r="C163" s="3">
        <v>101.1</v>
      </c>
      <c r="D163" s="3" t="s">
        <v>59</v>
      </c>
      <c r="E163" s="3" t="s">
        <v>206</v>
      </c>
      <c r="F163" s="3" t="s">
        <v>59</v>
      </c>
      <c r="G163" s="3">
        <v>3086073.37380542</v>
      </c>
      <c r="H163" s="3">
        <v>4074848.6575812199</v>
      </c>
      <c r="I163" s="3">
        <v>1864046.2324218799</v>
      </c>
      <c r="J163" s="3">
        <f t="shared" si="60"/>
        <v>3008322.7546028402</v>
      </c>
      <c r="K163" s="3">
        <v>9354026.7442406192</v>
      </c>
      <c r="L163" s="3">
        <v>9678924.6160311997</v>
      </c>
      <c r="M163" s="3">
        <v>3834210.8663991899</v>
      </c>
      <c r="N163" s="3">
        <f t="shared" si="61"/>
        <v>7622387.4088903368</v>
      </c>
      <c r="O163" s="3">
        <v>5102096.8599124998</v>
      </c>
      <c r="P163" s="3">
        <v>3080391.4867736599</v>
      </c>
      <c r="Q163" s="3">
        <v>1830452.3329753401</v>
      </c>
      <c r="R163" s="3">
        <f t="shared" si="62"/>
        <v>3337646.8932205006</v>
      </c>
      <c r="S163" s="3">
        <f t="shared" si="57"/>
        <v>2.5337664973706078</v>
      </c>
      <c r="T163" s="3">
        <f t="shared" si="58"/>
        <v>-1.3412835771198133</v>
      </c>
      <c r="U163" s="3">
        <f t="shared" si="63"/>
        <v>8.2435371039032243E-2</v>
      </c>
      <c r="V163" s="3">
        <f t="shared" si="64"/>
        <v>1.0838864029753925</v>
      </c>
      <c r="W163" s="3">
        <f t="shared" si="59"/>
        <v>1.1094710127474796</v>
      </c>
      <c r="X163" s="3">
        <f t="shared" si="56"/>
        <v>-0.14987197459957519</v>
      </c>
      <c r="Y163" s="3">
        <f t="shared" si="65"/>
        <v>0.7884154784033367</v>
      </c>
      <c r="Z163" s="3">
        <f t="shared" si="66"/>
        <v>0.10324485811256977</v>
      </c>
    </row>
    <row r="164" spans="1:26" x14ac:dyDescent="0.2">
      <c r="A164" s="3" t="s">
        <v>342</v>
      </c>
      <c r="B164" s="3" t="s">
        <v>343</v>
      </c>
      <c r="C164" s="3">
        <v>91.4</v>
      </c>
      <c r="D164" s="3" t="s">
        <v>344</v>
      </c>
      <c r="E164" s="3" t="s">
        <v>345</v>
      </c>
      <c r="F164" s="3" t="s">
        <v>59</v>
      </c>
      <c r="G164" s="3">
        <v>748165.62140181195</v>
      </c>
      <c r="H164" s="3">
        <v>800492.82796914701</v>
      </c>
      <c r="I164" s="3">
        <v>786429.025390625</v>
      </c>
      <c r="J164" s="3">
        <f t="shared" si="60"/>
        <v>778362.49158719461</v>
      </c>
      <c r="K164" s="3">
        <v>331000.06402703701</v>
      </c>
      <c r="L164" s="3">
        <v>275091.87756027299</v>
      </c>
      <c r="M164" s="3">
        <v>147226.85147354499</v>
      </c>
      <c r="N164" s="3">
        <f t="shared" si="61"/>
        <v>251106.26435361835</v>
      </c>
      <c r="O164" s="3">
        <v>854759.82424001</v>
      </c>
      <c r="P164" s="3">
        <v>877972.29614218196</v>
      </c>
      <c r="Q164" s="3">
        <v>659972.83905007597</v>
      </c>
      <c r="R164" s="3">
        <f t="shared" si="62"/>
        <v>797568.31981075602</v>
      </c>
      <c r="S164" s="3">
        <f t="shared" si="57"/>
        <v>0.32260838242805878</v>
      </c>
      <c r="T164" s="3">
        <f t="shared" si="58"/>
        <v>1.6321441699391326</v>
      </c>
      <c r="U164" s="3">
        <f t="shared" si="63"/>
        <v>7.3866062450679971E-4</v>
      </c>
      <c r="V164" s="3">
        <f t="shared" si="64"/>
        <v>3.1315550511281907</v>
      </c>
      <c r="W164" s="3">
        <f t="shared" si="59"/>
        <v>1.0246746579275652</v>
      </c>
      <c r="X164" s="3">
        <f t="shared" si="56"/>
        <v>-3.5165915681157678E-2</v>
      </c>
      <c r="Y164" s="3">
        <f t="shared" si="65"/>
        <v>0.79979881898185012</v>
      </c>
      <c r="Z164" s="3">
        <f t="shared" si="66"/>
        <v>9.7019241500376899E-2</v>
      </c>
    </row>
    <row r="165" spans="1:26" x14ac:dyDescent="0.2">
      <c r="A165" s="3" t="s">
        <v>220</v>
      </c>
      <c r="B165" s="3" t="s">
        <v>221</v>
      </c>
      <c r="C165" s="3">
        <v>25.8</v>
      </c>
      <c r="D165" s="3" t="s">
        <v>222</v>
      </c>
      <c r="E165" s="3" t="s">
        <v>223</v>
      </c>
      <c r="F165" s="3" t="s">
        <v>224</v>
      </c>
      <c r="G165" s="3">
        <v>25255559.673394401</v>
      </c>
      <c r="H165" s="3">
        <v>53537589.9293219</v>
      </c>
      <c r="I165" s="3">
        <v>18195683.363281298</v>
      </c>
      <c r="J165" s="3">
        <f t="shared" si="60"/>
        <v>32329610.988665864</v>
      </c>
      <c r="K165" s="3">
        <v>1193098.34023379</v>
      </c>
      <c r="L165" s="3">
        <v>163341.26040185001</v>
      </c>
      <c r="M165" s="3">
        <v>138429.75439770901</v>
      </c>
      <c r="N165" s="3">
        <f t="shared" si="61"/>
        <v>498289.78501111636</v>
      </c>
      <c r="O165" s="3">
        <v>58802311.769036599</v>
      </c>
      <c r="P165" s="3">
        <v>21802561.2457311</v>
      </c>
      <c r="Q165" s="3">
        <v>28659663.714185301</v>
      </c>
      <c r="R165" s="3">
        <f t="shared" si="62"/>
        <v>36421512.242984332</v>
      </c>
      <c r="S165" s="3">
        <f t="shared" si="57"/>
        <v>1.5412798662681314E-2</v>
      </c>
      <c r="T165" s="3">
        <f t="shared" si="58"/>
        <v>6.0197273389425874</v>
      </c>
      <c r="U165" s="3">
        <f t="shared" si="63"/>
        <v>4.2122046281366815E-2</v>
      </c>
      <c r="V165" s="3">
        <f t="shared" si="64"/>
        <v>1.3754905390269236</v>
      </c>
      <c r="W165" s="3">
        <f t="shared" si="59"/>
        <v>1.1265682180881487</v>
      </c>
      <c r="X165" s="3">
        <f t="shared" si="56"/>
        <v>-0.17193467701552254</v>
      </c>
      <c r="Y165" s="3">
        <f t="shared" si="65"/>
        <v>0.80695964175917978</v>
      </c>
      <c r="Z165" s="3">
        <f t="shared" si="66"/>
        <v>9.3148184980006016E-2</v>
      </c>
    </row>
    <row r="166" spans="1:26" x14ac:dyDescent="0.2">
      <c r="A166" s="3" t="s">
        <v>512</v>
      </c>
      <c r="B166" s="3" t="s">
        <v>513</v>
      </c>
      <c r="C166" s="3">
        <v>57</v>
      </c>
      <c r="D166" s="3" t="s">
        <v>514</v>
      </c>
      <c r="E166" s="3" t="s">
        <v>515</v>
      </c>
      <c r="F166" s="3" t="s">
        <v>59</v>
      </c>
      <c r="G166" s="3">
        <v>281867.94324961002</v>
      </c>
      <c r="H166" s="3">
        <v>404979.69850995397</v>
      </c>
      <c r="I166" s="3">
        <v>216651.279296875</v>
      </c>
      <c r="J166" s="3">
        <f t="shared" si="60"/>
        <v>301166.30701881298</v>
      </c>
      <c r="K166" s="3">
        <v>395057.38540867</v>
      </c>
      <c r="L166" s="3">
        <v>422242.95303000801</v>
      </c>
      <c r="M166" s="3">
        <v>414232.09986341803</v>
      </c>
      <c r="N166" s="3">
        <f t="shared" si="61"/>
        <v>410510.81276736531</v>
      </c>
      <c r="O166" s="3">
        <v>197553.88171283499</v>
      </c>
      <c r="P166" s="3">
        <v>343849.00167928799</v>
      </c>
      <c r="Q166" s="3">
        <v>313155.39733719901</v>
      </c>
      <c r="R166" s="3">
        <f t="shared" si="62"/>
        <v>284852.76024310733</v>
      </c>
      <c r="S166" s="3">
        <f t="shared" si="57"/>
        <v>1.3630701814918555</v>
      </c>
      <c r="T166" s="3">
        <f t="shared" si="58"/>
        <v>-0.44685984525657418</v>
      </c>
      <c r="U166" s="3">
        <f t="shared" si="63"/>
        <v>0.12161989715027979</v>
      </c>
      <c r="V166" s="3">
        <f t="shared" si="64"/>
        <v>0.91499536819094207</v>
      </c>
      <c r="W166" s="3">
        <f t="shared" si="59"/>
        <v>0.9458320987590203</v>
      </c>
      <c r="X166" s="3">
        <f t="shared" si="56"/>
        <v>8.0343991435208609E-2</v>
      </c>
      <c r="Y166" s="3">
        <f t="shared" si="65"/>
        <v>0.82940283087892019</v>
      </c>
      <c r="Z166" s="3">
        <f t="shared" si="66"/>
        <v>8.1234486655873767E-2</v>
      </c>
    </row>
    <row r="167" spans="1:26" x14ac:dyDescent="0.2">
      <c r="A167" s="3" t="s">
        <v>516</v>
      </c>
      <c r="B167" s="3" t="s">
        <v>517</v>
      </c>
      <c r="C167" s="3">
        <v>36.200000000000003</v>
      </c>
      <c r="D167" s="3" t="s">
        <v>518</v>
      </c>
      <c r="E167" s="3" t="s">
        <v>516</v>
      </c>
      <c r="F167" s="3" t="s">
        <v>59</v>
      </c>
      <c r="G167" s="3">
        <v>165045.593402033</v>
      </c>
      <c r="H167" s="3">
        <v>346317.15396032599</v>
      </c>
      <c r="I167" s="3">
        <v>284155.93359375</v>
      </c>
      <c r="J167" s="3">
        <f t="shared" si="60"/>
        <v>265172.89365203632</v>
      </c>
      <c r="K167" s="3">
        <v>1408240.01026967</v>
      </c>
      <c r="L167" s="3">
        <v>1594814.3376034801</v>
      </c>
      <c r="M167" s="3">
        <v>2224621.4145110901</v>
      </c>
      <c r="N167" s="3">
        <f t="shared" si="61"/>
        <v>1742558.5874614136</v>
      </c>
      <c r="O167" s="3">
        <v>593237.11373382201</v>
      </c>
      <c r="P167" s="3">
        <v>0</v>
      </c>
      <c r="Q167" s="3">
        <v>69746.570946060703</v>
      </c>
      <c r="R167" s="3">
        <f t="shared" si="62"/>
        <v>220994.56155996092</v>
      </c>
      <c r="S167" s="3">
        <f t="shared" si="57"/>
        <v>6.5714054082315974</v>
      </c>
      <c r="T167" s="3">
        <f t="shared" si="58"/>
        <v>-2.71620194872945</v>
      </c>
      <c r="U167" s="3">
        <f t="shared" si="63"/>
        <v>4.2649018515433434E-3</v>
      </c>
      <c r="V167" s="3">
        <f t="shared" si="64"/>
        <v>2.3700909588279</v>
      </c>
      <c r="W167" s="3">
        <f t="shared" si="59"/>
        <v>0.83339800880987913</v>
      </c>
      <c r="X167" s="3">
        <f t="shared" si="56"/>
        <v>0.26292244179139862</v>
      </c>
      <c r="Y167" s="3">
        <f t="shared" si="65"/>
        <v>0.8315503171476496</v>
      </c>
      <c r="Z167" s="3">
        <f t="shared" si="66"/>
        <v>8.0111466470427883E-2</v>
      </c>
    </row>
    <row r="168" spans="1:26" x14ac:dyDescent="0.2">
      <c r="A168" s="3" t="s">
        <v>198</v>
      </c>
      <c r="B168" s="3" t="s">
        <v>199</v>
      </c>
      <c r="C168" s="3">
        <v>64.3</v>
      </c>
      <c r="D168" s="3" t="s">
        <v>200</v>
      </c>
      <c r="E168" s="3" t="s">
        <v>201</v>
      </c>
      <c r="F168" s="3" t="s">
        <v>59</v>
      </c>
      <c r="G168" s="3">
        <v>4384526.1869358895</v>
      </c>
      <c r="H168" s="3">
        <v>7763915.5814822903</v>
      </c>
      <c r="I168" s="3">
        <v>5618438.421875</v>
      </c>
      <c r="J168" s="3">
        <f t="shared" si="60"/>
        <v>5922293.396764393</v>
      </c>
      <c r="K168" s="3">
        <v>3553458.9853270901</v>
      </c>
      <c r="L168" s="3">
        <v>2367726.34349686</v>
      </c>
      <c r="M168" s="3">
        <v>1785583.0271822</v>
      </c>
      <c r="N168" s="3">
        <f t="shared" si="61"/>
        <v>2568922.7853353834</v>
      </c>
      <c r="O168" s="3">
        <v>5997865.0500654904</v>
      </c>
      <c r="P168" s="3">
        <v>6373613.3351978604</v>
      </c>
      <c r="Q168" s="3">
        <v>5975067.3747718995</v>
      </c>
      <c r="R168" s="3">
        <f t="shared" si="62"/>
        <v>6115515.2533450834</v>
      </c>
      <c r="S168" s="3">
        <f t="shared" si="57"/>
        <v>0.43377161738371456</v>
      </c>
      <c r="T168" s="3">
        <f t="shared" si="58"/>
        <v>1.2049924374497289</v>
      </c>
      <c r="U168" s="3">
        <f t="shared" si="63"/>
        <v>3.9747473756989907E-2</v>
      </c>
      <c r="V168" s="3">
        <f t="shared" si="64"/>
        <v>1.4006904687248423</v>
      </c>
      <c r="W168" s="3">
        <f t="shared" si="59"/>
        <v>1.0326261878018836</v>
      </c>
      <c r="X168" s="3">
        <f t="shared" si="56"/>
        <v>-4.6318090983394608E-2</v>
      </c>
      <c r="Y168" s="3">
        <f t="shared" si="65"/>
        <v>0.85559200880311337</v>
      </c>
      <c r="Z168" s="3">
        <f t="shared" si="66"/>
        <v>6.7733280375543437E-2</v>
      </c>
    </row>
    <row r="169" spans="1:26" x14ac:dyDescent="0.2">
      <c r="A169" s="3" t="s">
        <v>316</v>
      </c>
      <c r="B169" s="3" t="s">
        <v>317</v>
      </c>
      <c r="C169" s="3">
        <v>68.2</v>
      </c>
      <c r="D169" s="3" t="s">
        <v>231</v>
      </c>
      <c r="E169" s="3" t="s">
        <v>318</v>
      </c>
      <c r="F169" s="3" t="s">
        <v>59</v>
      </c>
      <c r="G169" s="3">
        <v>1277878.78226359</v>
      </c>
      <c r="H169" s="3">
        <v>1792855.6573584499</v>
      </c>
      <c r="I169" s="3">
        <v>1472831.5</v>
      </c>
      <c r="J169" s="3">
        <f t="shared" si="60"/>
        <v>1514521.9798740132</v>
      </c>
      <c r="K169" s="3">
        <v>3144002.1298997598</v>
      </c>
      <c r="L169" s="3">
        <v>3081161.0258096098</v>
      </c>
      <c r="M169" s="3">
        <v>2686979.1195473298</v>
      </c>
      <c r="N169" s="3">
        <f t="shared" si="61"/>
        <v>2970714.091752233</v>
      </c>
      <c r="O169" s="3">
        <v>1759738.38783105</v>
      </c>
      <c r="P169" s="3">
        <v>1422952.5029836199</v>
      </c>
      <c r="Q169" s="3">
        <v>1251002.82253117</v>
      </c>
      <c r="R169" s="3">
        <f t="shared" si="62"/>
        <v>1477897.9044486133</v>
      </c>
      <c r="S169" s="3">
        <f t="shared" si="57"/>
        <v>1.9614862849328567</v>
      </c>
      <c r="T169" s="3">
        <f t="shared" si="58"/>
        <v>-0.97194724786541431</v>
      </c>
      <c r="U169" s="3">
        <f t="shared" si="63"/>
        <v>2.1651195724823502E-3</v>
      </c>
      <c r="V169" s="3">
        <f t="shared" si="64"/>
        <v>2.664518113982536</v>
      </c>
      <c r="W169" s="3">
        <f t="shared" si="59"/>
        <v>0.97581806278675032</v>
      </c>
      <c r="X169" s="3">
        <f t="shared" si="56"/>
        <v>3.5315906507941898E-2</v>
      </c>
      <c r="Y169" s="3">
        <f t="shared" si="65"/>
        <v>0.87110978990425403</v>
      </c>
      <c r="Z169" s="3">
        <f t="shared" si="66"/>
        <v>5.9927105446154746E-2</v>
      </c>
    </row>
    <row r="170" spans="1:26" x14ac:dyDescent="0.2">
      <c r="A170" s="3" t="s">
        <v>251</v>
      </c>
      <c r="B170" s="3" t="s">
        <v>252</v>
      </c>
      <c r="C170" s="3">
        <v>61.2</v>
      </c>
      <c r="D170" s="3" t="s">
        <v>253</v>
      </c>
      <c r="E170" s="3" t="s">
        <v>254</v>
      </c>
      <c r="F170" s="3" t="s">
        <v>59</v>
      </c>
      <c r="G170" s="3">
        <v>1117010.24827664</v>
      </c>
      <c r="H170" s="3">
        <v>437429.27755565499</v>
      </c>
      <c r="I170" s="3">
        <v>683690.19140625</v>
      </c>
      <c r="J170" s="3">
        <f t="shared" si="60"/>
        <v>746043.23907951498</v>
      </c>
      <c r="K170" s="3">
        <v>1731568.4489880099</v>
      </c>
      <c r="L170" s="3">
        <v>1690128.6193007401</v>
      </c>
      <c r="M170" s="3">
        <v>882934.51674406801</v>
      </c>
      <c r="N170" s="3">
        <f t="shared" si="61"/>
        <v>1434877.1950109394</v>
      </c>
      <c r="O170" s="3">
        <v>672132.08175925096</v>
      </c>
      <c r="P170" s="3">
        <v>257945.572921757</v>
      </c>
      <c r="Q170" s="3">
        <v>1490417.0261329301</v>
      </c>
      <c r="R170" s="3">
        <f t="shared" si="62"/>
        <v>806831.5602713126</v>
      </c>
      <c r="S170" s="3">
        <f t="shared" si="57"/>
        <v>1.9233163975607142</v>
      </c>
      <c r="T170" s="3">
        <f t="shared" si="58"/>
        <v>-0.94359611454678849</v>
      </c>
      <c r="U170" s="3">
        <f t="shared" si="63"/>
        <v>0.11290825045884283</v>
      </c>
      <c r="V170" s="3">
        <f t="shared" si="64"/>
        <v>0.94727432204463535</v>
      </c>
      <c r="W170" s="3">
        <f t="shared" si="59"/>
        <v>1.0814809625066768</v>
      </c>
      <c r="X170" s="3">
        <f t="shared" si="56"/>
        <v>-0.11300826951723322</v>
      </c>
      <c r="Y170" s="3">
        <f t="shared" si="65"/>
        <v>0.89010722738457015</v>
      </c>
      <c r="Z170" s="3">
        <f t="shared" si="66"/>
        <v>5.0557672617585939E-2</v>
      </c>
    </row>
    <row r="171" spans="1:26" x14ac:dyDescent="0.2">
      <c r="A171" s="3" t="s">
        <v>608</v>
      </c>
      <c r="B171" s="3" t="s">
        <v>609</v>
      </c>
      <c r="C171" s="3">
        <v>52.8</v>
      </c>
      <c r="D171" s="3" t="s">
        <v>610</v>
      </c>
      <c r="E171" s="3" t="s">
        <v>611</v>
      </c>
      <c r="F171" s="3" t="s">
        <v>59</v>
      </c>
      <c r="G171" s="3">
        <v>0</v>
      </c>
      <c r="H171" s="3">
        <v>0</v>
      </c>
      <c r="I171" s="3">
        <v>167068.2734375</v>
      </c>
      <c r="J171" s="3">
        <f t="shared" si="60"/>
        <v>55689.424479166664</v>
      </c>
      <c r="K171" s="3">
        <v>263522.31369254901</v>
      </c>
      <c r="L171" s="3">
        <v>506494.16492653301</v>
      </c>
      <c r="M171" s="3">
        <v>449677.91659568099</v>
      </c>
      <c r="N171" s="3">
        <f t="shared" si="61"/>
        <v>406564.79840492102</v>
      </c>
      <c r="O171" s="3">
        <v>30460.526111656</v>
      </c>
      <c r="P171" s="3">
        <v>0</v>
      </c>
      <c r="Q171" s="3">
        <v>108709.643804864</v>
      </c>
      <c r="R171" s="3">
        <f t="shared" si="62"/>
        <v>46390.056638840004</v>
      </c>
      <c r="S171" s="3">
        <f t="shared" si="57"/>
        <v>7.3005746101221849</v>
      </c>
      <c r="T171" s="3">
        <f t="shared" si="58"/>
        <v>-2.8680100194103404</v>
      </c>
      <c r="U171" s="3">
        <f t="shared" si="63"/>
        <v>1.8956353000621935E-2</v>
      </c>
      <c r="V171" s="3">
        <f t="shared" si="64"/>
        <v>1.7222452125705057</v>
      </c>
      <c r="W171" s="3">
        <f t="shared" si="59"/>
        <v>0.83301375571217218</v>
      </c>
      <c r="X171" s="3">
        <f t="shared" si="56"/>
        <v>0.26358777560640828</v>
      </c>
      <c r="Y171" s="3">
        <f t="shared" si="65"/>
        <v>0.89219621502192847</v>
      </c>
      <c r="Z171" s="3">
        <f t="shared" si="66"/>
        <v>4.9539623504822834E-2</v>
      </c>
    </row>
    <row r="172" spans="1:26" x14ac:dyDescent="0.2">
      <c r="A172" s="3" t="s">
        <v>358</v>
      </c>
      <c r="B172" s="3" t="s">
        <v>359</v>
      </c>
      <c r="C172" s="3">
        <v>87.1</v>
      </c>
      <c r="D172" s="3" t="s">
        <v>360</v>
      </c>
      <c r="E172" s="3" t="s">
        <v>361</v>
      </c>
      <c r="F172" s="3" t="s">
        <v>59</v>
      </c>
      <c r="G172" s="3">
        <v>424347.89144747902</v>
      </c>
      <c r="H172" s="3">
        <v>288990.84343020001</v>
      </c>
      <c r="I172" s="3">
        <v>626330.306640625</v>
      </c>
      <c r="J172" s="3">
        <f t="shared" si="60"/>
        <v>446556.34717276803</v>
      </c>
      <c r="K172" s="3">
        <v>2112365.73067682</v>
      </c>
      <c r="L172" s="3">
        <v>2422562.8012185702</v>
      </c>
      <c r="M172" s="3">
        <v>1573547.04288969</v>
      </c>
      <c r="N172" s="3">
        <f t="shared" si="61"/>
        <v>2036158.52492836</v>
      </c>
      <c r="O172" s="3">
        <v>659678.57821297704</v>
      </c>
      <c r="P172" s="3">
        <v>184052.978811585</v>
      </c>
      <c r="Q172" s="3">
        <v>434044.17212323798</v>
      </c>
      <c r="R172" s="3">
        <f t="shared" si="62"/>
        <v>425925.24304926669</v>
      </c>
      <c r="S172" s="3">
        <f t="shared" si="57"/>
        <v>4.5596900319963236</v>
      </c>
      <c r="T172" s="3">
        <f t="shared" si="58"/>
        <v>-2.1889357532274354</v>
      </c>
      <c r="U172" s="3">
        <f t="shared" si="63"/>
        <v>3.9780423113936715E-3</v>
      </c>
      <c r="V172" s="3">
        <f t="shared" si="64"/>
        <v>2.4003306019287605</v>
      </c>
      <c r="W172" s="3">
        <f t="shared" si="59"/>
        <v>0.95379955014832796</v>
      </c>
      <c r="X172" s="3">
        <f t="shared" si="56"/>
        <v>6.8241992590119635E-2</v>
      </c>
      <c r="Y172" s="3">
        <f t="shared" si="65"/>
        <v>0.90858746677480462</v>
      </c>
      <c r="Z172" s="3">
        <f t="shared" si="66"/>
        <v>4.1633258219262295E-2</v>
      </c>
    </row>
    <row r="173" spans="1:26" x14ac:dyDescent="0.2">
      <c r="A173" s="3" t="s">
        <v>394</v>
      </c>
      <c r="B173" s="3" t="s">
        <v>395</v>
      </c>
      <c r="C173" s="3">
        <v>72.2</v>
      </c>
      <c r="D173" s="3" t="s">
        <v>396</v>
      </c>
      <c r="E173" s="3" t="s">
        <v>397</v>
      </c>
      <c r="F173" s="3" t="s">
        <v>59</v>
      </c>
      <c r="G173" s="3">
        <v>287002.99683711701</v>
      </c>
      <c r="H173" s="3">
        <v>379269.96462728502</v>
      </c>
      <c r="I173" s="3">
        <v>544529.8125</v>
      </c>
      <c r="J173" s="3">
        <f t="shared" si="60"/>
        <v>403600.92465480068</v>
      </c>
      <c r="K173" s="3">
        <v>988069.08390439604</v>
      </c>
      <c r="L173" s="3">
        <v>1178544.2049821999</v>
      </c>
      <c r="M173" s="3">
        <v>1915023.04227624</v>
      </c>
      <c r="N173" s="3">
        <f t="shared" si="61"/>
        <v>1360545.4437209454</v>
      </c>
      <c r="O173" s="3">
        <v>420045.75013867399</v>
      </c>
      <c r="P173" s="3">
        <v>322256.98487739998</v>
      </c>
      <c r="Q173" s="3">
        <v>438789.10691569402</v>
      </c>
      <c r="R173" s="3">
        <f t="shared" si="62"/>
        <v>393697.28064392268</v>
      </c>
      <c r="S173" s="3">
        <f t="shared" si="57"/>
        <v>3.3710166667348895</v>
      </c>
      <c r="T173" s="3">
        <f t="shared" si="58"/>
        <v>-1.753183760207419</v>
      </c>
      <c r="U173" s="3">
        <f t="shared" si="63"/>
        <v>3.0744406786798496E-2</v>
      </c>
      <c r="V173" s="3">
        <f t="shared" si="64"/>
        <v>1.5122338822487187</v>
      </c>
      <c r="W173" s="3">
        <f t="shared" si="59"/>
        <v>0.97546179058100879</v>
      </c>
      <c r="X173" s="3">
        <f t="shared" si="56"/>
        <v>3.5842732169831852E-2</v>
      </c>
      <c r="Y173" s="3">
        <f t="shared" si="65"/>
        <v>0.91135303905296561</v>
      </c>
      <c r="Z173" s="3">
        <f t="shared" si="66"/>
        <v>4.0313353859357845E-2</v>
      </c>
    </row>
    <row r="174" spans="1:26" x14ac:dyDescent="0.2">
      <c r="A174" s="3" t="s">
        <v>241</v>
      </c>
      <c r="B174" s="3" t="s">
        <v>242</v>
      </c>
      <c r="C174" s="3">
        <v>57.1</v>
      </c>
      <c r="D174" s="3" t="s">
        <v>243</v>
      </c>
      <c r="E174" s="3" t="s">
        <v>244</v>
      </c>
      <c r="F174" s="3" t="s">
        <v>245</v>
      </c>
      <c r="G174" s="3">
        <v>2789175.3186597</v>
      </c>
      <c r="H174" s="3">
        <v>1130828.2986121399</v>
      </c>
      <c r="I174" s="3">
        <v>2013738.5703125</v>
      </c>
      <c r="J174" s="3">
        <f t="shared" si="60"/>
        <v>1977914.0625281131</v>
      </c>
      <c r="K174" s="3">
        <v>7604738.8834560504</v>
      </c>
      <c r="L174" s="3">
        <v>5852900.5964885699</v>
      </c>
      <c r="M174" s="3">
        <v>4364992.3916532304</v>
      </c>
      <c r="N174" s="3">
        <f t="shared" si="61"/>
        <v>5940877.290532616</v>
      </c>
      <c r="O174" s="3">
        <v>2139268.4429589198</v>
      </c>
      <c r="P174" s="3">
        <v>1272188.6863052601</v>
      </c>
      <c r="Q174" s="3">
        <v>2349578.0007294202</v>
      </c>
      <c r="R174" s="3">
        <f t="shared" si="62"/>
        <v>1920345.0433312</v>
      </c>
      <c r="S174" s="3">
        <f t="shared" si="57"/>
        <v>3.003607387744216</v>
      </c>
      <c r="T174" s="3">
        <f t="shared" si="58"/>
        <v>-1.586696245351461</v>
      </c>
      <c r="U174" s="3">
        <f t="shared" si="63"/>
        <v>1.9636509803578329E-2</v>
      </c>
      <c r="V174" s="3">
        <f t="shared" si="64"/>
        <v>1.7069357012611661</v>
      </c>
      <c r="W174" s="3">
        <f t="shared" si="59"/>
        <v>0.97089407457706733</v>
      </c>
      <c r="X174" s="3">
        <f t="shared" si="56"/>
        <v>4.2614189993009595E-2</v>
      </c>
      <c r="Y174" s="3">
        <f t="shared" si="65"/>
        <v>0.92590790223937991</v>
      </c>
      <c r="Z174" s="3">
        <f t="shared" si="66"/>
        <v>3.3432209363849115E-2</v>
      </c>
    </row>
    <row r="175" spans="1:26" x14ac:dyDescent="0.2">
      <c r="A175" s="3" t="s">
        <v>732</v>
      </c>
      <c r="B175" s="3" t="s">
        <v>733</v>
      </c>
      <c r="C175" s="3">
        <v>52.1</v>
      </c>
      <c r="D175" s="3" t="s">
        <v>87</v>
      </c>
      <c r="E175" s="3" t="s">
        <v>732</v>
      </c>
      <c r="F175" s="3" t="s">
        <v>59</v>
      </c>
      <c r="G175" s="3">
        <v>304061.10385415802</v>
      </c>
      <c r="H175" s="3">
        <v>549332.34706457006</v>
      </c>
      <c r="I175" s="3">
        <v>392878.5625</v>
      </c>
      <c r="J175" s="3">
        <f t="shared" si="60"/>
        <v>415424.00447290932</v>
      </c>
      <c r="K175" s="3">
        <v>864824.81059899798</v>
      </c>
      <c r="L175" s="3">
        <v>843155.51182324905</v>
      </c>
      <c r="M175" s="3">
        <v>1182153.9265675701</v>
      </c>
      <c r="N175" s="3">
        <f t="shared" si="61"/>
        <v>963378.08299660555</v>
      </c>
      <c r="O175" s="3">
        <v>390638.91245909099</v>
      </c>
      <c r="P175" s="3">
        <v>479103.93992509198</v>
      </c>
      <c r="Q175" s="3">
        <v>355239.64713398798</v>
      </c>
      <c r="R175" s="3">
        <f t="shared" si="62"/>
        <v>408327.49983939034</v>
      </c>
      <c r="S175" s="3">
        <f t="shared" si="57"/>
        <v>2.3190236303723983</v>
      </c>
      <c r="T175" s="3">
        <f t="shared" si="58"/>
        <v>-1.2135175208236668</v>
      </c>
      <c r="U175" s="3">
        <f t="shared" si="63"/>
        <v>1.3864554331955008E-2</v>
      </c>
      <c r="V175" s="3">
        <f t="shared" si="64"/>
        <v>1.8580940860055903</v>
      </c>
      <c r="W175" s="3">
        <f t="shared" si="59"/>
        <v>0.98291744204208176</v>
      </c>
      <c r="X175" s="3">
        <f t="shared" si="56"/>
        <v>2.4857849184531954E-2</v>
      </c>
      <c r="Y175" s="3">
        <f t="shared" si="65"/>
        <v>0.9340751505258682</v>
      </c>
      <c r="Z175" s="3">
        <f t="shared" si="66"/>
        <v>2.9618181429706777E-2</v>
      </c>
    </row>
    <row r="176" spans="1:26" x14ac:dyDescent="0.2">
      <c r="A176" s="3" t="s">
        <v>104</v>
      </c>
      <c r="B176" s="3" t="s">
        <v>105</v>
      </c>
      <c r="C176" s="3">
        <v>43.6</v>
      </c>
      <c r="D176" s="3" t="s">
        <v>106</v>
      </c>
      <c r="E176" s="3" t="s">
        <v>107</v>
      </c>
      <c r="F176" s="3" t="s">
        <v>59</v>
      </c>
      <c r="G176" s="3">
        <v>9860119.8584463093</v>
      </c>
      <c r="H176" s="3">
        <v>4230683.23007417</v>
      </c>
      <c r="I176" s="3">
        <v>6499936.1201171903</v>
      </c>
      <c r="J176" s="3">
        <f t="shared" si="60"/>
        <v>6863579.7362125563</v>
      </c>
      <c r="K176" s="3">
        <v>15132771.6991101</v>
      </c>
      <c r="L176" s="3">
        <v>22717000.2274599</v>
      </c>
      <c r="M176" s="3">
        <v>12894294.806462299</v>
      </c>
      <c r="N176" s="3">
        <f t="shared" si="61"/>
        <v>16914688.911010768</v>
      </c>
      <c r="O176" s="3">
        <v>7749483.1109449398</v>
      </c>
      <c r="P176" s="3">
        <v>5314745.0724651404</v>
      </c>
      <c r="Q176" s="3">
        <v>8009013.2787611298</v>
      </c>
      <c r="R176" s="3">
        <f t="shared" si="62"/>
        <v>7024413.8207237376</v>
      </c>
      <c r="S176" s="3">
        <f t="shared" si="57"/>
        <v>2.4644120941391714</v>
      </c>
      <c r="T176" s="3">
        <f t="shared" si="58"/>
        <v>-1.3012435208300721</v>
      </c>
      <c r="U176" s="3">
        <f t="shared" si="63"/>
        <v>4.1436926918413011E-2</v>
      </c>
      <c r="V176" s="3">
        <f t="shared" si="64"/>
        <v>1.3826124605954528</v>
      </c>
      <c r="W176" s="3">
        <f t="shared" si="59"/>
        <v>1.0234329738551173</v>
      </c>
      <c r="X176" s="3">
        <f t="shared" ref="X176:X207" si="67">-LOG(W176,2)</f>
        <v>-3.3416621215041041E-2</v>
      </c>
      <c r="Y176" s="3">
        <f t="shared" si="65"/>
        <v>0.93478342354341171</v>
      </c>
      <c r="Z176" s="3">
        <f t="shared" si="66"/>
        <v>2.9288997528693583E-2</v>
      </c>
    </row>
    <row r="177" spans="1:26" x14ac:dyDescent="0.2">
      <c r="A177" s="3" t="s">
        <v>657</v>
      </c>
      <c r="B177" s="3" t="s">
        <v>658</v>
      </c>
      <c r="C177" s="3">
        <v>39.6</v>
      </c>
      <c r="D177" s="3" t="s">
        <v>659</v>
      </c>
      <c r="E177" s="3" t="s">
        <v>660</v>
      </c>
      <c r="F177" s="3" t="s">
        <v>59</v>
      </c>
      <c r="G177" s="3">
        <v>89610.811782526405</v>
      </c>
      <c r="H177" s="3">
        <v>0</v>
      </c>
      <c r="I177" s="3">
        <v>78038.8984375</v>
      </c>
      <c r="J177" s="3">
        <f t="shared" si="60"/>
        <v>55883.236740008804</v>
      </c>
      <c r="K177" s="3">
        <v>0</v>
      </c>
      <c r="L177" s="3">
        <v>106075.404174189</v>
      </c>
      <c r="M177" s="3">
        <v>51878.611827414898</v>
      </c>
      <c r="N177" s="3">
        <f t="shared" si="61"/>
        <v>52651.338667201293</v>
      </c>
      <c r="O177" s="3">
        <v>59150.586179618702</v>
      </c>
      <c r="P177" s="3">
        <v>38739.623701361801</v>
      </c>
      <c r="Q177" s="3">
        <v>77144.576716123905</v>
      </c>
      <c r="R177" s="3">
        <f t="shared" si="62"/>
        <v>58344.928865701462</v>
      </c>
      <c r="S177" s="3">
        <f t="shared" si="57"/>
        <v>0.94216694913640031</v>
      </c>
      <c r="T177" s="3">
        <f t="shared" si="58"/>
        <v>8.5945371195412193E-2</v>
      </c>
      <c r="U177" s="3">
        <f t="shared" si="63"/>
        <v>0.94179147019228437</v>
      </c>
      <c r="V177" s="3">
        <f t="shared" si="64"/>
        <v>2.6045247281699529E-2</v>
      </c>
      <c r="W177" s="3">
        <f t="shared" si="59"/>
        <v>1.0440506360994342</v>
      </c>
      <c r="X177" s="3">
        <f t="shared" si="67"/>
        <v>-6.2191683821595858E-2</v>
      </c>
      <c r="Y177" s="3">
        <f t="shared" si="65"/>
        <v>0.93904720280584497</v>
      </c>
      <c r="Z177" s="3">
        <f t="shared" si="66"/>
        <v>2.7312576633922569E-2</v>
      </c>
    </row>
    <row r="178" spans="1:26" x14ac:dyDescent="0.2">
      <c r="A178" s="3" t="s">
        <v>193</v>
      </c>
      <c r="B178" s="3" t="s">
        <v>194</v>
      </c>
      <c r="C178" s="3">
        <v>36.5</v>
      </c>
      <c r="D178" s="3" t="s">
        <v>76</v>
      </c>
      <c r="E178" s="3" t="s">
        <v>196</v>
      </c>
      <c r="F178" s="3" t="s">
        <v>197</v>
      </c>
      <c r="G178" s="3">
        <v>9506289.15181241</v>
      </c>
      <c r="H178" s="3">
        <v>7674786.2477095705</v>
      </c>
      <c r="I178" s="3">
        <v>15781176.421875</v>
      </c>
      <c r="J178" s="3">
        <f t="shared" si="60"/>
        <v>10987417.273798993</v>
      </c>
      <c r="K178" s="3">
        <v>1850310.6971438499</v>
      </c>
      <c r="L178" s="3">
        <v>756770.48266731296</v>
      </c>
      <c r="M178" s="3">
        <v>293307.11769751401</v>
      </c>
      <c r="N178" s="3">
        <f t="shared" si="61"/>
        <v>966796.09916955896</v>
      </c>
      <c r="O178" s="3">
        <v>12800252.145999501</v>
      </c>
      <c r="P178" s="3">
        <v>9699624.0495282095</v>
      </c>
      <c r="Q178" s="3">
        <v>11089030.2270303</v>
      </c>
      <c r="R178" s="3">
        <f t="shared" si="62"/>
        <v>11196302.140852669</v>
      </c>
      <c r="S178" s="3">
        <f t="shared" si="57"/>
        <v>8.7991206220502535E-2</v>
      </c>
      <c r="T178" s="3">
        <f t="shared" si="58"/>
        <v>3.5064968407520922</v>
      </c>
      <c r="U178" s="3">
        <f t="shared" si="63"/>
        <v>1.5967060625110274E-2</v>
      </c>
      <c r="V178" s="3">
        <f t="shared" si="64"/>
        <v>1.7967750257392898</v>
      </c>
      <c r="W178" s="3">
        <f t="shared" si="59"/>
        <v>1.0190112800714133</v>
      </c>
      <c r="X178" s="3">
        <f t="shared" si="67"/>
        <v>-2.7170021683330901E-2</v>
      </c>
      <c r="Y178" s="3">
        <f t="shared" si="65"/>
        <v>0.94012784914251002</v>
      </c>
      <c r="Z178" s="3">
        <f t="shared" si="66"/>
        <v>2.6813082143347676E-2</v>
      </c>
    </row>
    <row r="179" spans="1:26" x14ac:dyDescent="0.2">
      <c r="A179" s="3" t="s">
        <v>100</v>
      </c>
      <c r="B179" s="3" t="s">
        <v>101</v>
      </c>
      <c r="C179" s="3">
        <v>80.5</v>
      </c>
      <c r="D179" s="3" t="s">
        <v>102</v>
      </c>
      <c r="E179" s="3" t="s">
        <v>103</v>
      </c>
      <c r="F179" s="3" t="s">
        <v>59</v>
      </c>
      <c r="G179" s="3">
        <v>17457442.626761101</v>
      </c>
      <c r="H179" s="3">
        <v>18689258.769282699</v>
      </c>
      <c r="I179" s="3">
        <v>25065704.228515599</v>
      </c>
      <c r="J179" s="3">
        <f t="shared" si="60"/>
        <v>20404135.208186466</v>
      </c>
      <c r="K179" s="3">
        <v>42709365.804337204</v>
      </c>
      <c r="L179" s="3">
        <v>52649242.468325697</v>
      </c>
      <c r="M179" s="3">
        <v>60888877.785164297</v>
      </c>
      <c r="N179" s="3">
        <f t="shared" si="61"/>
        <v>52082495.352609068</v>
      </c>
      <c r="O179" s="3">
        <v>22774902.171419699</v>
      </c>
      <c r="P179" s="3">
        <v>17535286.2452306</v>
      </c>
      <c r="Q179" s="3">
        <v>20258106.642810602</v>
      </c>
      <c r="R179" s="3">
        <f t="shared" si="62"/>
        <v>20189431.686486963</v>
      </c>
      <c r="S179" s="3">
        <f t="shared" si="57"/>
        <v>2.5525460805470814</v>
      </c>
      <c r="T179" s="3">
        <f t="shared" si="58"/>
        <v>-1.3519370059910989</v>
      </c>
      <c r="U179" s="3">
        <f t="shared" si="63"/>
        <v>5.3299718194208222E-3</v>
      </c>
      <c r="V179" s="3">
        <f t="shared" si="64"/>
        <v>2.2732750871652452</v>
      </c>
      <c r="W179" s="3">
        <f t="shared" si="59"/>
        <v>0.98947745055064329</v>
      </c>
      <c r="X179" s="3">
        <f t="shared" si="67"/>
        <v>1.5261265178444193E-2</v>
      </c>
      <c r="Y179" s="3">
        <f t="shared" si="65"/>
        <v>0.94258960930468527</v>
      </c>
      <c r="Z179" s="3">
        <f t="shared" si="66"/>
        <v>2.5677352022288845E-2</v>
      </c>
    </row>
    <row r="180" spans="1:26" x14ac:dyDescent="0.2">
      <c r="A180" s="3" t="s">
        <v>80</v>
      </c>
      <c r="B180" s="3" t="s">
        <v>81</v>
      </c>
      <c r="C180" s="3">
        <v>65.599999999999994</v>
      </c>
      <c r="D180" s="3" t="s">
        <v>82</v>
      </c>
      <c r="E180" s="3" t="s">
        <v>83</v>
      </c>
      <c r="F180" s="3" t="s">
        <v>84</v>
      </c>
      <c r="G180" s="3">
        <v>9099387.1222897507</v>
      </c>
      <c r="H180" s="3">
        <v>6557444.4632516196</v>
      </c>
      <c r="I180" s="3">
        <v>11890938.5</v>
      </c>
      <c r="J180" s="3">
        <f t="shared" si="60"/>
        <v>9182590.028513791</v>
      </c>
      <c r="K180" s="3">
        <v>20375222.4780357</v>
      </c>
      <c r="L180" s="3">
        <v>15665398.795995601</v>
      </c>
      <c r="M180" s="3">
        <v>20253508.530899301</v>
      </c>
      <c r="N180" s="3">
        <f t="shared" si="61"/>
        <v>18764709.934976865</v>
      </c>
      <c r="O180" s="3">
        <v>10046490.784113601</v>
      </c>
      <c r="P180" s="3">
        <v>6951644.7896614196</v>
      </c>
      <c r="Q180" s="3">
        <v>10994367.5935398</v>
      </c>
      <c r="R180" s="3">
        <f t="shared" si="62"/>
        <v>9330834.38910494</v>
      </c>
      <c r="S180" s="3">
        <f t="shared" si="57"/>
        <v>2.0435094975065491</v>
      </c>
      <c r="T180" s="3">
        <f t="shared" si="58"/>
        <v>-1.0310489485084411</v>
      </c>
      <c r="U180" s="3">
        <f t="shared" si="63"/>
        <v>1.1827779414819363E-2</v>
      </c>
      <c r="V180" s="3">
        <f t="shared" si="64"/>
        <v>1.9270967835557988</v>
      </c>
      <c r="W180" s="3">
        <f t="shared" si="59"/>
        <v>1.0161440682999916</v>
      </c>
      <c r="X180" s="3">
        <f t="shared" si="67"/>
        <v>-2.3104961054041157E-2</v>
      </c>
      <c r="Y180" s="3">
        <f t="shared" si="65"/>
        <v>0.94349267251046198</v>
      </c>
      <c r="Z180" s="3">
        <f t="shared" si="66"/>
        <v>2.5261468366702091E-2</v>
      </c>
    </row>
    <row r="181" spans="1:26" x14ac:dyDescent="0.2">
      <c r="A181" s="3" t="s">
        <v>181</v>
      </c>
      <c r="B181" s="3" t="s">
        <v>182</v>
      </c>
      <c r="C181" s="3">
        <v>56</v>
      </c>
      <c r="D181" s="3" t="s">
        <v>183</v>
      </c>
      <c r="E181" s="3" t="s">
        <v>185</v>
      </c>
      <c r="F181" s="3" t="s">
        <v>59</v>
      </c>
      <c r="G181" s="3">
        <v>4372576.8467899896</v>
      </c>
      <c r="H181" s="3">
        <v>373812.43156161899</v>
      </c>
      <c r="I181" s="3">
        <v>1339739</v>
      </c>
      <c r="J181" s="3">
        <f t="shared" si="60"/>
        <v>2028709.426117203</v>
      </c>
      <c r="K181" s="3">
        <v>3061034.8549818401</v>
      </c>
      <c r="L181" s="3">
        <v>4421677.4323994704</v>
      </c>
      <c r="M181" s="3">
        <v>4485331.5894512497</v>
      </c>
      <c r="N181" s="3">
        <f t="shared" si="61"/>
        <v>3989347.9589441866</v>
      </c>
      <c r="O181" s="3">
        <v>2392827.9053840502</v>
      </c>
      <c r="P181" s="3">
        <v>851853.22099502804</v>
      </c>
      <c r="Q181" s="3">
        <v>3044535.1956279501</v>
      </c>
      <c r="R181" s="3">
        <f t="shared" si="62"/>
        <v>2096405.4406690095</v>
      </c>
      <c r="S181" s="3">
        <f t="shared" si="57"/>
        <v>1.966446208405261</v>
      </c>
      <c r="T181" s="3">
        <f t="shared" si="58"/>
        <v>-0.97559072229486299</v>
      </c>
      <c r="U181" s="3">
        <f t="shared" si="63"/>
        <v>0.20348652392782512</v>
      </c>
      <c r="V181" s="3">
        <f t="shared" si="64"/>
        <v>0.69146434701652637</v>
      </c>
      <c r="W181" s="3">
        <f t="shared" si="59"/>
        <v>1.0333690047871329</v>
      </c>
      <c r="X181" s="3">
        <f t="shared" si="67"/>
        <v>-4.7355516850531076E-2</v>
      </c>
      <c r="Y181" s="3">
        <f t="shared" si="65"/>
        <v>0.96292838995102237</v>
      </c>
      <c r="Z181" s="3">
        <f t="shared" si="66"/>
        <v>1.6406008831323874E-2</v>
      </c>
    </row>
    <row r="182" spans="1:26" x14ac:dyDescent="0.2">
      <c r="A182" s="3" t="s">
        <v>454</v>
      </c>
      <c r="B182" s="3" t="s">
        <v>455</v>
      </c>
      <c r="C182" s="3">
        <v>57.7</v>
      </c>
      <c r="D182" s="3" t="s">
        <v>381</v>
      </c>
      <c r="E182" s="3" t="s">
        <v>456</v>
      </c>
      <c r="F182" s="3" t="s">
        <v>59</v>
      </c>
      <c r="G182" s="3">
        <v>474525.17984896398</v>
      </c>
      <c r="H182" s="3">
        <v>267764.670512966</v>
      </c>
      <c r="I182" s="3">
        <v>460040.71875</v>
      </c>
      <c r="J182" s="3">
        <f t="shared" si="60"/>
        <v>400776.85637064331</v>
      </c>
      <c r="K182" s="3">
        <v>725651.99697437696</v>
      </c>
      <c r="L182" s="3">
        <v>908493.59412919101</v>
      </c>
      <c r="M182" s="3">
        <v>1025899.00004976</v>
      </c>
      <c r="N182" s="3">
        <f t="shared" si="61"/>
        <v>886681.53038444265</v>
      </c>
      <c r="O182" s="3">
        <v>554809.75259440695</v>
      </c>
      <c r="P182" s="3">
        <v>294590.86930158798</v>
      </c>
      <c r="Q182" s="3">
        <v>367063.19734902598</v>
      </c>
      <c r="R182" s="3">
        <f t="shared" si="62"/>
        <v>405487.93974834029</v>
      </c>
      <c r="S182" s="3">
        <f t="shared" si="57"/>
        <v>2.2124070197417507</v>
      </c>
      <c r="T182" s="3">
        <f t="shared" si="58"/>
        <v>-1.1456168246979102</v>
      </c>
      <c r="U182" s="3">
        <f t="shared" si="63"/>
        <v>1.1488912878784624E-2</v>
      </c>
      <c r="V182" s="3">
        <f t="shared" si="64"/>
        <v>1.9397210638340496</v>
      </c>
      <c r="W182" s="3">
        <f t="shared" si="59"/>
        <v>1.0117548788130124</v>
      </c>
      <c r="X182" s="3">
        <f t="shared" si="67"/>
        <v>-1.6859805886375763E-2</v>
      </c>
      <c r="Y182" s="3">
        <f t="shared" si="65"/>
        <v>0.96545538914392248</v>
      </c>
      <c r="Z182" s="3">
        <f t="shared" si="66"/>
        <v>1.5267788892596943E-2</v>
      </c>
    </row>
    <row r="183" spans="1:26" x14ac:dyDescent="0.2">
      <c r="A183" s="3" t="s">
        <v>497</v>
      </c>
      <c r="B183" s="3" t="s">
        <v>498</v>
      </c>
      <c r="C183" s="3">
        <v>193.9</v>
      </c>
      <c r="D183" s="3" t="s">
        <v>499</v>
      </c>
      <c r="E183" s="3" t="s">
        <v>497</v>
      </c>
      <c r="F183" s="3" t="s">
        <v>59</v>
      </c>
      <c r="G183" s="3">
        <v>338657.05443743599</v>
      </c>
      <c r="H183" s="3">
        <v>787068.74789126799</v>
      </c>
      <c r="I183" s="3">
        <v>459223.140625</v>
      </c>
      <c r="J183" s="3">
        <f t="shared" si="60"/>
        <v>528316.31431790127</v>
      </c>
      <c r="K183" s="3">
        <v>1346766.1065175801</v>
      </c>
      <c r="L183" s="3">
        <v>1917368.99227353</v>
      </c>
      <c r="M183" s="3">
        <v>1735048.4147586101</v>
      </c>
      <c r="N183" s="3">
        <f t="shared" si="61"/>
        <v>1666394.5045165736</v>
      </c>
      <c r="O183" s="3">
        <v>452117.11720772099</v>
      </c>
      <c r="P183" s="3">
        <v>460223.23248091497</v>
      </c>
      <c r="Q183" s="3">
        <v>679472.82719143701</v>
      </c>
      <c r="R183" s="3">
        <f t="shared" si="62"/>
        <v>530604.39229335764</v>
      </c>
      <c r="S183" s="3">
        <f t="shared" si="57"/>
        <v>3.154160602948676</v>
      </c>
      <c r="T183" s="3">
        <f t="shared" si="58"/>
        <v>-1.6572561208699106</v>
      </c>
      <c r="U183" s="3">
        <f t="shared" si="63"/>
        <v>6.122794763314998E-3</v>
      </c>
      <c r="V183" s="3">
        <f t="shared" si="64"/>
        <v>2.2130502979141999</v>
      </c>
      <c r="W183" s="3">
        <f t="shared" si="59"/>
        <v>1.004330886466019</v>
      </c>
      <c r="X183" s="3">
        <f t="shared" si="67"/>
        <v>-6.2346573546248445E-3</v>
      </c>
      <c r="Y183" s="3">
        <f t="shared" si="65"/>
        <v>0.98880511229951229</v>
      </c>
      <c r="Z183" s="3">
        <f t="shared" si="66"/>
        <v>4.8892968692071095E-3</v>
      </c>
    </row>
    <row r="184" spans="1:26" x14ac:dyDescent="0.2">
      <c r="A184" s="3" t="s">
        <v>649</v>
      </c>
      <c r="B184" s="3" t="s">
        <v>650</v>
      </c>
      <c r="C184" s="3">
        <v>39.200000000000003</v>
      </c>
      <c r="D184" s="3" t="s">
        <v>651</v>
      </c>
      <c r="E184" s="3" t="s">
        <v>652</v>
      </c>
      <c r="F184" s="3" t="s">
        <v>59</v>
      </c>
      <c r="G184" s="3">
        <v>0</v>
      </c>
      <c r="H184" s="3">
        <v>0</v>
      </c>
      <c r="I184" s="3">
        <v>0</v>
      </c>
      <c r="J184" s="3">
        <f t="shared" si="60"/>
        <v>0</v>
      </c>
      <c r="K184" s="3">
        <v>65970.172512257501</v>
      </c>
      <c r="L184" s="3">
        <v>175889.65015130001</v>
      </c>
      <c r="M184" s="3">
        <v>169386.37574090299</v>
      </c>
      <c r="N184" s="3">
        <f t="shared" si="61"/>
        <v>137082.06613482017</v>
      </c>
      <c r="O184" s="3">
        <v>0</v>
      </c>
      <c r="P184" s="3">
        <v>0</v>
      </c>
      <c r="Q184" s="3">
        <v>0</v>
      </c>
      <c r="R184" s="3">
        <f t="shared" si="62"/>
        <v>0</v>
      </c>
      <c r="S184" s="3">
        <v>0</v>
      </c>
      <c r="T184" s="3">
        <v>0</v>
      </c>
      <c r="U184" s="3">
        <f t="shared" si="63"/>
        <v>1.8302162548478274E-2</v>
      </c>
      <c r="V184" s="3">
        <f t="shared" si="64"/>
        <v>1.7374975918333546</v>
      </c>
      <c r="W184" s="3">
        <v>0</v>
      </c>
      <c r="X184" s="3">
        <v>0</v>
      </c>
      <c r="Y184" s="3">
        <v>0</v>
      </c>
      <c r="Z184" s="3">
        <v>0</v>
      </c>
    </row>
    <row r="185" spans="1:26" x14ac:dyDescent="0.2">
      <c r="A185" s="3" t="s">
        <v>667</v>
      </c>
      <c r="B185" s="3" t="s">
        <v>668</v>
      </c>
      <c r="C185" s="3">
        <v>46.2</v>
      </c>
      <c r="D185" s="3" t="s">
        <v>406</v>
      </c>
      <c r="E185" s="3" t="s">
        <v>669</v>
      </c>
      <c r="F185" s="3" t="s">
        <v>59</v>
      </c>
      <c r="G185" s="3">
        <v>0</v>
      </c>
      <c r="H185" s="3">
        <v>0</v>
      </c>
      <c r="I185" s="3">
        <v>0</v>
      </c>
      <c r="J185" s="3">
        <f t="shared" si="60"/>
        <v>0</v>
      </c>
      <c r="K185" s="3">
        <v>0</v>
      </c>
      <c r="L185" s="3">
        <v>87306.915603528701</v>
      </c>
      <c r="M185" s="3">
        <v>19897.2802817214</v>
      </c>
      <c r="N185" s="3">
        <f t="shared" si="61"/>
        <v>35734.731961750032</v>
      </c>
      <c r="O185" s="3">
        <v>0</v>
      </c>
      <c r="P185" s="3">
        <v>0</v>
      </c>
      <c r="Q185" s="3">
        <v>0</v>
      </c>
      <c r="R185" s="3">
        <f t="shared" si="62"/>
        <v>0</v>
      </c>
      <c r="S185" s="3">
        <v>0</v>
      </c>
      <c r="T185" s="3">
        <v>0</v>
      </c>
      <c r="U185" s="3">
        <f t="shared" si="63"/>
        <v>0.24757103480581868</v>
      </c>
      <c r="V185" s="3">
        <f t="shared" si="64"/>
        <v>0.60630016805196862</v>
      </c>
      <c r="W185" s="3">
        <v>0</v>
      </c>
      <c r="X185" s="3">
        <v>0</v>
      </c>
      <c r="Y185" s="3">
        <v>0</v>
      </c>
      <c r="Z185" s="3">
        <v>0</v>
      </c>
    </row>
    <row r="186" spans="1:26" x14ac:dyDescent="0.2">
      <c r="A186" s="3" t="s">
        <v>368</v>
      </c>
      <c r="B186" s="3" t="s">
        <v>369</v>
      </c>
      <c r="C186" s="3">
        <v>108.8</v>
      </c>
      <c r="D186" s="3" t="s">
        <v>150</v>
      </c>
      <c r="E186" s="3" t="s">
        <v>370</v>
      </c>
      <c r="F186" s="3" t="s">
        <v>59</v>
      </c>
      <c r="G186" s="3">
        <v>0</v>
      </c>
      <c r="H186" s="3">
        <v>0</v>
      </c>
      <c r="I186" s="3">
        <v>0</v>
      </c>
      <c r="J186" s="3">
        <f t="shared" si="60"/>
        <v>0</v>
      </c>
      <c r="K186" s="3">
        <v>1074843.7404932701</v>
      </c>
      <c r="L186" s="3">
        <v>0</v>
      </c>
      <c r="M186" s="3">
        <v>0</v>
      </c>
      <c r="N186" s="3">
        <f t="shared" si="61"/>
        <v>358281.24683109001</v>
      </c>
      <c r="O186" s="3">
        <v>0</v>
      </c>
      <c r="P186" s="3">
        <v>0</v>
      </c>
      <c r="Q186" s="3">
        <v>0</v>
      </c>
      <c r="R186" s="3">
        <f t="shared" si="62"/>
        <v>0</v>
      </c>
      <c r="S186" s="3">
        <v>0</v>
      </c>
      <c r="T186" s="3">
        <v>0</v>
      </c>
      <c r="U186" s="3">
        <f t="shared" si="63"/>
        <v>0.37390096630005903</v>
      </c>
      <c r="V186" s="3">
        <f t="shared" si="64"/>
        <v>0.42724341246481962</v>
      </c>
      <c r="W186" s="3">
        <v>0</v>
      </c>
      <c r="X186" s="3">
        <v>0</v>
      </c>
      <c r="Y186" s="3">
        <v>0</v>
      </c>
      <c r="Z186" s="3">
        <v>0</v>
      </c>
    </row>
    <row r="187" spans="1:26" x14ac:dyDescent="0.2">
      <c r="A187" s="3" t="s">
        <v>529</v>
      </c>
      <c r="B187" s="3" t="s">
        <v>530</v>
      </c>
      <c r="C187" s="3">
        <v>41</v>
      </c>
      <c r="D187" s="3" t="s">
        <v>531</v>
      </c>
      <c r="E187" s="3" t="s">
        <v>532</v>
      </c>
      <c r="F187" s="3" t="s">
        <v>59</v>
      </c>
      <c r="G187" s="3">
        <v>0</v>
      </c>
      <c r="H187" s="3">
        <v>0</v>
      </c>
      <c r="I187" s="3">
        <v>0</v>
      </c>
      <c r="J187" s="3">
        <f t="shared" si="60"/>
        <v>0</v>
      </c>
      <c r="K187" s="3">
        <v>0</v>
      </c>
      <c r="L187" s="3">
        <v>0</v>
      </c>
      <c r="M187" s="3">
        <v>0</v>
      </c>
      <c r="N187" s="3">
        <f t="shared" si="61"/>
        <v>0</v>
      </c>
      <c r="O187" s="3">
        <v>0</v>
      </c>
      <c r="P187" s="3">
        <v>0</v>
      </c>
      <c r="Q187" s="3">
        <v>0</v>
      </c>
      <c r="R187" s="3">
        <f t="shared" si="62"/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</row>
    <row r="188" spans="1:26" x14ac:dyDescent="0.2">
      <c r="A188" s="3" t="s">
        <v>748</v>
      </c>
      <c r="B188" s="3" t="s">
        <v>749</v>
      </c>
      <c r="C188" s="3">
        <v>44.6</v>
      </c>
      <c r="D188" s="3" t="s">
        <v>386</v>
      </c>
      <c r="E188" s="3" t="s">
        <v>751</v>
      </c>
      <c r="F188" s="3" t="s">
        <v>59</v>
      </c>
      <c r="G188" s="3">
        <v>0</v>
      </c>
      <c r="H188" s="3">
        <v>0</v>
      </c>
      <c r="I188" s="3">
        <v>0</v>
      </c>
      <c r="J188" s="3">
        <f t="shared" si="60"/>
        <v>0</v>
      </c>
      <c r="K188" s="3">
        <v>0</v>
      </c>
      <c r="L188" s="3">
        <v>0</v>
      </c>
      <c r="M188" s="3">
        <v>0</v>
      </c>
      <c r="N188" s="3">
        <f t="shared" si="61"/>
        <v>0</v>
      </c>
      <c r="O188" s="3">
        <v>0</v>
      </c>
      <c r="P188" s="3">
        <v>0</v>
      </c>
      <c r="Q188" s="3">
        <v>0</v>
      </c>
      <c r="R188" s="3">
        <f t="shared" si="62"/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</row>
  </sheetData>
  <autoFilter ref="A1:Z1" xr:uid="{8A313D8B-6985-4D6E-97A5-13985BFBFFAA}">
    <sortState xmlns:xlrd2="http://schemas.microsoft.com/office/spreadsheetml/2017/richdata2" ref="A2:Z188">
      <sortCondition descending="1" ref="Z1"/>
    </sortState>
  </autoFilter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CA4D-DE56-4FA5-9AEA-3296393BA51D}">
  <dimension ref="A1:J112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28.5" bestFit="1" customWidth="1"/>
    <col min="2" max="2" width="255.6640625" bestFit="1" customWidth="1"/>
    <col min="3" max="3" width="9.33203125" bestFit="1" customWidth="1"/>
    <col min="4" max="4" width="30.5" bestFit="1" customWidth="1"/>
    <col min="5" max="5" width="189.6640625" bestFit="1" customWidth="1"/>
    <col min="6" max="6" width="11.6640625" bestFit="1" customWidth="1"/>
    <col min="7" max="7" width="17" bestFit="1" customWidth="1"/>
    <col min="10" max="10" width="39.33203125" bestFit="1" customWidth="1"/>
  </cols>
  <sheetData>
    <row r="1" spans="1:10" x14ac:dyDescent="0.2">
      <c r="A1" s="10" t="s">
        <v>799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">
      <c r="A2" s="4" t="s">
        <v>3</v>
      </c>
      <c r="B2" s="4" t="s">
        <v>4</v>
      </c>
      <c r="C2" s="4" t="s">
        <v>12</v>
      </c>
      <c r="D2" s="4" t="s">
        <v>16</v>
      </c>
      <c r="E2" s="4" t="s">
        <v>18</v>
      </c>
      <c r="F2" s="4" t="s">
        <v>19</v>
      </c>
      <c r="G2" s="7" t="s">
        <v>793</v>
      </c>
      <c r="H2" s="7" t="s">
        <v>794</v>
      </c>
      <c r="I2" s="7" t="s">
        <v>795</v>
      </c>
      <c r="J2" s="7" t="s">
        <v>796</v>
      </c>
    </row>
    <row r="3" spans="1:10" x14ac:dyDescent="0.2">
      <c r="A3" s="3" t="s">
        <v>319</v>
      </c>
      <c r="B3" s="3" t="s">
        <v>320</v>
      </c>
      <c r="C3" s="3">
        <v>102.8</v>
      </c>
      <c r="D3" s="3" t="s">
        <v>321</v>
      </c>
      <c r="E3" s="3" t="s">
        <v>223</v>
      </c>
      <c r="F3" s="3" t="s">
        <v>224</v>
      </c>
      <c r="G3" s="8">
        <v>1.5412798662681314E-2</v>
      </c>
      <c r="H3" s="8">
        <v>6.0197273389425874</v>
      </c>
      <c r="I3" s="8">
        <v>4.2122046281366815E-2</v>
      </c>
      <c r="J3" s="8">
        <v>1.3754905390269236</v>
      </c>
    </row>
    <row r="4" spans="1:10" x14ac:dyDescent="0.2">
      <c r="A4" s="3" t="s">
        <v>85</v>
      </c>
      <c r="B4" s="3" t="s">
        <v>86</v>
      </c>
      <c r="C4" s="3">
        <v>48.4</v>
      </c>
      <c r="D4" s="3" t="s">
        <v>87</v>
      </c>
      <c r="E4" s="3" t="s">
        <v>262</v>
      </c>
      <c r="F4" s="3" t="s">
        <v>263</v>
      </c>
      <c r="G4" s="8">
        <v>3.3533300897653488E-2</v>
      </c>
      <c r="H4" s="8">
        <v>4.8982616859367614</v>
      </c>
      <c r="I4" s="8">
        <v>4.8438519590192882E-3</v>
      </c>
      <c r="J4" s="8">
        <v>2.3148091385189722</v>
      </c>
    </row>
    <row r="5" spans="1:10" x14ac:dyDescent="0.2">
      <c r="A5" s="3" t="s">
        <v>169</v>
      </c>
      <c r="B5" s="3" t="s">
        <v>170</v>
      </c>
      <c r="C5" s="3">
        <v>35.200000000000003</v>
      </c>
      <c r="D5" s="3" t="s">
        <v>171</v>
      </c>
      <c r="E5" s="3" t="s">
        <v>97</v>
      </c>
      <c r="F5" s="3" t="s">
        <v>98</v>
      </c>
      <c r="G5" s="8">
        <v>3.472151787048889E-2</v>
      </c>
      <c r="H5" s="8">
        <v>4.8480261723966631</v>
      </c>
      <c r="I5" s="8">
        <v>8.088446881342891E-4</v>
      </c>
      <c r="J5" s="8">
        <v>3.09213486227118</v>
      </c>
    </row>
    <row r="6" spans="1:10" x14ac:dyDescent="0.2">
      <c r="A6" s="3" t="s">
        <v>173</v>
      </c>
      <c r="B6" s="3" t="s">
        <v>174</v>
      </c>
      <c r="C6" s="3">
        <v>36</v>
      </c>
      <c r="D6" s="3" t="s">
        <v>119</v>
      </c>
      <c r="E6" s="3" t="s">
        <v>60</v>
      </c>
      <c r="F6" s="3" t="s">
        <v>61</v>
      </c>
      <c r="G6" s="8">
        <v>3.5883908786275669E-2</v>
      </c>
      <c r="H6" s="8">
        <v>4.8005191401131437</v>
      </c>
      <c r="I6" s="8">
        <v>5.9251073015658433E-5</v>
      </c>
      <c r="J6" s="8">
        <v>4.2273037803295068</v>
      </c>
    </row>
    <row r="7" spans="1:10" x14ac:dyDescent="0.2">
      <c r="A7" s="3" t="s">
        <v>56</v>
      </c>
      <c r="B7" s="3" t="s">
        <v>57</v>
      </c>
      <c r="C7" s="3">
        <v>93.2</v>
      </c>
      <c r="D7" s="3" t="s">
        <v>58</v>
      </c>
      <c r="E7" s="3" t="s">
        <v>382</v>
      </c>
      <c r="F7" s="3" t="s">
        <v>383</v>
      </c>
      <c r="G7" s="8">
        <v>4.3661953322302542E-2</v>
      </c>
      <c r="H7" s="8">
        <v>4.5174795155760687</v>
      </c>
      <c r="I7" s="8">
        <v>7.0159722082518397E-4</v>
      </c>
      <c r="J7" s="8">
        <v>3.1539121399708034</v>
      </c>
    </row>
    <row r="8" spans="1:10" x14ac:dyDescent="0.2">
      <c r="A8" s="3" t="s">
        <v>466</v>
      </c>
      <c r="B8" s="3" t="s">
        <v>467</v>
      </c>
      <c r="C8" s="3">
        <v>29.2</v>
      </c>
      <c r="D8" s="3" t="s">
        <v>468</v>
      </c>
      <c r="E8" s="3" t="s">
        <v>507</v>
      </c>
      <c r="F8" s="3" t="s">
        <v>59</v>
      </c>
      <c r="G8" s="8">
        <v>7.4700418530843665E-2</v>
      </c>
      <c r="H8" s="8">
        <v>3.7427398636185645</v>
      </c>
      <c r="I8" s="8">
        <v>4.9619961574997186E-2</v>
      </c>
      <c r="J8" s="8">
        <v>1.3043435763752396</v>
      </c>
    </row>
    <row r="9" spans="1:10" x14ac:dyDescent="0.2">
      <c r="A9" s="3" t="s">
        <v>476</v>
      </c>
      <c r="B9" s="3" t="s">
        <v>477</v>
      </c>
      <c r="C9" s="3">
        <v>49</v>
      </c>
      <c r="D9" s="3" t="s">
        <v>478</v>
      </c>
      <c r="E9" s="3" t="s">
        <v>645</v>
      </c>
      <c r="F9" s="3" t="s">
        <v>646</v>
      </c>
      <c r="G9" s="8">
        <v>7.9517151985316559E-2</v>
      </c>
      <c r="H9" s="8">
        <v>3.6525901040294646</v>
      </c>
      <c r="I9" s="8">
        <v>2.0612251761675922E-2</v>
      </c>
      <c r="J9" s="8">
        <v>1.685874561629221</v>
      </c>
    </row>
    <row r="10" spans="1:10" x14ac:dyDescent="0.2">
      <c r="A10" s="3" t="s">
        <v>409</v>
      </c>
      <c r="B10" s="3" t="s">
        <v>410</v>
      </c>
      <c r="C10" s="3">
        <v>116.1</v>
      </c>
      <c r="D10" s="3" t="s">
        <v>411</v>
      </c>
      <c r="E10" s="3" t="s">
        <v>72</v>
      </c>
      <c r="F10" s="3" t="s">
        <v>73</v>
      </c>
      <c r="G10" s="8">
        <v>8.6307306748171234E-2</v>
      </c>
      <c r="H10" s="8">
        <v>3.5343734871129868</v>
      </c>
      <c r="I10" s="8">
        <v>3.0619216948606612E-3</v>
      </c>
      <c r="J10" s="8">
        <v>2.5140059200795499</v>
      </c>
    </row>
    <row r="11" spans="1:10" x14ac:dyDescent="0.2">
      <c r="A11" s="3" t="s">
        <v>362</v>
      </c>
      <c r="B11" s="3" t="s">
        <v>363</v>
      </c>
      <c r="C11" s="3">
        <v>129.69999999999999</v>
      </c>
      <c r="D11" s="3" t="s">
        <v>59</v>
      </c>
      <c r="E11" s="3" t="s">
        <v>196</v>
      </c>
      <c r="F11" s="3" t="s">
        <v>197</v>
      </c>
      <c r="G11" s="8">
        <v>8.7991206220502535E-2</v>
      </c>
      <c r="H11" s="8">
        <v>3.5064968407520922</v>
      </c>
      <c r="I11" s="8">
        <v>1.5967060625110274E-2</v>
      </c>
      <c r="J11" s="8">
        <v>1.7967750257392898</v>
      </c>
    </row>
    <row r="12" spans="1:10" x14ac:dyDescent="0.2">
      <c r="A12" s="3" t="s">
        <v>457</v>
      </c>
      <c r="B12" s="3" t="s">
        <v>458</v>
      </c>
      <c r="C12" s="3">
        <v>31.1</v>
      </c>
      <c r="D12" s="3" t="s">
        <v>459</v>
      </c>
      <c r="E12" s="3" t="s">
        <v>305</v>
      </c>
      <c r="F12" s="3" t="s">
        <v>306</v>
      </c>
      <c r="G12" s="8">
        <v>8.9285531600722279E-2</v>
      </c>
      <c r="H12" s="8">
        <v>3.4854297790310604</v>
      </c>
      <c r="I12" s="8">
        <v>7.1197594342671281E-3</v>
      </c>
      <c r="J12" s="8">
        <v>2.1475346802585578</v>
      </c>
    </row>
    <row r="13" spans="1:10" x14ac:dyDescent="0.2">
      <c r="A13" s="3" t="s">
        <v>415</v>
      </c>
      <c r="B13" s="3" t="s">
        <v>416</v>
      </c>
      <c r="C13" s="3">
        <v>32.799999999999997</v>
      </c>
      <c r="D13" s="3" t="s">
        <v>171</v>
      </c>
      <c r="E13" s="3" t="s">
        <v>175</v>
      </c>
      <c r="F13" s="3" t="s">
        <v>59</v>
      </c>
      <c r="G13" s="8">
        <v>0.10040567064245232</v>
      </c>
      <c r="H13" s="8">
        <v>3.316087343758841</v>
      </c>
      <c r="I13" s="8">
        <v>4.7564008743741876E-5</v>
      </c>
      <c r="J13" s="8">
        <v>4.3227215497236822</v>
      </c>
    </row>
    <row r="14" spans="1:10" x14ac:dyDescent="0.2">
      <c r="A14" s="3" t="s">
        <v>186</v>
      </c>
      <c r="B14" s="3" t="s">
        <v>187</v>
      </c>
      <c r="C14" s="3">
        <v>16</v>
      </c>
      <c r="D14" s="3" t="s">
        <v>188</v>
      </c>
      <c r="E14" s="3" t="s">
        <v>93</v>
      </c>
      <c r="F14" s="3" t="s">
        <v>59</v>
      </c>
      <c r="G14" s="8">
        <v>0.18478804736173413</v>
      </c>
      <c r="H14" s="8">
        <v>2.4360566529041527</v>
      </c>
      <c r="I14" s="8">
        <v>1.8914312132234427E-2</v>
      </c>
      <c r="J14" s="8">
        <v>1.7232094483234959</v>
      </c>
    </row>
    <row r="15" spans="1:10" x14ac:dyDescent="0.2">
      <c r="A15" s="3" t="s">
        <v>112</v>
      </c>
      <c r="B15" s="3" t="s">
        <v>113</v>
      </c>
      <c r="C15" s="3">
        <v>93.9</v>
      </c>
      <c r="D15" s="3" t="s">
        <v>114</v>
      </c>
      <c r="E15" s="3" t="s">
        <v>121</v>
      </c>
      <c r="F15" s="3" t="s">
        <v>122</v>
      </c>
      <c r="G15" s="8">
        <v>0.20851193614022576</v>
      </c>
      <c r="H15" s="8">
        <v>2.2617981226446591</v>
      </c>
      <c r="I15" s="8">
        <v>1.4438333362894534E-3</v>
      </c>
      <c r="J15" s="8">
        <v>2.8404829350954595</v>
      </c>
    </row>
    <row r="16" spans="1:10" x14ac:dyDescent="0.2">
      <c r="A16" s="3" t="s">
        <v>379</v>
      </c>
      <c r="B16" s="3" t="s">
        <v>380</v>
      </c>
      <c r="C16" s="3">
        <v>58.6</v>
      </c>
      <c r="D16" s="3" t="s">
        <v>381</v>
      </c>
      <c r="E16" s="3" t="s">
        <v>634</v>
      </c>
      <c r="F16" s="3" t="s">
        <v>59</v>
      </c>
      <c r="G16" s="8">
        <v>0.23337402895273202</v>
      </c>
      <c r="H16" s="8">
        <v>2.0992840753410489</v>
      </c>
      <c r="I16" s="8">
        <v>8.749046100719025E-3</v>
      </c>
      <c r="J16" s="8">
        <v>2.0580392950664961</v>
      </c>
    </row>
    <row r="17" spans="1:10" x14ac:dyDescent="0.2">
      <c r="A17" s="3" t="s">
        <v>342</v>
      </c>
      <c r="B17" s="3" t="s">
        <v>343</v>
      </c>
      <c r="C17" s="3">
        <v>91.4</v>
      </c>
      <c r="D17" s="3" t="s">
        <v>344</v>
      </c>
      <c r="E17" s="3" t="s">
        <v>115</v>
      </c>
      <c r="F17" s="3" t="s">
        <v>116</v>
      </c>
      <c r="G17" s="8">
        <v>0.23628063283477813</v>
      </c>
      <c r="H17" s="8">
        <v>2.0814267138121827</v>
      </c>
      <c r="I17" s="8">
        <v>5.4562375454978113E-4</v>
      </c>
      <c r="J17" s="8">
        <v>3.2631067302773191</v>
      </c>
    </row>
    <row r="18" spans="1:10" x14ac:dyDescent="0.2">
      <c r="A18" s="3" t="s">
        <v>94</v>
      </c>
      <c r="B18" s="3" t="s">
        <v>95</v>
      </c>
      <c r="C18" s="3">
        <v>56.2</v>
      </c>
      <c r="D18" s="3" t="s">
        <v>96</v>
      </c>
      <c r="E18" s="3" t="s">
        <v>167</v>
      </c>
      <c r="F18" s="3" t="s">
        <v>168</v>
      </c>
      <c r="G18" s="8">
        <v>0.24380264268028989</v>
      </c>
      <c r="H18" s="8">
        <v>2.0362143308607972</v>
      </c>
      <c r="I18" s="8">
        <v>3.2217154559969825E-2</v>
      </c>
      <c r="J18" s="8">
        <v>1.4919128193939455</v>
      </c>
    </row>
    <row r="19" spans="1:10" x14ac:dyDescent="0.2">
      <c r="A19" s="3" t="s">
        <v>635</v>
      </c>
      <c r="B19" s="3" t="s">
        <v>636</v>
      </c>
      <c r="C19" s="3">
        <v>34</v>
      </c>
      <c r="D19" s="3" t="s">
        <v>637</v>
      </c>
      <c r="E19" s="3" t="s">
        <v>345</v>
      </c>
      <c r="F19" s="3" t="s">
        <v>59</v>
      </c>
      <c r="G19" s="8">
        <v>0.32260838242805878</v>
      </c>
      <c r="H19" s="8">
        <v>1.6321441699391326</v>
      </c>
      <c r="I19" s="8">
        <v>7.3866062450679971E-4</v>
      </c>
      <c r="J19" s="8">
        <v>3.1315550511281907</v>
      </c>
    </row>
    <row r="20" spans="1:10" x14ac:dyDescent="0.2">
      <c r="A20" s="3" t="s">
        <v>481</v>
      </c>
      <c r="B20" s="3" t="s">
        <v>482</v>
      </c>
      <c r="C20" s="3">
        <v>57</v>
      </c>
      <c r="D20" s="3" t="s">
        <v>483</v>
      </c>
      <c r="E20" s="3" t="s">
        <v>201</v>
      </c>
      <c r="F20" s="3" t="s">
        <v>59</v>
      </c>
      <c r="G20" s="8">
        <v>0.43377161738371456</v>
      </c>
      <c r="H20" s="8">
        <v>1.2049924374497289</v>
      </c>
      <c r="I20" s="8">
        <v>3.9747473756989907E-2</v>
      </c>
      <c r="J20" s="8">
        <v>1.4006904687248423</v>
      </c>
    </row>
    <row r="21" spans="1:10" x14ac:dyDescent="0.2">
      <c r="A21" s="3" t="s">
        <v>423</v>
      </c>
      <c r="B21" s="3" t="s">
        <v>424</v>
      </c>
      <c r="C21" s="3">
        <v>46.1</v>
      </c>
      <c r="D21" s="3" t="s">
        <v>425</v>
      </c>
      <c r="E21" s="3" t="s">
        <v>143</v>
      </c>
      <c r="F21" s="3" t="s">
        <v>59</v>
      </c>
      <c r="G21" s="8">
        <v>0.47886839460880565</v>
      </c>
      <c r="H21" s="8">
        <v>1.0622988742765118</v>
      </c>
      <c r="I21" s="8">
        <v>8.9702467929897601E-3</v>
      </c>
      <c r="J21" s="8">
        <v>2.0471956083093961</v>
      </c>
    </row>
    <row r="22" spans="1:10" x14ac:dyDescent="0.2">
      <c r="A22" s="3" t="s">
        <v>144</v>
      </c>
      <c r="B22" s="3" t="s">
        <v>145</v>
      </c>
      <c r="C22" s="3">
        <v>46.8</v>
      </c>
      <c r="D22" s="3" t="s">
        <v>146</v>
      </c>
      <c r="E22" s="3" t="s">
        <v>299</v>
      </c>
      <c r="F22" s="3" t="s">
        <v>59</v>
      </c>
      <c r="G22" s="8">
        <v>0.48623147524127791</v>
      </c>
      <c r="H22" s="8">
        <v>1.040284808462856</v>
      </c>
      <c r="I22" s="8">
        <v>1.1764584731965129E-2</v>
      </c>
      <c r="J22" s="8">
        <v>1.9294233980076372</v>
      </c>
    </row>
    <row r="23" spans="1:10" x14ac:dyDescent="0.2">
      <c r="A23" s="3" t="s">
        <v>346</v>
      </c>
      <c r="B23" s="3" t="s">
        <v>347</v>
      </c>
      <c r="C23" s="3">
        <v>34</v>
      </c>
      <c r="D23" s="3" t="s">
        <v>171</v>
      </c>
      <c r="E23" s="3" t="s">
        <v>562</v>
      </c>
      <c r="F23" s="3" t="s">
        <v>59</v>
      </c>
      <c r="G23" s="8">
        <v>0</v>
      </c>
      <c r="H23" s="8">
        <v>0</v>
      </c>
      <c r="I23" s="8">
        <v>2.584324440764319E-3</v>
      </c>
      <c r="J23" s="8">
        <v>2.5876529651395388</v>
      </c>
    </row>
    <row r="24" spans="1:10" x14ac:dyDescent="0.2">
      <c r="A24" s="3" t="s">
        <v>323</v>
      </c>
      <c r="B24" s="3" t="s">
        <v>324</v>
      </c>
      <c r="C24" s="3">
        <v>68.2</v>
      </c>
      <c r="D24" s="3" t="s">
        <v>59</v>
      </c>
      <c r="E24" s="3" t="s">
        <v>503</v>
      </c>
      <c r="F24" s="3" t="s">
        <v>59</v>
      </c>
      <c r="G24" s="8">
        <v>0</v>
      </c>
      <c r="H24" s="8">
        <v>0</v>
      </c>
      <c r="I24" s="8">
        <v>3.2195624983022086E-3</v>
      </c>
      <c r="J24" s="8">
        <v>2.4922031399446389</v>
      </c>
    </row>
    <row r="25" spans="1:10" x14ac:dyDescent="0.2">
      <c r="A25" s="3" t="s">
        <v>63</v>
      </c>
      <c r="B25" s="3" t="s">
        <v>64</v>
      </c>
      <c r="C25" s="3">
        <v>68.3</v>
      </c>
      <c r="D25" s="3" t="s">
        <v>65</v>
      </c>
      <c r="E25" s="3" t="s">
        <v>730</v>
      </c>
      <c r="F25" s="3" t="s">
        <v>59</v>
      </c>
      <c r="G25" s="8">
        <v>2.5633287348344238</v>
      </c>
      <c r="H25" s="8">
        <v>0</v>
      </c>
      <c r="I25" s="8">
        <v>1.3299903242656789E-2</v>
      </c>
      <c r="J25" s="8">
        <v>1.8761515185316431</v>
      </c>
    </row>
    <row r="26" spans="1:10" x14ac:dyDescent="0.2">
      <c r="A26" s="3" t="s">
        <v>276</v>
      </c>
      <c r="B26" s="3" t="s">
        <v>277</v>
      </c>
      <c r="C26" s="3">
        <v>44</v>
      </c>
      <c r="D26" s="3" t="s">
        <v>278</v>
      </c>
      <c r="E26" s="3" t="s">
        <v>652</v>
      </c>
      <c r="F26" s="3" t="s">
        <v>59</v>
      </c>
      <c r="G26" s="8">
        <v>0</v>
      </c>
      <c r="H26" s="8">
        <v>0</v>
      </c>
      <c r="I26" s="8">
        <v>1.8302162548478274E-2</v>
      </c>
      <c r="J26" s="8">
        <v>1.7374975918333546</v>
      </c>
    </row>
    <row r="27" spans="1:10" x14ac:dyDescent="0.2">
      <c r="A27" s="3" t="s">
        <v>117</v>
      </c>
      <c r="B27" s="3" t="s">
        <v>118</v>
      </c>
      <c r="C27" s="3">
        <v>35.799999999999997</v>
      </c>
      <c r="D27" s="3" t="s">
        <v>119</v>
      </c>
      <c r="E27" s="3" t="s">
        <v>629</v>
      </c>
      <c r="F27" s="3" t="s">
        <v>59</v>
      </c>
      <c r="G27" s="8">
        <v>0</v>
      </c>
      <c r="H27" s="8">
        <v>0</v>
      </c>
      <c r="I27" s="8">
        <v>2.3332427049657871E-2</v>
      </c>
      <c r="J27" s="8">
        <v>1.6320400833472584</v>
      </c>
    </row>
    <row r="28" spans="1:10" x14ac:dyDescent="0.2">
      <c r="A28" s="3" t="s">
        <v>775</v>
      </c>
      <c r="B28" s="3" t="s">
        <v>776</v>
      </c>
      <c r="C28" s="3">
        <v>19.899999999999999</v>
      </c>
      <c r="D28" s="3" t="s">
        <v>688</v>
      </c>
      <c r="E28" s="3" t="s">
        <v>673</v>
      </c>
      <c r="F28" s="3" t="s">
        <v>59</v>
      </c>
      <c r="G28" s="8">
        <v>2.5322778281909319</v>
      </c>
      <c r="H28" s="8">
        <v>0</v>
      </c>
      <c r="I28" s="8">
        <v>2.3682280662103771E-2</v>
      </c>
      <c r="J28" s="8">
        <v>1.6255764763041669</v>
      </c>
    </row>
    <row r="29" spans="1:10" x14ac:dyDescent="0.2">
      <c r="A29" s="3" t="s">
        <v>653</v>
      </c>
      <c r="B29" s="3" t="s">
        <v>654</v>
      </c>
      <c r="C29" s="3">
        <v>54.9</v>
      </c>
      <c r="D29" s="3" t="s">
        <v>655</v>
      </c>
      <c r="E29" s="3" t="s">
        <v>312</v>
      </c>
      <c r="F29" s="3" t="s">
        <v>59</v>
      </c>
      <c r="G29" s="8">
        <v>0</v>
      </c>
      <c r="H29" s="8">
        <v>0</v>
      </c>
      <c r="I29" s="8">
        <v>2.6270895503201976E-2</v>
      </c>
      <c r="J29" s="8">
        <v>1.5805251230467965</v>
      </c>
    </row>
    <row r="30" spans="1:10" x14ac:dyDescent="0.2">
      <c r="A30" s="3" t="s">
        <v>316</v>
      </c>
      <c r="B30" s="3" t="s">
        <v>317</v>
      </c>
      <c r="C30" s="3">
        <v>68.2</v>
      </c>
      <c r="D30" s="3" t="s">
        <v>231</v>
      </c>
      <c r="E30" s="3" t="s">
        <v>561</v>
      </c>
      <c r="F30" s="3" t="s">
        <v>59</v>
      </c>
      <c r="G30" s="8">
        <v>1.6889815462830109</v>
      </c>
      <c r="H30" s="8">
        <v>-0.75615356542086953</v>
      </c>
      <c r="I30" s="8">
        <v>1.1985526336688437E-2</v>
      </c>
      <c r="J30" s="8">
        <v>1.9213428894484121</v>
      </c>
    </row>
    <row r="31" spans="1:10" x14ac:dyDescent="0.2">
      <c r="A31" s="3" t="s">
        <v>229</v>
      </c>
      <c r="B31" s="3" t="s">
        <v>230</v>
      </c>
      <c r="C31" s="3">
        <v>65.3</v>
      </c>
      <c r="D31" s="3" t="s">
        <v>231</v>
      </c>
      <c r="E31" s="3" t="s">
        <v>328</v>
      </c>
      <c r="F31" s="3" t="s">
        <v>59</v>
      </c>
      <c r="G31" s="8">
        <v>1.7619186204979023</v>
      </c>
      <c r="H31" s="8">
        <v>-0.81714729059462943</v>
      </c>
      <c r="I31" s="8">
        <v>3.5405329192367302E-2</v>
      </c>
      <c r="J31" s="8">
        <v>1.450931363266718</v>
      </c>
    </row>
    <row r="32" spans="1:10" x14ac:dyDescent="0.2">
      <c r="A32" s="3" t="s">
        <v>446</v>
      </c>
      <c r="B32" s="3" t="s">
        <v>447</v>
      </c>
      <c r="C32" s="3">
        <v>43.6</v>
      </c>
      <c r="D32" s="3" t="s">
        <v>448</v>
      </c>
      <c r="E32" s="3" t="s">
        <v>78</v>
      </c>
      <c r="F32" s="3" t="s">
        <v>79</v>
      </c>
      <c r="G32" s="8">
        <v>1.8574810281316512</v>
      </c>
      <c r="H32" s="8">
        <v>-0.89334747549595162</v>
      </c>
      <c r="I32" s="8">
        <v>1.2590674488900562E-2</v>
      </c>
      <c r="J32" s="8">
        <v>1.8999510038904408</v>
      </c>
    </row>
    <row r="33" spans="1:10" x14ac:dyDescent="0.2">
      <c r="A33" s="3" t="s">
        <v>567</v>
      </c>
      <c r="B33" s="3" t="s">
        <v>568</v>
      </c>
      <c r="C33" s="3">
        <v>36.5</v>
      </c>
      <c r="D33" s="3" t="s">
        <v>569</v>
      </c>
      <c r="E33" s="3" t="s">
        <v>239</v>
      </c>
      <c r="F33" s="3" t="s">
        <v>240</v>
      </c>
      <c r="G33" s="8">
        <v>1.8674456246106681</v>
      </c>
      <c r="H33" s="8">
        <v>-0.9010662359212771</v>
      </c>
      <c r="I33" s="8">
        <v>6.2476918871497613E-3</v>
      </c>
      <c r="J33" s="8">
        <v>2.2042803963859026</v>
      </c>
    </row>
    <row r="34" spans="1:10" x14ac:dyDescent="0.2">
      <c r="A34" s="3" t="s">
        <v>562</v>
      </c>
      <c r="B34" s="3" t="s">
        <v>563</v>
      </c>
      <c r="C34" s="3">
        <v>89.7</v>
      </c>
      <c r="D34" s="3" t="s">
        <v>564</v>
      </c>
      <c r="E34" s="3" t="s">
        <v>318</v>
      </c>
      <c r="F34" s="3" t="s">
        <v>59</v>
      </c>
      <c r="G34" s="8">
        <v>1.9614862849328567</v>
      </c>
      <c r="H34" s="8">
        <v>-0.97194724786541431</v>
      </c>
      <c r="I34" s="8">
        <v>2.1651195724823502E-3</v>
      </c>
      <c r="J34" s="8">
        <v>2.664518113982536</v>
      </c>
    </row>
    <row r="35" spans="1:10" x14ac:dyDescent="0.2">
      <c r="A35" s="3" t="s">
        <v>264</v>
      </c>
      <c r="B35" s="3" t="s">
        <v>265</v>
      </c>
      <c r="C35" s="3">
        <v>43.5</v>
      </c>
      <c r="D35" s="3" t="s">
        <v>266</v>
      </c>
      <c r="E35" s="3" t="s">
        <v>83</v>
      </c>
      <c r="F35" s="3" t="s">
        <v>84</v>
      </c>
      <c r="G35" s="8">
        <v>2.0435094975065491</v>
      </c>
      <c r="H35" s="8">
        <v>-1.0310489485084411</v>
      </c>
      <c r="I35" s="8">
        <v>1.1827779414819363E-2</v>
      </c>
      <c r="J35" s="8">
        <v>1.9270967835557988</v>
      </c>
    </row>
    <row r="36" spans="1:10" x14ac:dyDescent="0.2">
      <c r="A36" s="3" t="s">
        <v>404</v>
      </c>
      <c r="B36" s="3" t="s">
        <v>405</v>
      </c>
      <c r="C36" s="3">
        <v>47</v>
      </c>
      <c r="D36" s="3" t="s">
        <v>406</v>
      </c>
      <c r="E36" s="3" t="s">
        <v>429</v>
      </c>
      <c r="F36" s="3" t="s">
        <v>59</v>
      </c>
      <c r="G36" s="8">
        <v>2.1080426661169134</v>
      </c>
      <c r="H36" s="8">
        <v>-1.0759040669620166</v>
      </c>
      <c r="I36" s="8">
        <v>1.2719519235813884E-2</v>
      </c>
      <c r="J36" s="8">
        <v>1.8955293035601672</v>
      </c>
    </row>
    <row r="37" spans="1:10" x14ac:dyDescent="0.2">
      <c r="A37" s="3" t="s">
        <v>694</v>
      </c>
      <c r="B37" s="3" t="s">
        <v>695</v>
      </c>
      <c r="C37" s="3">
        <v>55.2</v>
      </c>
      <c r="D37" s="3" t="s">
        <v>696</v>
      </c>
      <c r="E37" s="3" t="s">
        <v>215</v>
      </c>
      <c r="F37" s="3" t="s">
        <v>59</v>
      </c>
      <c r="G37" s="8">
        <v>2.119569707890526</v>
      </c>
      <c r="H37" s="8">
        <v>-1.0837714141751456</v>
      </c>
      <c r="I37" s="8">
        <v>3.7574714647022167E-2</v>
      </c>
      <c r="J37" s="8">
        <v>1.4251043088832827</v>
      </c>
    </row>
    <row r="38" spans="1:10" x14ac:dyDescent="0.2">
      <c r="A38" s="3" t="s">
        <v>69</v>
      </c>
      <c r="B38" s="3" t="s">
        <v>70</v>
      </c>
      <c r="C38" s="3">
        <v>87.2</v>
      </c>
      <c r="D38" s="3" t="s">
        <v>58</v>
      </c>
      <c r="E38" s="3" t="s">
        <v>409</v>
      </c>
      <c r="F38" s="3" t="s">
        <v>59</v>
      </c>
      <c r="G38" s="8">
        <v>2.1813333537679203</v>
      </c>
      <c r="H38" s="8">
        <v>-1.1252102610735775</v>
      </c>
      <c r="I38" s="8">
        <v>2.0978127743784793E-4</v>
      </c>
      <c r="J38" s="8">
        <v>3.6782332743324582</v>
      </c>
    </row>
    <row r="39" spans="1:10" x14ac:dyDescent="0.2">
      <c r="A39" s="3" t="s">
        <v>500</v>
      </c>
      <c r="B39" s="3" t="s">
        <v>501</v>
      </c>
      <c r="C39" s="3">
        <v>51.6</v>
      </c>
      <c r="D39" s="3" t="s">
        <v>502</v>
      </c>
      <c r="E39" s="3" t="s">
        <v>271</v>
      </c>
      <c r="F39" s="3" t="s">
        <v>59</v>
      </c>
      <c r="G39" s="8">
        <v>2.2080095168935143</v>
      </c>
      <c r="H39" s="8">
        <v>-1.1427463903884953</v>
      </c>
      <c r="I39" s="8">
        <v>7.121239533498685E-3</v>
      </c>
      <c r="J39" s="8">
        <v>2.1474444058427387</v>
      </c>
    </row>
    <row r="40" spans="1:10" x14ac:dyDescent="0.2">
      <c r="A40" s="3" t="s">
        <v>246</v>
      </c>
      <c r="B40" s="3" t="s">
        <v>247</v>
      </c>
      <c r="C40" s="3">
        <v>97.9</v>
      </c>
      <c r="D40" s="3" t="s">
        <v>248</v>
      </c>
      <c r="E40" s="3" t="s">
        <v>456</v>
      </c>
      <c r="F40" s="3" t="s">
        <v>59</v>
      </c>
      <c r="G40" s="8">
        <v>2.2124070197417507</v>
      </c>
      <c r="H40" s="8">
        <v>-1.1456168246979102</v>
      </c>
      <c r="I40" s="8">
        <v>1.1488912878784624E-2</v>
      </c>
      <c r="J40" s="8">
        <v>1.9397210638340496</v>
      </c>
    </row>
    <row r="41" spans="1:10" x14ac:dyDescent="0.2">
      <c r="A41" s="3" t="s">
        <v>539</v>
      </c>
      <c r="B41" s="3" t="s">
        <v>540</v>
      </c>
      <c r="C41" s="3">
        <v>73.8</v>
      </c>
      <c r="D41" s="3" t="s">
        <v>82</v>
      </c>
      <c r="E41" s="3" t="s">
        <v>433</v>
      </c>
      <c r="F41" s="3" t="s">
        <v>434</v>
      </c>
      <c r="G41" s="8">
        <v>2.2985905205938897</v>
      </c>
      <c r="H41" s="8">
        <v>-1.2007494819217046</v>
      </c>
      <c r="I41" s="8">
        <v>7.3475684807426511E-3</v>
      </c>
      <c r="J41" s="8">
        <v>2.1338563575289049</v>
      </c>
    </row>
    <row r="42" spans="1:10" x14ac:dyDescent="0.2">
      <c r="A42" s="3" t="s">
        <v>358</v>
      </c>
      <c r="B42" s="3" t="s">
        <v>359</v>
      </c>
      <c r="C42" s="3">
        <v>87.1</v>
      </c>
      <c r="D42" s="3" t="s">
        <v>360</v>
      </c>
      <c r="E42" s="3" t="s">
        <v>732</v>
      </c>
      <c r="F42" s="3" t="s">
        <v>59</v>
      </c>
      <c r="G42" s="8">
        <v>2.3190236303723983</v>
      </c>
      <c r="H42" s="8">
        <v>-1.2135175208236668</v>
      </c>
      <c r="I42" s="8">
        <v>1.3864554331955008E-2</v>
      </c>
      <c r="J42" s="8">
        <v>1.8580940860055903</v>
      </c>
    </row>
    <row r="43" spans="1:10" x14ac:dyDescent="0.2">
      <c r="A43" s="3" t="s">
        <v>390</v>
      </c>
      <c r="B43" s="3" t="s">
        <v>391</v>
      </c>
      <c r="C43" s="3">
        <v>61.2</v>
      </c>
      <c r="D43" s="3" t="s">
        <v>392</v>
      </c>
      <c r="E43" s="3" t="s">
        <v>775</v>
      </c>
      <c r="F43" s="3" t="s">
        <v>59</v>
      </c>
      <c r="G43" s="8">
        <v>2.3358901886948056</v>
      </c>
      <c r="H43" s="8">
        <v>-1.2239724540342067</v>
      </c>
      <c r="I43" s="8">
        <v>1.5818637208419237E-3</v>
      </c>
      <c r="J43" s="8">
        <v>2.8008309341352535</v>
      </c>
    </row>
    <row r="44" spans="1:10" x14ac:dyDescent="0.2">
      <c r="A44" s="3" t="s">
        <v>516</v>
      </c>
      <c r="B44" s="3" t="s">
        <v>517</v>
      </c>
      <c r="C44" s="3">
        <v>36.200000000000003</v>
      </c>
      <c r="D44" s="3" t="s">
        <v>518</v>
      </c>
      <c r="E44" s="3" t="s">
        <v>294</v>
      </c>
      <c r="F44" s="3" t="s">
        <v>59</v>
      </c>
      <c r="G44" s="8">
        <v>2.3593193796192953</v>
      </c>
      <c r="H44" s="8">
        <v>-1.2383707285411785</v>
      </c>
      <c r="I44" s="8">
        <v>1.2342036961201341E-2</v>
      </c>
      <c r="J44" s="8">
        <v>1.9086131573202914</v>
      </c>
    </row>
    <row r="45" spans="1:10" x14ac:dyDescent="0.2">
      <c r="A45" s="3" t="s">
        <v>439</v>
      </c>
      <c r="B45" s="3" t="s">
        <v>440</v>
      </c>
      <c r="C45" s="3">
        <v>114.5</v>
      </c>
      <c r="D45" s="3" t="s">
        <v>441</v>
      </c>
      <c r="E45" s="3" t="s">
        <v>232</v>
      </c>
      <c r="F45" s="3" t="s">
        <v>59</v>
      </c>
      <c r="G45" s="8">
        <v>2.3805916040234907</v>
      </c>
      <c r="H45" s="8">
        <v>-1.2513201441757971</v>
      </c>
      <c r="I45" s="8">
        <v>2.2231167572092812E-3</v>
      </c>
      <c r="J45" s="8">
        <v>2.6530377277282997</v>
      </c>
    </row>
    <row r="46" spans="1:10" x14ac:dyDescent="0.2">
      <c r="A46" s="3" t="s">
        <v>259</v>
      </c>
      <c r="B46" s="3" t="s">
        <v>260</v>
      </c>
      <c r="C46" s="3">
        <v>48.2</v>
      </c>
      <c r="D46" s="3" t="s">
        <v>261</v>
      </c>
      <c r="E46" s="3" t="s">
        <v>111</v>
      </c>
      <c r="F46" s="3" t="s">
        <v>59</v>
      </c>
      <c r="G46" s="8">
        <v>2.3813842714596123</v>
      </c>
      <c r="H46" s="8">
        <v>-1.2518004395068241</v>
      </c>
      <c r="I46" s="8">
        <v>2.8766426574226227E-2</v>
      </c>
      <c r="J46" s="8">
        <v>1.5411140837294992</v>
      </c>
    </row>
    <row r="47" spans="1:10" x14ac:dyDescent="0.2">
      <c r="A47" s="3" t="s">
        <v>470</v>
      </c>
      <c r="B47" s="3" t="s">
        <v>471</v>
      </c>
      <c r="C47" s="3">
        <v>121.7</v>
      </c>
      <c r="D47" s="3" t="s">
        <v>59</v>
      </c>
      <c r="E47" s="3" t="s">
        <v>463</v>
      </c>
      <c r="F47" s="3" t="s">
        <v>59</v>
      </c>
      <c r="G47" s="8">
        <v>2.4013904002852176</v>
      </c>
      <c r="H47" s="8">
        <v>-1.2638699653218479</v>
      </c>
      <c r="I47" s="8">
        <v>1.0030528420531036E-2</v>
      </c>
      <c r="J47" s="8">
        <v>1.998676187211313</v>
      </c>
    </row>
    <row r="48" spans="1:10" x14ac:dyDescent="0.2">
      <c r="A48" s="3" t="s">
        <v>100</v>
      </c>
      <c r="B48" s="3" t="s">
        <v>101</v>
      </c>
      <c r="C48" s="3">
        <v>80.5</v>
      </c>
      <c r="D48" s="3" t="s">
        <v>102</v>
      </c>
      <c r="E48" s="3" t="s">
        <v>107</v>
      </c>
      <c r="F48" s="3" t="s">
        <v>59</v>
      </c>
      <c r="G48" s="8">
        <v>2.4644120941391714</v>
      </c>
      <c r="H48" s="8">
        <v>-1.3012435208300721</v>
      </c>
      <c r="I48" s="8">
        <v>4.1436926918413011E-2</v>
      </c>
      <c r="J48" s="8">
        <v>1.3826124605954528</v>
      </c>
    </row>
    <row r="49" spans="1:10" x14ac:dyDescent="0.2">
      <c r="A49" s="3" t="s">
        <v>686</v>
      </c>
      <c r="B49" s="3" t="s">
        <v>687</v>
      </c>
      <c r="C49" s="3">
        <v>23.3</v>
      </c>
      <c r="D49" s="3" t="s">
        <v>688</v>
      </c>
      <c r="E49" s="3" t="s">
        <v>408</v>
      </c>
      <c r="F49" s="3" t="s">
        <v>59</v>
      </c>
      <c r="G49" s="8">
        <v>2.4776892434003015</v>
      </c>
      <c r="H49" s="8">
        <v>-1.3089952532092832</v>
      </c>
      <c r="I49" s="8">
        <v>2.7622526683069681E-3</v>
      </c>
      <c r="J49" s="8">
        <v>2.5587365982292916</v>
      </c>
    </row>
    <row r="50" spans="1:10" x14ac:dyDescent="0.2">
      <c r="A50" s="3" t="s">
        <v>371</v>
      </c>
      <c r="B50" s="3" t="s">
        <v>372</v>
      </c>
      <c r="C50" s="3">
        <v>32.5</v>
      </c>
      <c r="D50" s="3" t="s">
        <v>373</v>
      </c>
      <c r="E50" s="3" t="s">
        <v>439</v>
      </c>
      <c r="F50" s="3" t="s">
        <v>59</v>
      </c>
      <c r="G50" s="8">
        <v>2.4908900228925139</v>
      </c>
      <c r="H50" s="8">
        <v>-1.3166613255008039</v>
      </c>
      <c r="I50" s="8">
        <v>4.7614113741478422E-3</v>
      </c>
      <c r="J50" s="8">
        <v>2.3222642949370838</v>
      </c>
    </row>
    <row r="51" spans="1:10" x14ac:dyDescent="0.2">
      <c r="A51" s="3" t="s">
        <v>597</v>
      </c>
      <c r="B51" s="3" t="s">
        <v>598</v>
      </c>
      <c r="C51" s="3">
        <v>33.6</v>
      </c>
      <c r="D51" s="3" t="s">
        <v>599</v>
      </c>
      <c r="E51" s="3" t="s">
        <v>89</v>
      </c>
      <c r="F51" s="3" t="s">
        <v>59</v>
      </c>
      <c r="G51" s="8">
        <v>2.5067115278433572</v>
      </c>
      <c r="H51" s="8">
        <v>-1.3257959804974475</v>
      </c>
      <c r="I51" s="8">
        <v>1.5596708926224776E-5</v>
      </c>
      <c r="J51" s="8">
        <v>4.8069670327973242</v>
      </c>
    </row>
    <row r="52" spans="1:10" x14ac:dyDescent="0.2">
      <c r="A52" s="3" t="s">
        <v>126</v>
      </c>
      <c r="B52" s="3" t="s">
        <v>127</v>
      </c>
      <c r="C52" s="3">
        <v>55.1</v>
      </c>
      <c r="D52" s="3" t="s">
        <v>128</v>
      </c>
      <c r="E52" s="3" t="s">
        <v>554</v>
      </c>
      <c r="F52" s="3" t="s">
        <v>59</v>
      </c>
      <c r="G52" s="8">
        <v>2.5325648772293681</v>
      </c>
      <c r="H52" s="8">
        <v>-1.3405992273119833</v>
      </c>
      <c r="I52" s="8">
        <v>2.4730708736549666E-2</v>
      </c>
      <c r="J52" s="8">
        <v>1.6067634373806314</v>
      </c>
    </row>
    <row r="53" spans="1:10" x14ac:dyDescent="0.2">
      <c r="A53" s="3" t="s">
        <v>135</v>
      </c>
      <c r="B53" s="3" t="s">
        <v>136</v>
      </c>
      <c r="C53" s="3">
        <v>54.2</v>
      </c>
      <c r="D53" s="3" t="s">
        <v>137</v>
      </c>
      <c r="E53" s="3" t="s">
        <v>103</v>
      </c>
      <c r="F53" s="3" t="s">
        <v>59</v>
      </c>
      <c r="G53" s="8">
        <v>2.5525460805470814</v>
      </c>
      <c r="H53" s="8">
        <v>-1.3519370059910989</v>
      </c>
      <c r="I53" s="8">
        <v>5.3299718194208222E-3</v>
      </c>
      <c r="J53" s="8">
        <v>2.2732750871652452</v>
      </c>
    </row>
    <row r="54" spans="1:10" x14ac:dyDescent="0.2">
      <c r="A54" s="3" t="s">
        <v>497</v>
      </c>
      <c r="B54" s="3" t="s">
        <v>498</v>
      </c>
      <c r="C54" s="3">
        <v>193.9</v>
      </c>
      <c r="D54" s="3" t="s">
        <v>499</v>
      </c>
      <c r="E54" s="3" t="s">
        <v>258</v>
      </c>
      <c r="F54" s="3" t="s">
        <v>59</v>
      </c>
      <c r="G54" s="8">
        <v>2.639432425149252</v>
      </c>
      <c r="H54" s="8">
        <v>-1.4002277305472712</v>
      </c>
      <c r="I54" s="8">
        <v>1.1041502527036702E-2</v>
      </c>
      <c r="J54" s="8">
        <v>1.9569718238169478</v>
      </c>
    </row>
    <row r="55" spans="1:10" x14ac:dyDescent="0.2">
      <c r="A55" s="3" t="s">
        <v>333</v>
      </c>
      <c r="B55" s="3" t="s">
        <v>334</v>
      </c>
      <c r="C55" s="3">
        <v>42.5</v>
      </c>
      <c r="D55" s="3" t="s">
        <v>335</v>
      </c>
      <c r="E55" s="3" t="s">
        <v>211</v>
      </c>
      <c r="F55" s="3" t="s">
        <v>59</v>
      </c>
      <c r="G55" s="8">
        <v>2.683379038771196</v>
      </c>
      <c r="H55" s="8">
        <v>-1.4240508558403768</v>
      </c>
      <c r="I55" s="8">
        <v>1.7356558820611653E-2</v>
      </c>
      <c r="J55" s="8">
        <v>1.7605363755512928</v>
      </c>
    </row>
    <row r="56" spans="1:10" x14ac:dyDescent="0.2">
      <c r="A56" s="3" t="s">
        <v>235</v>
      </c>
      <c r="B56" s="3" t="s">
        <v>236</v>
      </c>
      <c r="C56" s="3">
        <v>109.6</v>
      </c>
      <c r="D56" s="3" t="s">
        <v>237</v>
      </c>
      <c r="E56" s="3" t="s">
        <v>172</v>
      </c>
      <c r="F56" s="3" t="s">
        <v>59</v>
      </c>
      <c r="G56" s="8">
        <v>2.6960696560996769</v>
      </c>
      <c r="H56" s="8">
        <v>-1.4308577707079724</v>
      </c>
      <c r="I56" s="8">
        <v>4.384398579585841E-5</v>
      </c>
      <c r="J56" s="8">
        <v>4.3580899716207879</v>
      </c>
    </row>
    <row r="57" spans="1:10" x14ac:dyDescent="0.2">
      <c r="A57" s="3" t="s">
        <v>176</v>
      </c>
      <c r="B57" s="3" t="s">
        <v>177</v>
      </c>
      <c r="C57" s="3">
        <v>84.2</v>
      </c>
      <c r="D57" s="3" t="s">
        <v>178</v>
      </c>
      <c r="E57" s="3" t="s">
        <v>607</v>
      </c>
      <c r="F57" s="3" t="s">
        <v>59</v>
      </c>
      <c r="G57" s="8">
        <v>2.7235526340757046</v>
      </c>
      <c r="H57" s="8">
        <v>-1.4454897482821771</v>
      </c>
      <c r="I57" s="8">
        <v>2.0880798096462334E-2</v>
      </c>
      <c r="J57" s="8">
        <v>1.6802529059444129</v>
      </c>
    </row>
    <row r="58" spans="1:10" x14ac:dyDescent="0.2">
      <c r="A58" s="3" t="s">
        <v>329</v>
      </c>
      <c r="B58" s="3" t="s">
        <v>330</v>
      </c>
      <c r="C58" s="3">
        <v>86.9</v>
      </c>
      <c r="D58" s="3" t="s">
        <v>331</v>
      </c>
      <c r="E58" s="3" t="s">
        <v>249</v>
      </c>
      <c r="F58" s="3" t="s">
        <v>250</v>
      </c>
      <c r="G58" s="8">
        <v>2.7287127889633549</v>
      </c>
      <c r="H58" s="8">
        <v>-1.4482205515398139</v>
      </c>
      <c r="I58" s="8">
        <v>3.248734903764248E-3</v>
      </c>
      <c r="J58" s="8">
        <v>2.4882857255677657</v>
      </c>
    </row>
    <row r="59" spans="1:10" x14ac:dyDescent="0.2">
      <c r="A59" s="3" t="s">
        <v>375</v>
      </c>
      <c r="B59" s="3" t="s">
        <v>376</v>
      </c>
      <c r="C59" s="3">
        <v>58.9</v>
      </c>
      <c r="D59" s="3" t="s">
        <v>377</v>
      </c>
      <c r="E59" s="3" t="s">
        <v>336</v>
      </c>
      <c r="F59" s="3" t="s">
        <v>59</v>
      </c>
      <c r="G59" s="8">
        <v>2.8051004237713357</v>
      </c>
      <c r="H59" s="8">
        <v>-1.4880524208459984</v>
      </c>
      <c r="I59" s="8">
        <v>6.1933232041654985E-3</v>
      </c>
      <c r="J59" s="8">
        <v>2.2080762553492237</v>
      </c>
    </row>
    <row r="60" spans="1:10" x14ac:dyDescent="0.2">
      <c r="A60" s="3" t="s">
        <v>302</v>
      </c>
      <c r="B60" s="3" t="s">
        <v>303</v>
      </c>
      <c r="C60" s="3">
        <v>24.1</v>
      </c>
      <c r="D60" s="3" t="s">
        <v>304</v>
      </c>
      <c r="E60" s="3" t="s">
        <v>323</v>
      </c>
      <c r="F60" s="3" t="s">
        <v>59</v>
      </c>
      <c r="G60" s="8">
        <v>2.8405291929790031</v>
      </c>
      <c r="H60" s="8">
        <v>-1.5061597300697684</v>
      </c>
      <c r="I60" s="8">
        <v>1.2493237972616448E-3</v>
      </c>
      <c r="J60" s="8">
        <v>2.903324987455191</v>
      </c>
    </row>
    <row r="61" spans="1:10" x14ac:dyDescent="0.2">
      <c r="A61" s="3" t="s">
        <v>269</v>
      </c>
      <c r="B61" s="3" t="s">
        <v>270</v>
      </c>
      <c r="C61" s="3">
        <v>86.1</v>
      </c>
      <c r="D61" s="3" t="s">
        <v>59</v>
      </c>
      <c r="E61" s="3" t="s">
        <v>453</v>
      </c>
      <c r="F61" s="3" t="s">
        <v>59</v>
      </c>
      <c r="G61" s="8">
        <v>2.9581740806896688</v>
      </c>
      <c r="H61" s="8">
        <v>-1.5647069537074123</v>
      </c>
      <c r="I61" s="8">
        <v>1.046823936605806E-2</v>
      </c>
      <c r="J61" s="8">
        <v>1.9801263553701731</v>
      </c>
    </row>
    <row r="62" spans="1:10" x14ac:dyDescent="0.2">
      <c r="A62" s="3" t="s">
        <v>430</v>
      </c>
      <c r="B62" s="3" t="s">
        <v>431</v>
      </c>
      <c r="C62" s="3">
        <v>52.5</v>
      </c>
      <c r="D62" s="3" t="s">
        <v>432</v>
      </c>
      <c r="E62" s="3" t="s">
        <v>689</v>
      </c>
      <c r="F62" s="3" t="s">
        <v>59</v>
      </c>
      <c r="G62" s="8">
        <v>2.9584009979746524</v>
      </c>
      <c r="H62" s="8">
        <v>-1.564817616527556</v>
      </c>
      <c r="I62" s="8">
        <v>5.6173729709314731E-3</v>
      </c>
      <c r="J62" s="8">
        <v>2.2504667397628206</v>
      </c>
    </row>
    <row r="63" spans="1:10" x14ac:dyDescent="0.2">
      <c r="A63" s="3" t="s">
        <v>489</v>
      </c>
      <c r="B63" s="3" t="s">
        <v>490</v>
      </c>
      <c r="C63" s="3">
        <v>44.5</v>
      </c>
      <c r="D63" s="3" t="s">
        <v>491</v>
      </c>
      <c r="E63" s="3" t="s">
        <v>393</v>
      </c>
      <c r="F63" s="3" t="s">
        <v>59</v>
      </c>
      <c r="G63" s="8">
        <v>2.9717175890271803</v>
      </c>
      <c r="H63" s="8">
        <v>-1.5712970188815112</v>
      </c>
      <c r="I63" s="8">
        <v>4.0916437140137638E-3</v>
      </c>
      <c r="J63" s="8">
        <v>2.3881021901540151</v>
      </c>
    </row>
    <row r="64" spans="1:10" x14ac:dyDescent="0.2">
      <c r="A64" s="3" t="s">
        <v>630</v>
      </c>
      <c r="B64" s="3" t="s">
        <v>631</v>
      </c>
      <c r="C64" s="3">
        <v>39.6</v>
      </c>
      <c r="D64" s="3" t="s">
        <v>632</v>
      </c>
      <c r="E64" s="3" t="s">
        <v>244</v>
      </c>
      <c r="F64" s="3" t="s">
        <v>245</v>
      </c>
      <c r="G64" s="8">
        <v>3.003607387744216</v>
      </c>
      <c r="H64" s="8">
        <v>-1.586696245351461</v>
      </c>
      <c r="I64" s="8">
        <v>1.9636509803578329E-2</v>
      </c>
      <c r="J64" s="8">
        <v>1.7069357012611661</v>
      </c>
    </row>
    <row r="65" spans="1:10" x14ac:dyDescent="0.2">
      <c r="A65" s="3" t="s">
        <v>141</v>
      </c>
      <c r="B65" s="3" t="s">
        <v>142</v>
      </c>
      <c r="C65" s="3">
        <v>85.8</v>
      </c>
      <c r="D65" s="3" t="s">
        <v>58</v>
      </c>
      <c r="E65" s="3" t="s">
        <v>349</v>
      </c>
      <c r="F65" s="3" t="s">
        <v>350</v>
      </c>
      <c r="G65" s="8">
        <v>3.0297453821821447</v>
      </c>
      <c r="H65" s="8">
        <v>-1.599196555646067</v>
      </c>
      <c r="I65" s="8">
        <v>1.1023336323542144E-3</v>
      </c>
      <c r="J65" s="8">
        <v>2.9576869419984897</v>
      </c>
    </row>
    <row r="66" spans="1:10" x14ac:dyDescent="0.2">
      <c r="A66" s="3" t="s">
        <v>463</v>
      </c>
      <c r="B66" s="3" t="s">
        <v>464</v>
      </c>
      <c r="C66" s="3">
        <v>68.599999999999994</v>
      </c>
      <c r="D66" s="3" t="s">
        <v>465</v>
      </c>
      <c r="E66" s="3" t="s">
        <v>279</v>
      </c>
      <c r="F66" s="3" t="s">
        <v>59</v>
      </c>
      <c r="G66" s="8">
        <v>3.0562333744815171</v>
      </c>
      <c r="H66" s="8">
        <v>-1.6117547120098017</v>
      </c>
      <c r="I66" s="8">
        <v>1.3271353403182576E-3</v>
      </c>
      <c r="J66" s="8">
        <v>2.8770847858346982</v>
      </c>
    </row>
    <row r="67" spans="1:10" x14ac:dyDescent="0.2">
      <c r="A67" s="3" t="s">
        <v>450</v>
      </c>
      <c r="B67" s="3" t="s">
        <v>451</v>
      </c>
      <c r="C67" s="3">
        <v>55.9</v>
      </c>
      <c r="D67" s="3" t="s">
        <v>452</v>
      </c>
      <c r="E67" s="3" t="s">
        <v>288</v>
      </c>
      <c r="F67" s="3" t="s">
        <v>59</v>
      </c>
      <c r="G67" s="8">
        <v>3.0802176889174127</v>
      </c>
      <c r="H67" s="8">
        <v>-1.6230323144343244</v>
      </c>
      <c r="I67" s="8">
        <v>3.335221091072528E-2</v>
      </c>
      <c r="J67" s="8">
        <v>1.4768753715074923</v>
      </c>
    </row>
    <row r="68" spans="1:10" x14ac:dyDescent="0.2">
      <c r="A68" s="3" t="s">
        <v>785</v>
      </c>
      <c r="B68" s="3" t="s">
        <v>786</v>
      </c>
      <c r="C68" s="3">
        <v>41.7</v>
      </c>
      <c r="D68" s="3" t="s">
        <v>787</v>
      </c>
      <c r="E68" s="3" t="s">
        <v>367</v>
      </c>
      <c r="F68" s="3" t="s">
        <v>59</v>
      </c>
      <c r="G68" s="8">
        <v>3.0924354813753427</v>
      </c>
      <c r="H68" s="8">
        <v>-1.6287434960356564</v>
      </c>
      <c r="I68" s="8">
        <v>1.518686344921979E-2</v>
      </c>
      <c r="J68" s="8">
        <v>1.8185319119405667</v>
      </c>
    </row>
    <row r="69" spans="1:10" x14ac:dyDescent="0.2">
      <c r="A69" s="3" t="s">
        <v>612</v>
      </c>
      <c r="B69" s="3" t="s">
        <v>613</v>
      </c>
      <c r="C69" s="3">
        <v>81.8</v>
      </c>
      <c r="D69" s="3" t="s">
        <v>614</v>
      </c>
      <c r="E69" s="3" t="s">
        <v>511</v>
      </c>
      <c r="F69" s="3" t="s">
        <v>59</v>
      </c>
      <c r="G69" s="8">
        <v>3.0926043980926581</v>
      </c>
      <c r="H69" s="8">
        <v>-1.6288222975681295</v>
      </c>
      <c r="I69" s="8">
        <v>3.3759064624730488E-2</v>
      </c>
      <c r="J69" s="8">
        <v>1.4716095950424064</v>
      </c>
    </row>
    <row r="70" spans="1:10" x14ac:dyDescent="0.2">
      <c r="A70" s="3" t="s">
        <v>255</v>
      </c>
      <c r="B70" s="3" t="s">
        <v>256</v>
      </c>
      <c r="C70" s="3">
        <v>99.6</v>
      </c>
      <c r="D70" s="3" t="s">
        <v>257</v>
      </c>
      <c r="E70" s="3" t="s">
        <v>228</v>
      </c>
      <c r="F70" s="3" t="s">
        <v>59</v>
      </c>
      <c r="G70" s="8">
        <v>3.1493459708690348</v>
      </c>
      <c r="H70" s="8">
        <v>-1.6550522531989811</v>
      </c>
      <c r="I70" s="8">
        <v>1.6420861092702532E-2</v>
      </c>
      <c r="J70" s="8">
        <v>1.7846040726731125</v>
      </c>
    </row>
    <row r="71" spans="1:10" x14ac:dyDescent="0.2">
      <c r="A71" s="3" t="s">
        <v>454</v>
      </c>
      <c r="B71" s="3" t="s">
        <v>455</v>
      </c>
      <c r="C71" s="3">
        <v>57.7</v>
      </c>
      <c r="D71" s="3" t="s">
        <v>381</v>
      </c>
      <c r="E71" s="3" t="s">
        <v>497</v>
      </c>
      <c r="F71" s="3" t="s">
        <v>59</v>
      </c>
      <c r="G71" s="8">
        <v>3.154160602948676</v>
      </c>
      <c r="H71" s="8">
        <v>-1.6572561208699106</v>
      </c>
      <c r="I71" s="8">
        <v>6.122794763314998E-3</v>
      </c>
      <c r="J71" s="8">
        <v>2.2130502979141999</v>
      </c>
    </row>
    <row r="72" spans="1:10" x14ac:dyDescent="0.2">
      <c r="A72" s="3" t="s">
        <v>295</v>
      </c>
      <c r="B72" s="3" t="s">
        <v>296</v>
      </c>
      <c r="C72" s="3">
        <v>64</v>
      </c>
      <c r="D72" s="3" t="s">
        <v>297</v>
      </c>
      <c r="E72" s="3" t="s">
        <v>565</v>
      </c>
      <c r="F72" s="3" t="s">
        <v>59</v>
      </c>
      <c r="G72" s="8">
        <v>3.1691138491705781</v>
      </c>
      <c r="H72" s="8">
        <v>-1.6640794889039474</v>
      </c>
      <c r="I72" s="8">
        <v>1.362513257989831E-2</v>
      </c>
      <c r="J72" s="8">
        <v>1.8656592631109081</v>
      </c>
    </row>
    <row r="73" spans="1:10" x14ac:dyDescent="0.2">
      <c r="A73" s="3" t="s">
        <v>80</v>
      </c>
      <c r="B73" s="3" t="s">
        <v>81</v>
      </c>
      <c r="C73" s="3">
        <v>65.599999999999994</v>
      </c>
      <c r="D73" s="3" t="s">
        <v>82</v>
      </c>
      <c r="E73" s="3" t="s">
        <v>233</v>
      </c>
      <c r="F73" s="3" t="s">
        <v>59</v>
      </c>
      <c r="G73" s="8">
        <v>3.2116948342149612</v>
      </c>
      <c r="H73" s="8">
        <v>-1.6833348187331163</v>
      </c>
      <c r="I73" s="8">
        <v>2.5348236740499332E-2</v>
      </c>
      <c r="J73" s="8">
        <v>1.5960522454235386</v>
      </c>
    </row>
    <row r="74" spans="1:10" x14ac:dyDescent="0.2">
      <c r="A74" s="3" t="s">
        <v>559</v>
      </c>
      <c r="B74" s="3" t="s">
        <v>560</v>
      </c>
      <c r="C74" s="3">
        <v>87.8</v>
      </c>
      <c r="D74" s="3" t="s">
        <v>331</v>
      </c>
      <c r="E74" s="3" t="s">
        <v>67</v>
      </c>
      <c r="F74" s="3" t="s">
        <v>68</v>
      </c>
      <c r="G74" s="8">
        <v>3.2838747490761517</v>
      </c>
      <c r="H74" s="8">
        <v>-1.7153991020448607</v>
      </c>
      <c r="I74" s="8">
        <v>1.2841089648551842E-3</v>
      </c>
      <c r="J74" s="8">
        <v>2.8913981220401808</v>
      </c>
    </row>
    <row r="75" spans="1:10" x14ac:dyDescent="0.2">
      <c r="A75" s="3" t="s">
        <v>291</v>
      </c>
      <c r="B75" s="3" t="s">
        <v>292</v>
      </c>
      <c r="C75" s="3">
        <v>46.8</v>
      </c>
      <c r="D75" s="3" t="s">
        <v>293</v>
      </c>
      <c r="E75" s="3" t="s">
        <v>190</v>
      </c>
      <c r="F75" s="3" t="s">
        <v>191</v>
      </c>
      <c r="G75" s="8">
        <v>3.3707249053659485</v>
      </c>
      <c r="H75" s="8">
        <v>-1.7530588896006609</v>
      </c>
      <c r="I75" s="8">
        <v>2.7863940211151337E-4</v>
      </c>
      <c r="J75" s="8">
        <v>3.5549574704330715</v>
      </c>
    </row>
    <row r="76" spans="1:10" x14ac:dyDescent="0.2">
      <c r="A76" s="3" t="s">
        <v>74</v>
      </c>
      <c r="B76" s="3" t="s">
        <v>75</v>
      </c>
      <c r="C76" s="3">
        <v>45.5</v>
      </c>
      <c r="D76" s="3" t="s">
        <v>76</v>
      </c>
      <c r="E76" s="3" t="s">
        <v>397</v>
      </c>
      <c r="F76" s="3" t="s">
        <v>59</v>
      </c>
      <c r="G76" s="8">
        <v>3.3710166667348895</v>
      </c>
      <c r="H76" s="8">
        <v>-1.753183760207419</v>
      </c>
      <c r="I76" s="8">
        <v>3.0744406786798496E-2</v>
      </c>
      <c r="J76" s="8">
        <v>1.5122338822487187</v>
      </c>
    </row>
    <row r="77" spans="1:10" x14ac:dyDescent="0.2">
      <c r="A77" s="3" t="s">
        <v>427</v>
      </c>
      <c r="B77" s="3" t="s">
        <v>428</v>
      </c>
      <c r="C77" s="3">
        <v>57.2</v>
      </c>
      <c r="D77" s="3" t="s">
        <v>243</v>
      </c>
      <c r="E77" s="3" t="s">
        <v>322</v>
      </c>
      <c r="F77" s="3" t="s">
        <v>59</v>
      </c>
      <c r="G77" s="8">
        <v>3.4682031747899735</v>
      </c>
      <c r="H77" s="8">
        <v>-1.7941884172091085</v>
      </c>
      <c r="I77" s="8">
        <v>2.0095119102018547E-7</v>
      </c>
      <c r="J77" s="8">
        <v>6.696909415438796</v>
      </c>
    </row>
    <row r="78" spans="1:10" x14ac:dyDescent="0.2">
      <c r="A78" s="3" t="s">
        <v>730</v>
      </c>
      <c r="B78" s="3" t="s">
        <v>731</v>
      </c>
      <c r="C78" s="3">
        <v>274</v>
      </c>
      <c r="D78" s="3" t="s">
        <v>59</v>
      </c>
      <c r="E78" s="3" t="s">
        <v>147</v>
      </c>
      <c r="F78" s="3" t="s">
        <v>59</v>
      </c>
      <c r="G78" s="8">
        <v>3.5414925359968339</v>
      </c>
      <c r="H78" s="8">
        <v>-1.8243575016857916</v>
      </c>
      <c r="I78" s="8">
        <v>1.027965444701553E-3</v>
      </c>
      <c r="J78" s="8">
        <v>2.9880214840057899</v>
      </c>
    </row>
    <row r="79" spans="1:10" x14ac:dyDescent="0.2">
      <c r="A79" s="3" t="s">
        <v>565</v>
      </c>
      <c r="B79" s="3" t="s">
        <v>566</v>
      </c>
      <c r="C79" s="3">
        <v>104.1</v>
      </c>
      <c r="D79" s="3" t="s">
        <v>59</v>
      </c>
      <c r="E79" s="3" t="s">
        <v>138</v>
      </c>
      <c r="F79" s="3" t="s">
        <v>59</v>
      </c>
      <c r="G79" s="8">
        <v>3.6391872830715308</v>
      </c>
      <c r="H79" s="8">
        <v>-1.8636162983370352</v>
      </c>
      <c r="I79" s="8">
        <v>6.1002109723191479E-3</v>
      </c>
      <c r="J79" s="8">
        <v>2.214655144902407</v>
      </c>
    </row>
    <row r="80" spans="1:10" x14ac:dyDescent="0.2">
      <c r="A80" s="3" t="s">
        <v>442</v>
      </c>
      <c r="B80" s="3" t="s">
        <v>443</v>
      </c>
      <c r="C80" s="3">
        <v>66.900000000000006</v>
      </c>
      <c r="D80" s="3" t="s">
        <v>444</v>
      </c>
      <c r="E80" s="3" t="s">
        <v>374</v>
      </c>
      <c r="F80" s="3" t="s">
        <v>59</v>
      </c>
      <c r="G80" s="8">
        <v>3.6591280594687974</v>
      </c>
      <c r="H80" s="8">
        <v>-1.8714999069389977</v>
      </c>
      <c r="I80" s="8">
        <v>5.688860461211552E-3</v>
      </c>
      <c r="J80" s="8">
        <v>2.2449747186613109</v>
      </c>
    </row>
    <row r="81" spans="1:10" x14ac:dyDescent="0.2">
      <c r="A81" s="3" t="s">
        <v>732</v>
      </c>
      <c r="B81" s="3" t="s">
        <v>733</v>
      </c>
      <c r="C81" s="3">
        <v>52.1</v>
      </c>
      <c r="D81" s="3" t="s">
        <v>87</v>
      </c>
      <c r="E81" s="3" t="s">
        <v>445</v>
      </c>
      <c r="F81" s="3" t="s">
        <v>59</v>
      </c>
      <c r="G81" s="8">
        <v>3.9341398253794631</v>
      </c>
      <c r="H81" s="8">
        <v>-1.9760482341280559</v>
      </c>
      <c r="I81" s="8">
        <v>1.3862894454310278E-2</v>
      </c>
      <c r="J81" s="8">
        <v>1.858146083267088</v>
      </c>
    </row>
    <row r="82" spans="1:10" x14ac:dyDescent="0.2">
      <c r="A82" s="3" t="s">
        <v>757</v>
      </c>
      <c r="B82" s="3" t="s">
        <v>758</v>
      </c>
      <c r="C82" s="3">
        <v>62.9</v>
      </c>
      <c r="D82" s="3" t="s">
        <v>243</v>
      </c>
      <c r="E82" s="3" t="s">
        <v>378</v>
      </c>
      <c r="F82" s="3" t="s">
        <v>59</v>
      </c>
      <c r="G82" s="8">
        <v>3.9627599229092345</v>
      </c>
      <c r="H82" s="8">
        <v>-1.9865055667205263</v>
      </c>
      <c r="I82" s="8">
        <v>7.0798270204633787E-3</v>
      </c>
      <c r="J82" s="8">
        <v>2.1499773531825435</v>
      </c>
    </row>
    <row r="83" spans="1:10" x14ac:dyDescent="0.2">
      <c r="A83" s="3" t="s">
        <v>364</v>
      </c>
      <c r="B83" s="3" t="s">
        <v>365</v>
      </c>
      <c r="C83" s="3">
        <v>43.8</v>
      </c>
      <c r="D83" s="3" t="s">
        <v>366</v>
      </c>
      <c r="E83" s="3" t="s">
        <v>470</v>
      </c>
      <c r="F83" s="3" t="s">
        <v>59</v>
      </c>
      <c r="G83" s="8">
        <v>3.9937551818870105</v>
      </c>
      <c r="H83" s="8">
        <v>-1.9977458979539275</v>
      </c>
      <c r="I83" s="8">
        <v>4.9101301716600156E-3</v>
      </c>
      <c r="J83" s="8">
        <v>2.3089069942142468</v>
      </c>
    </row>
    <row r="84" spans="1:10" x14ac:dyDescent="0.2">
      <c r="A84" s="3" t="s">
        <v>193</v>
      </c>
      <c r="B84" s="3" t="s">
        <v>194</v>
      </c>
      <c r="C84" s="3">
        <v>36.5</v>
      </c>
      <c r="D84" s="3" t="s">
        <v>76</v>
      </c>
      <c r="E84" s="3" t="s">
        <v>417</v>
      </c>
      <c r="F84" s="3" t="s">
        <v>59</v>
      </c>
      <c r="G84" s="8">
        <v>4.0058399077225397</v>
      </c>
      <c r="H84" s="8">
        <v>-2.0021047653967696</v>
      </c>
      <c r="I84" s="8">
        <v>2.7561944835813968E-4</v>
      </c>
      <c r="J84" s="8">
        <v>3.5596901408405395</v>
      </c>
    </row>
    <row r="85" spans="1:10" x14ac:dyDescent="0.2">
      <c r="A85" s="3" t="s">
        <v>225</v>
      </c>
      <c r="B85" s="3" t="s">
        <v>226</v>
      </c>
      <c r="C85" s="3">
        <v>49.4</v>
      </c>
      <c r="D85" s="3" t="s">
        <v>227</v>
      </c>
      <c r="E85" s="3" t="s">
        <v>759</v>
      </c>
      <c r="F85" s="3" t="s">
        <v>59</v>
      </c>
      <c r="G85" s="8">
        <v>4.0258317624140743</v>
      </c>
      <c r="H85" s="8">
        <v>-2.009286883982472</v>
      </c>
      <c r="I85" s="8">
        <v>1.421819702242891E-2</v>
      </c>
      <c r="J85" s="8">
        <v>1.8471554720207903</v>
      </c>
    </row>
    <row r="86" spans="1:10" x14ac:dyDescent="0.2">
      <c r="A86" s="3" t="s">
        <v>208</v>
      </c>
      <c r="B86" s="3" t="s">
        <v>209</v>
      </c>
      <c r="C86" s="3">
        <v>41.1</v>
      </c>
      <c r="D86" s="3" t="s">
        <v>210</v>
      </c>
      <c r="E86" s="3" t="s">
        <v>789</v>
      </c>
      <c r="F86" s="3" t="s">
        <v>59</v>
      </c>
      <c r="G86" s="8">
        <v>4.027691371183697</v>
      </c>
      <c r="H86" s="8">
        <v>-2.0099531385776612</v>
      </c>
      <c r="I86" s="8">
        <v>1.0695757198843817E-2</v>
      </c>
      <c r="J86" s="8">
        <v>1.9707884644221363</v>
      </c>
    </row>
    <row r="87" spans="1:10" x14ac:dyDescent="0.2">
      <c r="A87" s="3" t="s">
        <v>649</v>
      </c>
      <c r="B87" s="3" t="s">
        <v>650</v>
      </c>
      <c r="C87" s="3">
        <v>39.200000000000003</v>
      </c>
      <c r="D87" s="3" t="s">
        <v>651</v>
      </c>
      <c r="E87" s="3" t="s">
        <v>522</v>
      </c>
      <c r="F87" s="3" t="s">
        <v>59</v>
      </c>
      <c r="G87" s="8">
        <v>4.0297178173863806</v>
      </c>
      <c r="H87" s="8">
        <v>-2.0106788169887877</v>
      </c>
      <c r="I87" s="8">
        <v>2.6151931427653787E-2</v>
      </c>
      <c r="J87" s="8">
        <v>1.5824962311792405</v>
      </c>
    </row>
    <row r="88" spans="1:10" x14ac:dyDescent="0.2">
      <c r="A88" s="3" t="s">
        <v>90</v>
      </c>
      <c r="B88" s="3" t="s">
        <v>91</v>
      </c>
      <c r="C88" s="3">
        <v>34.1</v>
      </c>
      <c r="D88" s="3" t="s">
        <v>92</v>
      </c>
      <c r="E88" s="3" t="s">
        <v>697</v>
      </c>
      <c r="F88" s="3" t="s">
        <v>59</v>
      </c>
      <c r="G88" s="8">
        <v>4.1835759538855672</v>
      </c>
      <c r="H88" s="8">
        <v>-2.0647366278205777</v>
      </c>
      <c r="I88" s="8">
        <v>2.9171206735503882E-3</v>
      </c>
      <c r="J88" s="8">
        <v>2.5350456048950507</v>
      </c>
    </row>
    <row r="89" spans="1:10" x14ac:dyDescent="0.2">
      <c r="A89" s="3" t="s">
        <v>608</v>
      </c>
      <c r="B89" s="3" t="s">
        <v>609</v>
      </c>
      <c r="C89" s="3">
        <v>52.8</v>
      </c>
      <c r="D89" s="3" t="s">
        <v>610</v>
      </c>
      <c r="E89" s="3" t="s">
        <v>129</v>
      </c>
      <c r="F89" s="3" t="s">
        <v>59</v>
      </c>
      <c r="G89" s="8">
        <v>4.2177616018559299</v>
      </c>
      <c r="H89" s="8">
        <v>-2.0764775528034707</v>
      </c>
      <c r="I89" s="8">
        <v>6.0152835517634697E-3</v>
      </c>
      <c r="J89" s="8">
        <v>2.2207438958280892</v>
      </c>
    </row>
    <row r="90" spans="1:10" x14ac:dyDescent="0.2">
      <c r="A90" s="3" t="s">
        <v>241</v>
      </c>
      <c r="B90" s="3" t="s">
        <v>242</v>
      </c>
      <c r="C90" s="3">
        <v>57.1</v>
      </c>
      <c r="D90" s="3" t="s">
        <v>243</v>
      </c>
      <c r="E90" s="3" t="s">
        <v>268</v>
      </c>
      <c r="F90" s="3" t="s">
        <v>59</v>
      </c>
      <c r="G90" s="8">
        <v>4.316943374562527</v>
      </c>
      <c r="H90" s="8">
        <v>-2.1100101690621389</v>
      </c>
      <c r="I90" s="8">
        <v>2.7332810148831721E-3</v>
      </c>
      <c r="J90" s="8">
        <v>2.5633157152011892</v>
      </c>
    </row>
    <row r="91" spans="1:10" x14ac:dyDescent="0.2">
      <c r="A91" s="3" t="s">
        <v>642</v>
      </c>
      <c r="B91" s="3" t="s">
        <v>643</v>
      </c>
      <c r="C91" s="3">
        <v>32.6</v>
      </c>
      <c r="D91" s="3" t="s">
        <v>644</v>
      </c>
      <c r="E91" s="3" t="s">
        <v>426</v>
      </c>
      <c r="F91" s="3" t="s">
        <v>59</v>
      </c>
      <c r="G91" s="8">
        <v>4.3997954783842568</v>
      </c>
      <c r="H91" s="8">
        <v>-2.1374364625729871</v>
      </c>
      <c r="I91" s="8">
        <v>9.9784985617139342E-4</v>
      </c>
      <c r="J91" s="8">
        <v>3.0009348009388259</v>
      </c>
    </row>
    <row r="92" spans="1:10" x14ac:dyDescent="0.2">
      <c r="A92" s="3" t="s">
        <v>604</v>
      </c>
      <c r="B92" s="3" t="s">
        <v>605</v>
      </c>
      <c r="C92" s="3">
        <v>61.1</v>
      </c>
      <c r="D92" s="3" t="s">
        <v>606</v>
      </c>
      <c r="E92" s="3" t="s">
        <v>600</v>
      </c>
      <c r="F92" s="3" t="s">
        <v>59</v>
      </c>
      <c r="G92" s="8">
        <v>4.459879983946144</v>
      </c>
      <c r="H92" s="8">
        <v>-2.1570048875232919</v>
      </c>
      <c r="I92" s="8">
        <v>5.952161153233191E-3</v>
      </c>
      <c r="J92" s="8">
        <v>2.225325318891537</v>
      </c>
    </row>
    <row r="93" spans="1:10" x14ac:dyDescent="0.2">
      <c r="A93" s="3" t="s">
        <v>313</v>
      </c>
      <c r="B93" s="3" t="s">
        <v>314</v>
      </c>
      <c r="C93" s="3">
        <v>87.2</v>
      </c>
      <c r="D93" s="3" t="s">
        <v>58</v>
      </c>
      <c r="E93" s="3" t="s">
        <v>205</v>
      </c>
      <c r="F93" s="3" t="s">
        <v>59</v>
      </c>
      <c r="G93" s="8">
        <v>4.4771006914494773</v>
      </c>
      <c r="H93" s="8">
        <v>-2.1625647652866342</v>
      </c>
      <c r="I93" s="8">
        <v>2.2973177010935413E-2</v>
      </c>
      <c r="J93" s="8">
        <v>1.638778941117168</v>
      </c>
    </row>
    <row r="94" spans="1:10" x14ac:dyDescent="0.2">
      <c r="A94" s="3" t="s">
        <v>202</v>
      </c>
      <c r="B94" s="3" t="s">
        <v>203</v>
      </c>
      <c r="C94" s="3">
        <v>97.3</v>
      </c>
      <c r="D94" s="3" t="s">
        <v>204</v>
      </c>
      <c r="E94" s="3" t="s">
        <v>361</v>
      </c>
      <c r="F94" s="3" t="s">
        <v>59</v>
      </c>
      <c r="G94" s="8">
        <v>4.5596900319963236</v>
      </c>
      <c r="H94" s="8">
        <v>-2.1889357532274354</v>
      </c>
      <c r="I94" s="8">
        <v>3.9780423113936715E-3</v>
      </c>
      <c r="J94" s="8">
        <v>2.4003306019287605</v>
      </c>
    </row>
    <row r="95" spans="1:10" x14ac:dyDescent="0.2">
      <c r="A95" s="3" t="s">
        <v>626</v>
      </c>
      <c r="B95" s="3" t="s">
        <v>627</v>
      </c>
      <c r="C95" s="3">
        <v>39.200000000000003</v>
      </c>
      <c r="D95" s="3" t="s">
        <v>628</v>
      </c>
      <c r="E95" s="3" t="s">
        <v>570</v>
      </c>
      <c r="F95" s="3" t="s">
        <v>59</v>
      </c>
      <c r="G95" s="8">
        <v>4.5601753933001792</v>
      </c>
      <c r="H95" s="8">
        <v>-2.1890893143413597</v>
      </c>
      <c r="I95" s="8">
        <v>2.5387185705126802E-3</v>
      </c>
      <c r="J95" s="8">
        <v>2.5953854401454444</v>
      </c>
    </row>
    <row r="96" spans="1:10" x14ac:dyDescent="0.2">
      <c r="A96" s="3" t="s">
        <v>670</v>
      </c>
      <c r="B96" s="3" t="s">
        <v>671</v>
      </c>
      <c r="C96" s="3">
        <v>41.9</v>
      </c>
      <c r="D96" s="3" t="s">
        <v>672</v>
      </c>
      <c r="E96" s="3" t="s">
        <v>492</v>
      </c>
      <c r="F96" s="3" t="s">
        <v>59</v>
      </c>
      <c r="G96" s="8">
        <v>4.5827771727794877</v>
      </c>
      <c r="H96" s="8">
        <v>-2.1962221396198625</v>
      </c>
      <c r="I96" s="8">
        <v>7.3520257741673915E-3</v>
      </c>
      <c r="J96" s="8">
        <v>2.1335929791030317</v>
      </c>
    </row>
    <row r="97" spans="1:10" x14ac:dyDescent="0.2">
      <c r="A97" s="3" t="s">
        <v>551</v>
      </c>
      <c r="B97" s="3" t="s">
        <v>552</v>
      </c>
      <c r="C97" s="3">
        <v>62.9</v>
      </c>
      <c r="D97" s="3" t="s">
        <v>553</v>
      </c>
      <c r="E97" s="3" t="s">
        <v>332</v>
      </c>
      <c r="F97" s="3" t="s">
        <v>59</v>
      </c>
      <c r="G97" s="8">
        <v>4.8335198784418232</v>
      </c>
      <c r="H97" s="8">
        <v>-2.2730741749256205</v>
      </c>
      <c r="I97" s="8">
        <v>6.7803885854058887E-3</v>
      </c>
      <c r="J97" s="8">
        <v>2.1687454159173636</v>
      </c>
    </row>
    <row r="98" spans="1:10" x14ac:dyDescent="0.2">
      <c r="A98" s="3" t="s">
        <v>233</v>
      </c>
      <c r="B98" s="3" t="s">
        <v>234</v>
      </c>
      <c r="C98" s="3">
        <v>123.5</v>
      </c>
      <c r="D98" s="3" t="s">
        <v>59</v>
      </c>
      <c r="E98" s="3" t="s">
        <v>179</v>
      </c>
      <c r="F98" s="3" t="s">
        <v>180</v>
      </c>
      <c r="G98" s="8">
        <v>4.9124854467211216</v>
      </c>
      <c r="H98" s="8">
        <v>-2.2964531333815512</v>
      </c>
      <c r="I98" s="8">
        <v>6.2882394746135864E-3</v>
      </c>
      <c r="J98" s="8">
        <v>2.2014709274452944</v>
      </c>
    </row>
    <row r="99" spans="1:10" x14ac:dyDescent="0.2">
      <c r="A99" s="3" t="s">
        <v>519</v>
      </c>
      <c r="B99" s="3" t="s">
        <v>520</v>
      </c>
      <c r="C99" s="3">
        <v>40.299999999999997</v>
      </c>
      <c r="D99" s="3" t="s">
        <v>521</v>
      </c>
      <c r="E99" s="3" t="s">
        <v>362</v>
      </c>
      <c r="F99" s="3" t="s">
        <v>59</v>
      </c>
      <c r="G99" s="8">
        <v>5.3303590959431881</v>
      </c>
      <c r="H99" s="8">
        <v>-2.4142327278222564</v>
      </c>
      <c r="I99" s="8">
        <v>2.2878625977021952E-4</v>
      </c>
      <c r="J99" s="8">
        <v>3.6405700615449206</v>
      </c>
    </row>
    <row r="100" spans="1:10" x14ac:dyDescent="0.2">
      <c r="A100" s="3" t="s">
        <v>309</v>
      </c>
      <c r="B100" s="3" t="s">
        <v>310</v>
      </c>
      <c r="C100" s="3">
        <v>47.3</v>
      </c>
      <c r="D100" s="3" t="s">
        <v>311</v>
      </c>
      <c r="E100" s="3" t="s">
        <v>315</v>
      </c>
      <c r="F100" s="3" t="s">
        <v>59</v>
      </c>
      <c r="G100" s="8">
        <v>5.5979946780661862</v>
      </c>
      <c r="H100" s="8">
        <v>-2.4849101153618514</v>
      </c>
      <c r="I100" s="8">
        <v>2.186110889170385E-2</v>
      </c>
      <c r="J100" s="8">
        <v>1.660327812499137</v>
      </c>
    </row>
    <row r="101" spans="1:10" x14ac:dyDescent="0.2">
      <c r="A101" s="3" t="s">
        <v>109</v>
      </c>
      <c r="B101" s="3" t="s">
        <v>110</v>
      </c>
      <c r="C101" s="3">
        <v>80.3</v>
      </c>
      <c r="D101" s="3" t="s">
        <v>102</v>
      </c>
      <c r="E101" s="3" t="s">
        <v>485</v>
      </c>
      <c r="F101" s="3" t="s">
        <v>59</v>
      </c>
      <c r="G101" s="8">
        <v>5.9422819103619577</v>
      </c>
      <c r="H101" s="8">
        <v>-2.5710170503152918</v>
      </c>
      <c r="I101" s="8">
        <v>9.9778119745141643E-4</v>
      </c>
      <c r="J101" s="8">
        <v>3.0009646843215063</v>
      </c>
    </row>
    <row r="102" spans="1:10" x14ac:dyDescent="0.2">
      <c r="A102" s="3" t="s">
        <v>394</v>
      </c>
      <c r="B102" s="3" t="s">
        <v>395</v>
      </c>
      <c r="C102" s="3">
        <v>72.2</v>
      </c>
      <c r="D102" s="3" t="s">
        <v>396</v>
      </c>
      <c r="E102" s="3" t="s">
        <v>615</v>
      </c>
      <c r="F102" s="3" t="s">
        <v>616</v>
      </c>
      <c r="G102" s="8">
        <v>5.9588585801339562</v>
      </c>
      <c r="H102" s="8">
        <v>-2.575036008793981</v>
      </c>
      <c r="I102" s="8">
        <v>1.0795376136606383E-2</v>
      </c>
      <c r="J102" s="8">
        <v>1.9667622212124054</v>
      </c>
    </row>
    <row r="103" spans="1:10" x14ac:dyDescent="0.2">
      <c r="A103" s="3" t="s">
        <v>163</v>
      </c>
      <c r="B103" s="3" t="s">
        <v>164</v>
      </c>
      <c r="C103" s="3">
        <v>30.5</v>
      </c>
      <c r="D103" s="3" t="s">
        <v>165</v>
      </c>
      <c r="E103" s="3" t="s">
        <v>516</v>
      </c>
      <c r="F103" s="3" t="s">
        <v>59</v>
      </c>
      <c r="G103" s="8">
        <v>6.5714054082315974</v>
      </c>
      <c r="H103" s="8">
        <v>-2.71620194872945</v>
      </c>
      <c r="I103" s="8">
        <v>4.2649018515433434E-3</v>
      </c>
      <c r="J103" s="8">
        <v>2.3700909588279</v>
      </c>
    </row>
    <row r="104" spans="1:10" x14ac:dyDescent="0.2">
      <c r="A104" s="3" t="s">
        <v>523</v>
      </c>
      <c r="B104" s="3" t="s">
        <v>524</v>
      </c>
      <c r="C104" s="3">
        <v>130.69999999999999</v>
      </c>
      <c r="D104" s="3" t="s">
        <v>525</v>
      </c>
      <c r="E104" s="3" t="s">
        <v>656</v>
      </c>
      <c r="F104" s="3" t="s">
        <v>59</v>
      </c>
      <c r="G104" s="8">
        <v>7.2639971762385551</v>
      </c>
      <c r="H104" s="8">
        <v>-2.8607636418045681</v>
      </c>
      <c r="I104" s="8">
        <v>2.0194820071780129E-3</v>
      </c>
      <c r="J104" s="8">
        <v>2.6947600118765695</v>
      </c>
    </row>
    <row r="105" spans="1:10" x14ac:dyDescent="0.2">
      <c r="A105" s="3" t="s">
        <v>286</v>
      </c>
      <c r="B105" s="3" t="s">
        <v>287</v>
      </c>
      <c r="C105" s="3">
        <v>92.6</v>
      </c>
      <c r="D105" s="3" t="s">
        <v>58</v>
      </c>
      <c r="E105" s="3" t="s">
        <v>469</v>
      </c>
      <c r="F105" s="3" t="s">
        <v>59</v>
      </c>
      <c r="G105" s="8">
        <v>7.2773897348264107</v>
      </c>
      <c r="H105" s="8">
        <v>-2.8634210751622939</v>
      </c>
      <c r="I105" s="8">
        <v>6.0337081701161355E-5</v>
      </c>
      <c r="J105" s="8">
        <v>4.2194156989958262</v>
      </c>
    </row>
    <row r="106" spans="1:10" x14ac:dyDescent="0.2">
      <c r="A106" s="3" t="s">
        <v>508</v>
      </c>
      <c r="B106" s="3" t="s">
        <v>509</v>
      </c>
      <c r="C106" s="3">
        <v>71.400000000000006</v>
      </c>
      <c r="D106" s="3" t="s">
        <v>510</v>
      </c>
      <c r="E106" s="3" t="s">
        <v>611</v>
      </c>
      <c r="F106" s="3" t="s">
        <v>59</v>
      </c>
      <c r="G106" s="8">
        <v>7.3005746101221849</v>
      </c>
      <c r="H106" s="8">
        <v>-2.8680100194103404</v>
      </c>
      <c r="I106" s="8">
        <v>1.8956353000621935E-2</v>
      </c>
      <c r="J106" s="8">
        <v>1.7222452125705057</v>
      </c>
    </row>
    <row r="107" spans="1:10" x14ac:dyDescent="0.2">
      <c r="A107" s="3" t="s">
        <v>325</v>
      </c>
      <c r="B107" s="3" t="s">
        <v>326</v>
      </c>
      <c r="C107" s="3">
        <v>52.2</v>
      </c>
      <c r="D107" s="3" t="s">
        <v>327</v>
      </c>
      <c r="E107" s="3" t="s">
        <v>523</v>
      </c>
      <c r="F107" s="3" t="s">
        <v>59</v>
      </c>
      <c r="G107" s="8">
        <v>7.639069657706556</v>
      </c>
      <c r="H107" s="8">
        <v>-2.9333969469074521</v>
      </c>
      <c r="I107" s="8">
        <v>3.2378961510492112E-2</v>
      </c>
      <c r="J107" s="8">
        <v>1.4897370844737918</v>
      </c>
    </row>
    <row r="108" spans="1:10" x14ac:dyDescent="0.2">
      <c r="A108" s="3" t="s">
        <v>212</v>
      </c>
      <c r="B108" s="3" t="s">
        <v>213</v>
      </c>
      <c r="C108" s="3">
        <v>69.099999999999994</v>
      </c>
      <c r="D108" s="3" t="s">
        <v>214</v>
      </c>
      <c r="E108" s="3" t="s">
        <v>480</v>
      </c>
      <c r="F108" s="3" t="s">
        <v>59</v>
      </c>
      <c r="G108" s="8">
        <v>9.6150598111509957</v>
      </c>
      <c r="H108" s="8">
        <v>-3.2652958319783338</v>
      </c>
      <c r="I108" s="8">
        <v>1.8403505046355996E-4</v>
      </c>
      <c r="J108" s="8">
        <v>3.7350994553967509</v>
      </c>
    </row>
    <row r="109" spans="1:10" x14ac:dyDescent="0.2">
      <c r="A109" s="3" t="s">
        <v>198</v>
      </c>
      <c r="B109" s="3" t="s">
        <v>199</v>
      </c>
      <c r="C109" s="3">
        <v>64.3</v>
      </c>
      <c r="D109" s="3" t="s">
        <v>200</v>
      </c>
      <c r="E109" s="3" t="s">
        <v>449</v>
      </c>
      <c r="F109" s="3" t="s">
        <v>59</v>
      </c>
      <c r="G109" s="8">
        <v>10.286103120054115</v>
      </c>
      <c r="H109" s="8">
        <v>-3.3626246170429814</v>
      </c>
      <c r="I109" s="8">
        <v>2.3142119751214259E-3</v>
      </c>
      <c r="J109" s="8">
        <v>2.6355968634442477</v>
      </c>
    </row>
    <row r="110" spans="1:10" x14ac:dyDescent="0.2">
      <c r="A110" s="3" t="s">
        <v>104</v>
      </c>
      <c r="B110" s="3" t="s">
        <v>105</v>
      </c>
      <c r="C110" s="3">
        <v>43.6</v>
      </c>
      <c r="D110" s="3" t="s">
        <v>106</v>
      </c>
      <c r="E110" s="3" t="s">
        <v>457</v>
      </c>
      <c r="F110" s="3" t="s">
        <v>59</v>
      </c>
      <c r="G110" s="8">
        <v>13.677828982844277</v>
      </c>
      <c r="H110" s="8">
        <v>-3.7737673511167249</v>
      </c>
      <c r="I110" s="8">
        <v>2.5328139296563909E-4</v>
      </c>
      <c r="J110" s="8">
        <v>3.5963967139961421</v>
      </c>
    </row>
    <row r="111" spans="1:10" x14ac:dyDescent="0.2">
      <c r="A111" s="3" t="s">
        <v>220</v>
      </c>
      <c r="B111" s="3" t="s">
        <v>221</v>
      </c>
      <c r="C111" s="3">
        <v>25.8</v>
      </c>
      <c r="D111" s="3" t="s">
        <v>222</v>
      </c>
      <c r="E111" s="3" t="s">
        <v>539</v>
      </c>
      <c r="F111" s="3" t="s">
        <v>59</v>
      </c>
      <c r="G111" s="8">
        <v>13.73657536732391</v>
      </c>
      <c r="H111" s="8">
        <v>-3.7799504690284849</v>
      </c>
      <c r="I111" s="8">
        <v>3.2871848123378926E-3</v>
      </c>
      <c r="J111" s="8">
        <v>2.4831758782967701</v>
      </c>
    </row>
    <row r="112" spans="1:10" x14ac:dyDescent="0.2">
      <c r="A112" s="3" t="s">
        <v>504</v>
      </c>
      <c r="B112" s="3" t="s">
        <v>505</v>
      </c>
      <c r="C112" s="3">
        <v>92.2</v>
      </c>
      <c r="D112" s="3" t="s">
        <v>506</v>
      </c>
      <c r="E112" s="3" t="s">
        <v>638</v>
      </c>
      <c r="F112" s="3" t="s">
        <v>59</v>
      </c>
      <c r="G112" s="8">
        <v>30.292058975840334</v>
      </c>
      <c r="H112" s="8">
        <v>-4.9208677375065868</v>
      </c>
      <c r="I112" s="8">
        <v>8.8809548011805554E-4</v>
      </c>
      <c r="J112" s="8">
        <v>3.0515403402357353</v>
      </c>
    </row>
  </sheetData>
  <autoFilter ref="E2:J2" xr:uid="{B839CA4D-DE56-4FA5-9AEA-3296393BA51D}">
    <sortState xmlns:xlrd2="http://schemas.microsoft.com/office/spreadsheetml/2017/richdata2" ref="E3:J112">
      <sortCondition descending="1" ref="H2"/>
    </sortState>
  </autoFilter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BA16-8213-437A-9B71-17A5C424A154}">
  <dimension ref="A1:J20"/>
  <sheetViews>
    <sheetView zoomScale="70" zoomScaleNormal="70" workbookViewId="0">
      <selection activeCell="B4" sqref="B4"/>
    </sheetView>
  </sheetViews>
  <sheetFormatPr baseColWidth="10" defaultColWidth="8.83203125" defaultRowHeight="15" x14ac:dyDescent="0.2"/>
  <cols>
    <col min="1" max="1" width="28.5" bestFit="1" customWidth="1"/>
    <col min="2" max="2" width="255.6640625" bestFit="1" customWidth="1"/>
    <col min="3" max="3" width="9.33203125" bestFit="1" customWidth="1"/>
    <col min="4" max="4" width="30.5" bestFit="1" customWidth="1"/>
    <col min="5" max="5" width="129.6640625" bestFit="1" customWidth="1"/>
    <col min="6" max="6" width="11.6640625" bestFit="1" customWidth="1"/>
    <col min="7" max="7" width="14.1640625" bestFit="1" customWidth="1"/>
    <col min="8" max="8" width="12.5" bestFit="1" customWidth="1"/>
    <col min="9" max="9" width="11.83203125" bestFit="1" customWidth="1"/>
    <col min="10" max="10" width="39" bestFit="1" customWidth="1"/>
  </cols>
  <sheetData>
    <row r="1" spans="1:10" x14ac:dyDescent="0.2">
      <c r="A1" s="9"/>
      <c r="B1" s="6" t="s">
        <v>800</v>
      </c>
      <c r="C1" s="9"/>
      <c r="D1" s="9"/>
      <c r="E1" s="9"/>
      <c r="F1" s="9"/>
      <c r="G1" s="9"/>
      <c r="H1" s="9"/>
      <c r="I1" s="9"/>
      <c r="J1" s="9"/>
    </row>
    <row r="2" spans="1:10" x14ac:dyDescent="0.2">
      <c r="A2" s="4" t="s">
        <v>3</v>
      </c>
      <c r="B2" s="4" t="s">
        <v>4</v>
      </c>
      <c r="C2" s="4" t="s">
        <v>12</v>
      </c>
      <c r="D2" s="4" t="s">
        <v>16</v>
      </c>
      <c r="E2" s="4" t="s">
        <v>18</v>
      </c>
      <c r="F2" s="4" t="s">
        <v>19</v>
      </c>
      <c r="G2" s="4" t="s">
        <v>797</v>
      </c>
      <c r="H2" s="4" t="s">
        <v>798</v>
      </c>
      <c r="I2" s="4" t="s">
        <v>795</v>
      </c>
      <c r="J2" s="4" t="s">
        <v>796</v>
      </c>
    </row>
    <row r="3" spans="1:10" x14ac:dyDescent="0.2">
      <c r="A3" s="3" t="s">
        <v>56</v>
      </c>
      <c r="B3" s="3" t="s">
        <v>57</v>
      </c>
      <c r="C3" s="3">
        <v>93.2</v>
      </c>
      <c r="D3" s="3" t="s">
        <v>58</v>
      </c>
      <c r="E3" s="3" t="s">
        <v>60</v>
      </c>
      <c r="F3" s="3" t="s">
        <v>61</v>
      </c>
      <c r="G3" s="8">
        <v>4.2476863048116608E-3</v>
      </c>
      <c r="H3" s="8">
        <v>7.8791070588221306</v>
      </c>
      <c r="I3" s="8">
        <v>3.331621260818635E-5</v>
      </c>
      <c r="J3" s="8">
        <v>4.4773443751180393</v>
      </c>
    </row>
    <row r="4" spans="1:10" x14ac:dyDescent="0.2">
      <c r="A4" s="3" t="s">
        <v>734</v>
      </c>
      <c r="B4" s="3" t="s">
        <v>735</v>
      </c>
      <c r="C4" s="3">
        <v>50.6</v>
      </c>
      <c r="D4" s="3" t="s">
        <v>736</v>
      </c>
      <c r="E4" s="3" t="s">
        <v>734</v>
      </c>
      <c r="F4" s="3" t="s">
        <v>59</v>
      </c>
      <c r="G4" s="8">
        <v>0.38105024155448808</v>
      </c>
      <c r="H4" s="8">
        <v>1.3919468649828566</v>
      </c>
      <c r="I4" s="8">
        <v>1.101936102009062E-2</v>
      </c>
      <c r="J4" s="8">
        <v>1.9578435881969736</v>
      </c>
    </row>
    <row r="5" spans="1:10" x14ac:dyDescent="0.2">
      <c r="A5" s="3" t="s">
        <v>586</v>
      </c>
      <c r="B5" s="3" t="s">
        <v>587</v>
      </c>
      <c r="C5" s="3">
        <v>68.3</v>
      </c>
      <c r="D5" s="3" t="s">
        <v>231</v>
      </c>
      <c r="E5" s="3" t="s">
        <v>588</v>
      </c>
      <c r="F5" s="3" t="s">
        <v>59</v>
      </c>
      <c r="G5" s="8">
        <v>0.60854771691300591</v>
      </c>
      <c r="H5" s="8">
        <v>0.71655770416735431</v>
      </c>
      <c r="I5" s="8">
        <v>2.6033944933782423E-2</v>
      </c>
      <c r="J5" s="8">
        <v>1.5844600180928035</v>
      </c>
    </row>
    <row r="6" spans="1:10" x14ac:dyDescent="0.2">
      <c r="A6" s="3" t="s">
        <v>169</v>
      </c>
      <c r="B6" s="3" t="s">
        <v>170</v>
      </c>
      <c r="C6" s="3">
        <v>35.200000000000003</v>
      </c>
      <c r="D6" s="3" t="s">
        <v>171</v>
      </c>
      <c r="E6" s="3" t="s">
        <v>172</v>
      </c>
      <c r="F6" s="3" t="s">
        <v>59</v>
      </c>
      <c r="G6" s="8">
        <v>0.61376719906270716</v>
      </c>
      <c r="H6" s="8">
        <v>0.70423654750921172</v>
      </c>
      <c r="I6" s="8">
        <v>5.8898513855065639E-3</v>
      </c>
      <c r="J6" s="8">
        <v>2.2298956633230342</v>
      </c>
    </row>
    <row r="7" spans="1:10" x14ac:dyDescent="0.2">
      <c r="A7" s="3" t="s">
        <v>295</v>
      </c>
      <c r="B7" s="3" t="s">
        <v>296</v>
      </c>
      <c r="C7" s="3">
        <v>64</v>
      </c>
      <c r="D7" s="3" t="s">
        <v>297</v>
      </c>
      <c r="E7" s="3" t="s">
        <v>299</v>
      </c>
      <c r="F7" s="3" t="s">
        <v>59</v>
      </c>
      <c r="G7" s="8">
        <v>0.69605459107607959</v>
      </c>
      <c r="H7" s="8">
        <v>0.52272763481022977</v>
      </c>
      <c r="I7" s="8">
        <v>3.9932492331025096E-2</v>
      </c>
      <c r="J7" s="8">
        <v>1.3986735830730765</v>
      </c>
    </row>
    <row r="8" spans="1:10" x14ac:dyDescent="0.2">
      <c r="A8" s="3" t="s">
        <v>781</v>
      </c>
      <c r="B8" s="3" t="s">
        <v>782</v>
      </c>
      <c r="C8" s="3">
        <v>147.5</v>
      </c>
      <c r="D8" s="3" t="s">
        <v>783</v>
      </c>
      <c r="E8" s="3" t="s">
        <v>784</v>
      </c>
      <c r="F8" s="3" t="s">
        <v>59</v>
      </c>
      <c r="G8" s="8">
        <v>0</v>
      </c>
      <c r="H8" s="8">
        <v>0</v>
      </c>
      <c r="I8" s="8">
        <v>1.8116771763727209E-3</v>
      </c>
      <c r="J8" s="8">
        <v>2.7419191869077779</v>
      </c>
    </row>
    <row r="9" spans="1:10" x14ac:dyDescent="0.2">
      <c r="A9" s="3" t="s">
        <v>757</v>
      </c>
      <c r="B9" s="3" t="s">
        <v>758</v>
      </c>
      <c r="C9" s="3">
        <v>62.9</v>
      </c>
      <c r="D9" s="3" t="s">
        <v>243</v>
      </c>
      <c r="E9" s="3" t="s">
        <v>759</v>
      </c>
      <c r="F9" s="3" t="s">
        <v>59</v>
      </c>
      <c r="G9" s="8">
        <v>1.4196541553096043</v>
      </c>
      <c r="H9" s="8">
        <v>-0.5055395148076256</v>
      </c>
      <c r="I9" s="8">
        <v>2.3131186930460141E-2</v>
      </c>
      <c r="J9" s="8">
        <v>1.6358020817073886</v>
      </c>
    </row>
    <row r="10" spans="1:10" x14ac:dyDescent="0.2">
      <c r="A10" s="3" t="s">
        <v>117</v>
      </c>
      <c r="B10" s="3" t="s">
        <v>118</v>
      </c>
      <c r="C10" s="3">
        <v>35.799999999999997</v>
      </c>
      <c r="D10" s="3" t="s">
        <v>119</v>
      </c>
      <c r="E10" s="3" t="s">
        <v>121</v>
      </c>
      <c r="F10" s="3" t="s">
        <v>122</v>
      </c>
      <c r="G10" s="8">
        <v>1.5074198772494514</v>
      </c>
      <c r="H10" s="8">
        <v>-0.59208132168301841</v>
      </c>
      <c r="I10" s="8">
        <v>3.3599331966934806E-2</v>
      </c>
      <c r="J10" s="8">
        <v>1.4736693573112893</v>
      </c>
    </row>
    <row r="11" spans="1:10" x14ac:dyDescent="0.2">
      <c r="A11" s="3" t="s">
        <v>439</v>
      </c>
      <c r="B11" s="3" t="s">
        <v>440</v>
      </c>
      <c r="C11" s="3">
        <v>114.5</v>
      </c>
      <c r="D11" s="3" t="s">
        <v>441</v>
      </c>
      <c r="E11" s="3" t="s">
        <v>439</v>
      </c>
      <c r="F11" s="3" t="s">
        <v>59</v>
      </c>
      <c r="G11" s="8">
        <v>1.5475916897941446</v>
      </c>
      <c r="H11" s="8">
        <v>-0.63002488697921188</v>
      </c>
      <c r="I11" s="8">
        <v>2.2288345354024474E-2</v>
      </c>
      <c r="J11" s="8">
        <v>1.6519221715507144</v>
      </c>
    </row>
    <row r="12" spans="1:10" x14ac:dyDescent="0.2">
      <c r="A12" s="3" t="s">
        <v>415</v>
      </c>
      <c r="B12" s="3" t="s">
        <v>416</v>
      </c>
      <c r="C12" s="3">
        <v>32.799999999999997</v>
      </c>
      <c r="D12" s="3" t="s">
        <v>171</v>
      </c>
      <c r="E12" s="3" t="s">
        <v>417</v>
      </c>
      <c r="F12" s="3" t="s">
        <v>59</v>
      </c>
      <c r="G12" s="8">
        <v>1.5755632472154639</v>
      </c>
      <c r="H12" s="8">
        <v>-0.6558676690572236</v>
      </c>
      <c r="I12" s="8">
        <v>4.1066248423656436E-2</v>
      </c>
      <c r="J12" s="8">
        <v>1.3865149699811032</v>
      </c>
    </row>
    <row r="13" spans="1:10" x14ac:dyDescent="0.2">
      <c r="A13" s="3" t="s">
        <v>264</v>
      </c>
      <c r="B13" s="3" t="s">
        <v>265</v>
      </c>
      <c r="C13" s="3">
        <v>43.5</v>
      </c>
      <c r="D13" s="3" t="s">
        <v>266</v>
      </c>
      <c r="E13" s="3" t="s">
        <v>268</v>
      </c>
      <c r="F13" s="3" t="s">
        <v>59</v>
      </c>
      <c r="G13" s="8">
        <v>1.6591774508338419</v>
      </c>
      <c r="H13" s="8">
        <v>-0.73046819235005123</v>
      </c>
      <c r="I13" s="8">
        <v>4.3261089620646878E-3</v>
      </c>
      <c r="J13" s="8">
        <v>2.363902546148088</v>
      </c>
    </row>
    <row r="14" spans="1:10" x14ac:dyDescent="0.2">
      <c r="A14" s="3" t="s">
        <v>565</v>
      </c>
      <c r="B14" s="3" t="s">
        <v>566</v>
      </c>
      <c r="C14" s="3">
        <v>104.1</v>
      </c>
      <c r="D14" s="3" t="s">
        <v>59</v>
      </c>
      <c r="E14" s="3" t="s">
        <v>565</v>
      </c>
      <c r="F14" s="3" t="s">
        <v>59</v>
      </c>
      <c r="G14" s="8">
        <v>1.7562836364376662</v>
      </c>
      <c r="H14" s="8">
        <v>-0.81252585617035467</v>
      </c>
      <c r="I14" s="8">
        <v>1.4110845047248185E-2</v>
      </c>
      <c r="J14" s="8">
        <v>1.8504469771480274</v>
      </c>
    </row>
    <row r="15" spans="1:10" x14ac:dyDescent="0.2">
      <c r="A15" s="3" t="s">
        <v>375</v>
      </c>
      <c r="B15" s="3" t="s">
        <v>376</v>
      </c>
      <c r="C15" s="3">
        <v>58.9</v>
      </c>
      <c r="D15" s="3" t="s">
        <v>377</v>
      </c>
      <c r="E15" s="3" t="s">
        <v>378</v>
      </c>
      <c r="F15" s="3" t="s">
        <v>59</v>
      </c>
      <c r="G15" s="8">
        <v>1.8010455497095597</v>
      </c>
      <c r="H15" s="8">
        <v>-0.84883466847856304</v>
      </c>
      <c r="I15" s="8">
        <v>3.1760687391294812E-2</v>
      </c>
      <c r="J15" s="8">
        <v>1.4981101067797113</v>
      </c>
    </row>
    <row r="16" spans="1:10" x14ac:dyDescent="0.2">
      <c r="A16" s="3" t="s">
        <v>430</v>
      </c>
      <c r="B16" s="3" t="s">
        <v>431</v>
      </c>
      <c r="C16" s="3">
        <v>52.5</v>
      </c>
      <c r="D16" s="3" t="s">
        <v>432</v>
      </c>
      <c r="E16" s="3" t="s">
        <v>433</v>
      </c>
      <c r="F16" s="3" t="s">
        <v>434</v>
      </c>
      <c r="G16" s="8">
        <v>1.8770086490688498</v>
      </c>
      <c r="H16" s="8">
        <v>-0.90843529797911726</v>
      </c>
      <c r="I16" s="8">
        <v>1.0732004238939469E-2</v>
      </c>
      <c r="J16" s="8">
        <v>1.969319164461927</v>
      </c>
    </row>
    <row r="17" spans="1:10" x14ac:dyDescent="0.2">
      <c r="A17" s="3" t="s">
        <v>319</v>
      </c>
      <c r="B17" s="3" t="s">
        <v>320</v>
      </c>
      <c r="C17" s="3">
        <v>102.8</v>
      </c>
      <c r="D17" s="3" t="s">
        <v>321</v>
      </c>
      <c r="E17" s="3" t="s">
        <v>322</v>
      </c>
      <c r="F17" s="3" t="s">
        <v>59</v>
      </c>
      <c r="G17" s="8">
        <v>1.9194451780496498</v>
      </c>
      <c r="H17" s="8">
        <v>-0.94068935545166665</v>
      </c>
      <c r="I17" s="8">
        <v>9.5684958921607877E-3</v>
      </c>
      <c r="J17" s="8">
        <v>2.0191563252402487</v>
      </c>
    </row>
    <row r="18" spans="1:10" x14ac:dyDescent="0.2">
      <c r="A18" s="3" t="s">
        <v>235</v>
      </c>
      <c r="B18" s="3" t="s">
        <v>236</v>
      </c>
      <c r="C18" s="3">
        <v>109.6</v>
      </c>
      <c r="D18" s="3" t="s">
        <v>237</v>
      </c>
      <c r="E18" s="3" t="s">
        <v>239</v>
      </c>
      <c r="F18" s="3" t="s">
        <v>240</v>
      </c>
      <c r="G18" s="8">
        <v>1.9276212111543731</v>
      </c>
      <c r="H18" s="8">
        <v>-0.94682158140264816</v>
      </c>
      <c r="I18" s="8">
        <v>7.6959606165351207E-3</v>
      </c>
      <c r="J18" s="8">
        <v>2.1137371634319431</v>
      </c>
    </row>
    <row r="19" spans="1:10" x14ac:dyDescent="0.2">
      <c r="A19" s="3" t="s">
        <v>313</v>
      </c>
      <c r="B19" s="3" t="s">
        <v>314</v>
      </c>
      <c r="C19" s="3">
        <v>87.2</v>
      </c>
      <c r="D19" s="3" t="s">
        <v>58</v>
      </c>
      <c r="E19" s="3" t="s">
        <v>315</v>
      </c>
      <c r="F19" s="3" t="s">
        <v>59</v>
      </c>
      <c r="G19" s="8">
        <v>2.5066602008273513</v>
      </c>
      <c r="H19" s="8">
        <v>-1.3257664398068842</v>
      </c>
      <c r="I19" s="8">
        <v>8.9747561979324966E-5</v>
      </c>
      <c r="J19" s="8">
        <v>4.0469773403352409</v>
      </c>
    </row>
    <row r="20" spans="1:10" x14ac:dyDescent="0.2">
      <c r="A20" s="3" t="s">
        <v>541</v>
      </c>
      <c r="B20" s="3" t="s">
        <v>542</v>
      </c>
      <c r="C20" s="3">
        <v>46.9</v>
      </c>
      <c r="D20" s="3" t="s">
        <v>543</v>
      </c>
      <c r="E20" s="3" t="s">
        <v>544</v>
      </c>
      <c r="F20" s="3" t="s">
        <v>59</v>
      </c>
      <c r="G20" s="8">
        <v>2.7325254174578424</v>
      </c>
      <c r="H20" s="8">
        <v>-1.4502349156482626</v>
      </c>
      <c r="I20" s="8">
        <v>1.8421900144471171E-4</v>
      </c>
      <c r="J20" s="8">
        <v>3.7346655761099616</v>
      </c>
    </row>
  </sheetData>
  <autoFilter ref="A2:J2" xr:uid="{C2C7BA16-8213-437A-9B71-17A5C424A154}">
    <sortState xmlns:xlrd2="http://schemas.microsoft.com/office/spreadsheetml/2017/richdata2" ref="A3:J20">
      <sortCondition descending="1" ref="H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Proteins Data</vt:lpstr>
      <vt:lpstr>Statistic data</vt:lpstr>
      <vt:lpstr>QMprtT&gt;WTprtT</vt:lpstr>
      <vt:lpstr>bglA&gt;WTprtT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20220919_KMJ_E1200_MVL_15cm_140min_1537_500ng_FungiDB-(1).pdResult using Thermo Proteome Discoverer 2.4.0.305</dc:description>
  <cp:lastModifiedBy>Lucas Levassor</cp:lastModifiedBy>
  <dcterms:modified xsi:type="dcterms:W3CDTF">2023-02-27T17:21:25Z</dcterms:modified>
</cp:coreProperties>
</file>