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ITRO\Desktop\2023-24a-fai2-adsai-SimonaDimitrova222667\logs\"/>
    </mc:Choice>
  </mc:AlternateContent>
  <xr:revisionPtr revIDLastSave="0" documentId="13_ncr:1_{2338D8A5-F2D3-4759-9F80-75AC92008333}" xr6:coauthVersionLast="45" xr6:coauthVersionMax="47" xr10:uidLastSave="{00000000-0000-0000-0000-000000000000}"/>
  <bookViews>
    <workbookView xWindow="-108" yWindow="-108" windowWidth="23256" windowHeight="12456" xr2:uid="{00000000-000D-0000-FFFF-FFFF00000000}"/>
  </bookViews>
  <sheets>
    <sheet name="Worklog_Tasks&amp;Times" sheetId="1" r:id="rId1"/>
    <sheet name="Overview" sheetId="2" r:id="rId2"/>
    <sheet name="Drop-downs" sheetId="3" r:id="rId3"/>
  </sheets>
  <definedNames>
    <definedName name="_xlnm._FilterDatabase" localSheetId="0" hidden="1">'Worklog_Tasks&amp;Times'!$A$1:$K$23</definedName>
    <definedName name="_xlnm.Print_Area" localSheetId="0">'Worklog_Tasks&amp;Times'!$A$1:$K$224</definedName>
    <definedName name="Z_8BAC9A6B_5D32_4E8D_967D_E17D357516F8_.wvu.FilterData" localSheetId="0" hidden="1">'Worklog_Tasks&amp;Times'!$A$1:$K$23</definedName>
  </definedNames>
  <calcPr calcId="191028"/>
  <customWorkbookViews>
    <customWorkbookView name="TODO" guid="{8BAC9A6B-5D32-4E8D-967D-E17D357516F8}"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56" i="1" l="1"/>
  <c r="I255" i="1"/>
  <c r="I254" i="1"/>
  <c r="I253" i="1"/>
  <c r="I252" i="1"/>
  <c r="I251" i="1"/>
  <c r="I250" i="1"/>
  <c r="I248" i="1"/>
  <c r="I247" i="1"/>
  <c r="I246" i="1"/>
  <c r="I245" i="1"/>
  <c r="I244" i="1"/>
  <c r="I243" i="1"/>
  <c r="I242" i="1"/>
  <c r="I241" i="1"/>
  <c r="I240" i="1"/>
  <c r="I239" i="1"/>
  <c r="I237" i="1"/>
  <c r="I236" i="1"/>
  <c r="I214" i="1" l="1"/>
  <c r="I213" i="1"/>
  <c r="I212" i="1"/>
  <c r="I211" i="1"/>
  <c r="I210" i="1"/>
  <c r="I209" i="1"/>
  <c r="I207" i="1"/>
  <c r="I206" i="1" l="1"/>
  <c r="I205" i="1"/>
  <c r="I203" i="1"/>
  <c r="I202" i="1"/>
  <c r="I201" i="1"/>
  <c r="I200" i="1"/>
  <c r="I161" i="1" l="1"/>
  <c r="I160" i="1"/>
  <c r="I159" i="1"/>
  <c r="I158" i="1"/>
  <c r="I157" i="1"/>
  <c r="I156" i="1"/>
  <c r="I155" i="1"/>
  <c r="H147" i="1" l="1"/>
  <c r="I137" i="1" l="1"/>
  <c r="I136" i="1"/>
  <c r="I132" i="1"/>
  <c r="I131" i="1"/>
  <c r="I130" i="1"/>
  <c r="G147" i="1" l="1"/>
  <c r="I128" i="1" l="1"/>
  <c r="I126" i="1"/>
  <c r="I124" i="1"/>
  <c r="H117" i="1" l="1"/>
  <c r="G85" i="1"/>
  <c r="H85" i="1"/>
  <c r="I84" i="1"/>
  <c r="I83" i="1"/>
  <c r="I82" i="1"/>
  <c r="I81" i="1"/>
  <c r="I80" i="1"/>
  <c r="I79" i="1"/>
  <c r="G117" i="1" l="1"/>
  <c r="I108" i="1" l="1"/>
  <c r="I107" i="1"/>
  <c r="I106" i="1"/>
  <c r="I104" i="1"/>
  <c r="I103" i="1"/>
  <c r="I102" i="1"/>
  <c r="I101" i="1"/>
  <c r="I100" i="1"/>
  <c r="I99" i="1"/>
  <c r="I98" i="1"/>
  <c r="I97" i="1"/>
  <c r="I96" i="1"/>
  <c r="I95" i="1" l="1"/>
  <c r="I94" i="1"/>
  <c r="I92" i="1"/>
  <c r="I91" i="1"/>
  <c r="I90" i="1"/>
  <c r="I89" i="1"/>
  <c r="I49" i="1" l="1"/>
  <c r="I48" i="1"/>
  <c r="I47" i="1"/>
  <c r="I46" i="1"/>
  <c r="I45" i="1"/>
  <c r="I44" i="1"/>
  <c r="I42" i="1"/>
  <c r="I41" i="1"/>
  <c r="I40" i="1"/>
  <c r="I39" i="1"/>
  <c r="I38" i="1"/>
  <c r="I37" i="1"/>
  <c r="I36" i="1"/>
  <c r="I35" i="1"/>
  <c r="I34" i="1"/>
  <c r="I14" i="1" l="1"/>
  <c r="I13" i="1"/>
  <c r="I12" i="1"/>
  <c r="I11" i="1"/>
  <c r="I10" i="1"/>
  <c r="I9" i="1"/>
  <c r="I8" i="1"/>
  <c r="D12" i="2" l="1"/>
  <c r="E12" i="2"/>
  <c r="H257" i="1"/>
  <c r="G257" i="1"/>
  <c r="I249" i="1"/>
  <c r="I238" i="1"/>
  <c r="I235" i="1"/>
  <c r="I234" i="1"/>
  <c r="I233" i="1"/>
  <c r="I232" i="1"/>
  <c r="I230" i="1"/>
  <c r="I229" i="1"/>
  <c r="I228" i="1"/>
  <c r="H225" i="1"/>
  <c r="G225" i="1"/>
  <c r="B9" i="2"/>
  <c r="K8" i="2"/>
  <c r="B8" i="2"/>
  <c r="B11" i="2"/>
  <c r="B10" i="2"/>
  <c r="K10" i="2"/>
  <c r="K11" i="2"/>
  <c r="I257" i="1" l="1"/>
  <c r="I225" i="1"/>
  <c r="J12" i="2"/>
  <c r="I12" i="2"/>
  <c r="H12" i="2"/>
  <c r="G12" i="2"/>
  <c r="F12" i="2"/>
  <c r="K9" i="2"/>
  <c r="K7" i="2"/>
  <c r="B7" i="2"/>
  <c r="K6" i="2"/>
  <c r="B6" i="2"/>
  <c r="K5" i="2"/>
  <c r="B5" i="2"/>
  <c r="C4" i="2"/>
  <c r="C12" i="2" s="1"/>
  <c r="B4" i="2"/>
  <c r="K3" i="2"/>
  <c r="B3" i="2"/>
  <c r="I222" i="1"/>
  <c r="I208" i="1"/>
  <c r="I204" i="1"/>
  <c r="I199" i="1"/>
  <c r="I198" i="1"/>
  <c r="I197" i="1"/>
  <c r="I196" i="1"/>
  <c r="I195" i="1"/>
  <c r="I194" i="1"/>
  <c r="H191" i="1"/>
  <c r="G191" i="1"/>
  <c r="I190" i="1"/>
  <c r="I183" i="1"/>
  <c r="I182" i="1"/>
  <c r="I181" i="1"/>
  <c r="I154" i="1"/>
  <c r="I153" i="1"/>
  <c r="I152" i="1"/>
  <c r="I150" i="1"/>
  <c r="I135" i="1"/>
  <c r="I134" i="1"/>
  <c r="I133" i="1"/>
  <c r="I129" i="1"/>
  <c r="I127" i="1"/>
  <c r="I125" i="1"/>
  <c r="I123" i="1"/>
  <c r="I122" i="1"/>
  <c r="I121" i="1"/>
  <c r="I120" i="1"/>
  <c r="I105" i="1"/>
  <c r="I93" i="1"/>
  <c r="I88" i="1"/>
  <c r="I60" i="1"/>
  <c r="I59" i="1"/>
  <c r="I58" i="1"/>
  <c r="I57" i="1"/>
  <c r="I56" i="1"/>
  <c r="I55" i="1"/>
  <c r="I54" i="1"/>
  <c r="H51" i="1"/>
  <c r="G51" i="1"/>
  <c r="I50" i="1"/>
  <c r="I43" i="1"/>
  <c r="I33" i="1"/>
  <c r="I32" i="1"/>
  <c r="I31" i="1"/>
  <c r="I30" i="1"/>
  <c r="I29" i="1"/>
  <c r="I28" i="1"/>
  <c r="I27" i="1"/>
  <c r="I26" i="1"/>
  <c r="H23" i="1"/>
  <c r="G23" i="1"/>
  <c r="I22" i="1"/>
  <c r="I17" i="1"/>
  <c r="I7" i="1"/>
  <c r="I6" i="1"/>
  <c r="I147" i="1" l="1"/>
  <c r="I23" i="1"/>
  <c r="K4" i="2"/>
  <c r="I51" i="1"/>
  <c r="I85" i="1"/>
  <c r="I117" i="1"/>
  <c r="I191" i="1"/>
</calcChain>
</file>

<file path=xl/sharedStrings.xml><?xml version="1.0" encoding="utf-8"?>
<sst xmlns="http://schemas.openxmlformats.org/spreadsheetml/2006/main" count="1183" uniqueCount="361">
  <si>
    <t>Date</t>
  </si>
  <si>
    <t>Status</t>
  </si>
  <si>
    <t>Task</t>
  </si>
  <si>
    <t>Description/Planning</t>
  </si>
  <si>
    <t>Task Type</t>
  </si>
  <si>
    <t>Most suited ILO</t>
  </si>
  <si>
    <t>Est Hours</t>
  </si>
  <si>
    <t>Actual Hours</t>
  </si>
  <si>
    <t>Diff</t>
  </si>
  <si>
    <t>Evidence link</t>
  </si>
  <si>
    <t>Task reflection / notes</t>
  </si>
  <si>
    <t>Week 1</t>
  </si>
  <si>
    <t>week plan:</t>
  </si>
  <si>
    <t>Max 4 hours tasks</t>
  </si>
  <si>
    <t>Total Hours</t>
  </si>
  <si>
    <t>Week 2</t>
  </si>
  <si>
    <t>Week 3</t>
  </si>
  <si>
    <t xml:space="preserve">Week 4 </t>
  </si>
  <si>
    <t xml:space="preserve">Week 5 </t>
  </si>
  <si>
    <t xml:space="preserve">Week 6 </t>
  </si>
  <si>
    <t>Week 7</t>
  </si>
  <si>
    <t>Week 8</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</si>
  <si>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</si>
  <si>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</si>
  <si>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</si>
  <si>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</si>
  <si>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</si>
  <si>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</si>
  <si>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</si>
  <si>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</si>
  <si>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</si>
  <si>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</si>
  <si>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</si>
  <si>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</si>
  <si>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rPr>
        <i/>
        <sz val="10"/>
        <rFont val="Arial"/>
        <family val="2"/>
      </rPr>
      <t xml:space="preserve">Use a formula like this to get your data from Worklog sheet : </t>
    </r>
    <r>
      <rPr>
        <sz val="10"/>
        <color rgb="FF000000"/>
        <rFont val="Arial"/>
        <family val="2"/>
      </rPr>
      <t xml:space="preserve">
=IFERROR(SUM(FILTER('Worklog_Tasks&amp;Times'!$H$5:$H$14,'Worklog_Tasks&amp;Times'!$F$5:$F$14=$B4)),0)</t>
    </r>
  </si>
  <si>
    <t>Task Status</t>
  </si>
  <si>
    <t>ILO selection</t>
  </si>
  <si>
    <t>-</t>
  </si>
  <si>
    <t>Planned</t>
  </si>
  <si>
    <t>Design</t>
  </si>
  <si>
    <t>ILO 1.0</t>
  </si>
  <si>
    <t>Unplanned</t>
  </si>
  <si>
    <t>Meeting</t>
  </si>
  <si>
    <t>ILO 2.0</t>
  </si>
  <si>
    <t>Blocked</t>
  </si>
  <si>
    <t>Programming</t>
  </si>
  <si>
    <t>ILO 3.1/3.2</t>
  </si>
  <si>
    <t>In-Progress</t>
  </si>
  <si>
    <t>Research</t>
  </si>
  <si>
    <t>ILO 4.1/4.2</t>
  </si>
  <si>
    <t>Done</t>
  </si>
  <si>
    <t>Testing</t>
  </si>
  <si>
    <t>ILO 5.0</t>
  </si>
  <si>
    <t>Delayed</t>
  </si>
  <si>
    <t>Workshop</t>
  </si>
  <si>
    <t>ILO 6.0</t>
  </si>
  <si>
    <t>Cancelled</t>
  </si>
  <si>
    <t>Planning</t>
  </si>
  <si>
    <t>Evidencing</t>
  </si>
  <si>
    <t>Debugging</t>
  </si>
  <si>
    <t>Lecture</t>
  </si>
  <si>
    <t>Study</t>
  </si>
  <si>
    <t>Distraction</t>
  </si>
  <si>
    <t>Break</t>
  </si>
  <si>
    <t>Writing in the Sciences: Stanford (week 3) peer-graded assignment</t>
  </si>
  <si>
    <t xml:space="preserve">Group meeting </t>
  </si>
  <si>
    <t>Stakeholder analysis</t>
  </si>
  <si>
    <t>Writing in the Sciences: Stanford (week 1) videos + homework quiz</t>
  </si>
  <si>
    <t>Writing in the Sciences: Stanford (week 2) videos + homework quiz</t>
  </si>
  <si>
    <t>Writing in the Sciences: Stanford (week 3) videos + homework quiz</t>
  </si>
  <si>
    <t>Writing in the Sciences: Stanford (week 4) videos + homework quiz</t>
  </si>
  <si>
    <t>Writing in Latex: A Primer</t>
  </si>
  <si>
    <t>Understanding Research Methods (week 1) videos + peer-graded assignment</t>
  </si>
  <si>
    <t>Understanding Research Methods (week 2) videos + peer-graded assignment</t>
  </si>
  <si>
    <t>Understanding Research Methods (week 3) videos + peer-graded assignment</t>
  </si>
  <si>
    <t>Understanding Research Methods (week 4) videos + peer-graded assignment</t>
  </si>
  <si>
    <t>Writing in the Sciences: Stanford (week 8) peer-graded assignment</t>
  </si>
  <si>
    <t>Writing in the Sciences: Stanford (week 5) videos + homework quiz</t>
  </si>
  <si>
    <t>Writing in the Sciences: Stanford (week 6) videos + homework quiz</t>
  </si>
  <si>
    <t>Writing in the Sciences: Stanford (week 7) videos + homework quiz</t>
  </si>
  <si>
    <t>Writing in the Sciences: Stanford (week 8) videos + homework quiz</t>
  </si>
  <si>
    <t>https://coursera.org/share/125b046d6c427ead7fecf1b6008e2fca</t>
  </si>
  <si>
    <t>https://coursera.org/share/ccdd6fd5cfdc8bd5fcee09e3e1878186</t>
  </si>
  <si>
    <t>https://coursera.org/share/ccdd6fd5cfdc8bd5fcee09e3e1878187</t>
  </si>
  <si>
    <t>https://coursera.org/share/ccdd6fd5cfdc8bd5fcee09e3e1878188</t>
  </si>
  <si>
    <t>https://coursera.org/share/ccdd6fd5cfdc8bd5fcee09e3e1878189</t>
  </si>
  <si>
    <t xml:space="preserve">Done </t>
  </si>
  <si>
    <t>Setting up research proposal in Overleaf</t>
  </si>
  <si>
    <t>LaTex research</t>
  </si>
  <si>
    <t xml:space="preserve">PO meeting </t>
  </si>
  <si>
    <t>Conducting research on AI in sustainability and FM</t>
  </si>
  <si>
    <t>Feedback session</t>
  </si>
  <si>
    <t>Creating an outline for the Research Proposal</t>
  </si>
  <si>
    <t xml:space="preserve">Problem Statement </t>
  </si>
  <si>
    <t xml:space="preserve">Generating quantitative and qualitative research questions  </t>
  </si>
  <si>
    <t>Creating a outline for Literature Review</t>
  </si>
  <si>
    <t>Gathering sources for Literature Review</t>
  </si>
  <si>
    <t xml:space="preserve">Building preliminary research design - High-level research design </t>
  </si>
  <si>
    <t>Updating Learninglog</t>
  </si>
  <si>
    <t>Brightspace lecture</t>
  </si>
  <si>
    <t>Setting up LaTex in VS code</t>
  </si>
  <si>
    <t>Conducting Literature Review: first main statement</t>
  </si>
  <si>
    <t>Conducting Literature Review: second main statement</t>
  </si>
  <si>
    <t>Conducting Literature Review: Introduction</t>
  </si>
  <si>
    <t>Conducting Literature Review: citing references</t>
  </si>
  <si>
    <t>Conducting Literature Review: Conclusion</t>
  </si>
  <si>
    <t>Reflecting in Learninglog</t>
  </si>
  <si>
    <t>Conducting Literature Review: Problem Statement analysis</t>
  </si>
  <si>
    <t>(Knowledge modules, Domain research)</t>
  </si>
  <si>
    <t>Settin up individual repository and files for the project</t>
  </si>
  <si>
    <t>Research methods lecture</t>
  </si>
  <si>
    <t>Market Research course</t>
  </si>
  <si>
    <t>Academic Research Foundations: Quantitative course</t>
  </si>
  <si>
    <t>Overleaf LaTex formatting lecture</t>
  </si>
  <si>
    <t>Formatting research proposal from template</t>
  </si>
  <si>
    <t>Creating Qualtrics survey for data collection</t>
  </si>
  <si>
    <t>Qualtrics survey lecture</t>
  </si>
  <si>
    <t>Citing references using BibTex</t>
  </si>
  <si>
    <t>Setting up group project in Overleaf: research proposal</t>
  </si>
  <si>
    <t>Integrating LaTex in VS code: installing distribution - TeX Live</t>
  </si>
  <si>
    <t>Integrating LaTex in VS code: installing distribution - MiKTex</t>
  </si>
  <si>
    <t>Managing deliverables files in GitHub repository and One Drive</t>
  </si>
  <si>
    <t>0.25</t>
  </si>
  <si>
    <t>Setting up group repository in GitHub</t>
  </si>
  <si>
    <t xml:space="preserve">Formatting research proposal  </t>
  </si>
  <si>
    <t>Managing sources for scientific report</t>
  </si>
  <si>
    <t xml:space="preserve">Integrating R is VS code </t>
  </si>
  <si>
    <t>https://www.overleaf.com/project/650f02696a6cedcfc6848d72</t>
  </si>
  <si>
    <t>https://www.overleaf.com/learn/latex/Tutorials</t>
  </si>
  <si>
    <t>https://github.com/BredaUniversityADSAI/2023-24a-fai2-adsai-SimonaDimitrova222667/blob/main/~%24search%20Proposal%20222667.docx</t>
  </si>
  <si>
    <t>https://github.com/BredaUniversityADSAI/2023-24a-fai2-adsai-SimonaDimitrova222667/blob/main/Literature%20Review.docx</t>
  </si>
  <si>
    <t>https://www.overleaf.com/project/64febc62655d64014b6bca08</t>
  </si>
  <si>
    <t>https://edubuas-my.sharepoint.com/personal/222667_buas_nl/_layouts/15/onedrive.aspx?id=%2Fpersonal%2F222667%5Fbuas%5Fnl%2FDocuments%2FYear%202%2FFAI2%2EP1%2D03%20Project%202A&amp;view=0</t>
  </si>
  <si>
    <t>https://www.overleaf.com/project/650f07b21352b16f41f117f1</t>
  </si>
  <si>
    <t>Setting up individual project in Overleaf: scientifiv report</t>
  </si>
  <si>
    <t>https://www.linkedin.com/learning/certificates/88772838a95c9d61c555ba486c71ceacf1e4e0fc17ecb0ec6bbec02a11a891fe</t>
  </si>
  <si>
    <t>https://www.linkedin.com/learning/certificates/9a5c1384a37a1ee973319cc034163ec861d0baa53630d098472b96b3e9b0b680</t>
  </si>
  <si>
    <t>Scientific report formatting</t>
  </si>
  <si>
    <t>Writing study design in scientific reoprt</t>
  </si>
  <si>
    <t>Creating skeleton for the scientific report</t>
  </si>
  <si>
    <t>Writing hypotheses (null and alternative)</t>
  </si>
  <si>
    <t>Writing methods sections and study design</t>
  </si>
  <si>
    <t>Formulating Study Design for the individual project</t>
  </si>
  <si>
    <t xml:space="preserve">Conducting research on campus facilities </t>
  </si>
  <si>
    <t>Writing participants, tools, instuments for the individual project</t>
  </si>
  <si>
    <t>Conducting research on Buas facilities</t>
  </si>
  <si>
    <t>Learninglog update</t>
  </si>
  <si>
    <t>Group meeing</t>
  </si>
  <si>
    <t>Conducting research on Data Storage Protocal (websites, tutorials, examples)</t>
  </si>
  <si>
    <t>Conducting research on data collection methods, tools, instuments (websites, tutorials, examples)</t>
  </si>
  <si>
    <t>Documenting Data Collection Procedure</t>
  </si>
  <si>
    <t>Documenting Data Storage Protocal</t>
  </si>
  <si>
    <t>DDI metadata standard lecture</t>
  </si>
  <si>
    <t>(Scientific Report, Data Collection Procedure, Data Storage Protocal)</t>
  </si>
  <si>
    <t>(Literature Review,High-level Research Design, Research Questions)</t>
  </si>
  <si>
    <t>(Qualtrics survey, Data Management Plan)</t>
  </si>
  <si>
    <t>Data Management Plan filling in gaps and sections</t>
  </si>
  <si>
    <t>Managing files in individual and group repository</t>
  </si>
  <si>
    <t>Setting up R and downloading dependencies</t>
  </si>
  <si>
    <t>R in RS Studio tutorial</t>
  </si>
  <si>
    <t>https://www.youtube.com/watch?v=yZ0bV2Afkjc</t>
  </si>
  <si>
    <t>Testing R environment and packages</t>
  </si>
  <si>
    <t xml:space="preserve">Finalizing research questions </t>
  </si>
  <si>
    <t>Reconstructing Qualtrics survey in accordance to feedback</t>
  </si>
  <si>
    <t>Changing research questions in accordance to feedback</t>
  </si>
  <si>
    <t>Conducting research and formulating the problem statement</t>
  </si>
  <si>
    <t>Conducting study for new research questions</t>
  </si>
  <si>
    <t>Formatting research proposal in Overleaf</t>
  </si>
  <si>
    <t>Exchange program lecture</t>
  </si>
  <si>
    <t>Conducting stakeholder analysis for facility management</t>
  </si>
  <si>
    <t>Generating question for stakeholders and Qualtrics survey</t>
  </si>
  <si>
    <t>Formatting research proposal in Word</t>
  </si>
  <si>
    <t>Study on how to conduct qualitative research</t>
  </si>
  <si>
    <t>Study on how to write DMP</t>
  </si>
  <si>
    <t>Conducting research for survey questions</t>
  </si>
  <si>
    <t xml:space="preserve">Introduction to Statistics DataCamp course </t>
  </si>
  <si>
    <t>Foundations of probability in R DataCamp course</t>
  </si>
  <si>
    <t>Hypothesis testing in R DataCamp course</t>
  </si>
  <si>
    <t>Sampling in R DataCamp course</t>
  </si>
  <si>
    <t>Generating survey questions</t>
  </si>
  <si>
    <t>Qualtrics parent survey lecture</t>
  </si>
  <si>
    <t>Conducting research on likert scale data variables</t>
  </si>
  <si>
    <t>Qualitrics survey feedback with mentor</t>
  </si>
  <si>
    <t>Generating survey questions for campus facilities</t>
  </si>
  <si>
    <t>Writing likert variables for the codebook</t>
  </si>
  <si>
    <t>Designing facility management survey</t>
  </si>
  <si>
    <t>Implementing survey question into the parent survey</t>
  </si>
  <si>
    <t>Linkin pin meeting</t>
  </si>
  <si>
    <t>Managing local disk storage</t>
  </si>
  <si>
    <t>Parent survey lecture</t>
  </si>
  <si>
    <t>T-test statistics tutorial</t>
  </si>
  <si>
    <t>Branching blocks in the Main survey</t>
  </si>
  <si>
    <t>Intermediate R DataCamp course</t>
  </si>
  <si>
    <t>Introduction to R DataCamp course</t>
  </si>
  <si>
    <t>https://www.datacamp.com/statement-of-accomplishment/course/9f3c974c0b12c2680b413b4b290afb95027ba60f?raw=1</t>
  </si>
  <si>
    <t>Ggplot2 R DataCamp course</t>
  </si>
  <si>
    <t>Intermediate Statistics LinkedIn course</t>
  </si>
  <si>
    <t>Advanced Statisrtics LinkIn course</t>
  </si>
  <si>
    <t>https://www.datacamp.com/statement-of-accomplishment/course/80ae6f26d5aeefc4807b7ba18c12627d6db72271?raw=1</t>
  </si>
  <si>
    <t>https://www.datacamp.com/statement-of-accomplishment/course/36dd812893d91f165bcd70aab3bc93452ef35df1?raw=1</t>
  </si>
  <si>
    <t>SMARTER goals</t>
  </si>
  <si>
    <t>Interview quesitons</t>
  </si>
  <si>
    <t>Updating Learninglog and Worklog</t>
  </si>
  <si>
    <t>Scientific report writing</t>
  </si>
  <si>
    <t>https://www.datacamp.com/statement-of-accomplishment/course/c6fc47c44acec6b3d1660f00496ef58ebac5d515?raw=1</t>
  </si>
  <si>
    <t>https://www.datacamp.com/statement-of-accomplishment/course/66acfe9c8ae99f1b69cd2ad35a2673cf3759585d?raw=1</t>
  </si>
  <si>
    <t>https://www.datacamp.com/statement-of-accomplishment/course/bacdded6a2bb75a2b017965dae26fd9b9ae9e013?raw=1</t>
  </si>
  <si>
    <t>https://github.com/BredaUniversityADSAI/ADS-AI/blob/a917ce8b71fecae2e1f2cfeeb5deb988ade60611/docs/Study%20Content/Digital%20Transformation/Stakeholder%20analysis%20.pdf</t>
  </si>
  <si>
    <t>https://github.com/BredaUniversityADSAI/2023-24a-fai2-adsai-SimonaDimitrova222667/tree/main</t>
  </si>
  <si>
    <t>https://github.com/BredaUniversityADSAI/2023-24a-fai2-adsai-SimonaDimitrova222667/blob/main/drafts/~%24search%20Proposal%20222667.docx</t>
  </si>
  <si>
    <t>https://github.com/BredaUniversityADSAI/2023-24a-fai2-adsai-SimonaDimitrova222667/blob/main/drafts/Research%20Design.docx</t>
  </si>
  <si>
    <t>https://github.com/BredaUniversityADSAI/2023-24a-fai2-adsai-SimonaDimitrova222667/blob/main/Stakeholder%20Analysis.docx</t>
  </si>
  <si>
    <t>https://github.com/BredaUniversityADSAI/2023-24a-fai2-adsai-SimonaDimitrova222667/blob/main/drafts/Literature%20Review.docx</t>
  </si>
  <si>
    <t>https://www.overleaf.com/project/6515bc164595ae022838aa54</t>
  </si>
  <si>
    <t>https://buas.eu.qualtrics.com/survey-builder/SV_2cAdIkeCKetjVHg/edit</t>
  </si>
  <si>
    <t>https://neurolrespract.biomedcentral.com/articles/10.1186/s42466-020-00059-z</t>
  </si>
  <si>
    <t>https://www.staff.universiteitleiden.nl/courses/library/how-to-write-a-data-management-plan-dmp</t>
  </si>
  <si>
    <t>https://github.com/BredaUniversityADSAI/2023-24a-fai2-adsai-group-team-facility/blob/main/DMP/Data%20Collection%20Procedure.pdf</t>
  </si>
  <si>
    <t>https://github.com/BredaUniversityADSAI/2023-24a-fai2-adsai-group-team-facility/blob/main/DMP/Data%20Storage%20Protocol.pdf</t>
  </si>
  <si>
    <t>https://github.com/BredaUniversityADSAI/2023-24a-fai2-adsai-group-team-facility/blob/main/DMP/DMP_BUas_2023.pdf</t>
  </si>
  <si>
    <t>https://github.com/BredaUniversityADSAI/2023-24a-fai2-adsai-SimonaDimitrova222667</t>
  </si>
  <si>
    <t>https://buas.eu.qualtrics.com/survey-builder/SV_ehcFRFA1B311yia/edit</t>
  </si>
  <si>
    <t>(DataCamp course, Interview Questions, Stakeholder analysis, Study Design)</t>
  </si>
  <si>
    <t>https://buas.eu.qualtrics.com/survey-builder/SV_d6gVrdDpWIqjQRE/edit</t>
  </si>
  <si>
    <t>https://buas.eu.qualtrics.com/survey-builder/SV_09FeWfCERTprU1w/edit</t>
  </si>
  <si>
    <t>https://github.com/BredaUniversityADSAI/2023-24a-fai2-adsai-SimonaDimitrova222667/blob/main/Interview%20questions.docx</t>
  </si>
  <si>
    <t>(Interview Questions, Data Analyses, Scientific Report)</t>
  </si>
  <si>
    <t>Documenting interview questions</t>
  </si>
  <si>
    <t>Hypothesis testing reporting: summarizing results</t>
  </si>
  <si>
    <t>Conducting different testing methods</t>
  </si>
  <si>
    <t>Scintific Report: formulating hypotheses</t>
  </si>
  <si>
    <t>Rewriting functions for data visualizations</t>
  </si>
  <si>
    <t>Cleaning survey data</t>
  </si>
  <si>
    <t xml:space="preserve">Analysing survey data and subseting </t>
  </si>
  <si>
    <t>Scientific Report: Literature Review</t>
  </si>
  <si>
    <t>Scientific Report: Introduction</t>
  </si>
  <si>
    <t>Conducting EDAs: Bar chart</t>
  </si>
  <si>
    <t>https://www.linkedin.com/learning/statistics-foundations-2</t>
  </si>
  <si>
    <t>https://www.linkedin.com/learning/statistics-foundations-3</t>
  </si>
  <si>
    <t>https://github.com/BredaUniversityADSAI/2023-24a-fai2-adsai-group-team-facility/blob/main/DMP/Codebook.md</t>
  </si>
  <si>
    <t>Stakeholder analysis document</t>
  </si>
  <si>
    <t>0.75</t>
  </si>
  <si>
    <t>Data Understanding from survey</t>
  </si>
  <si>
    <t xml:space="preserve">Research on sampling population </t>
  </si>
  <si>
    <t xml:space="preserve">Performing EDAs </t>
  </si>
  <si>
    <t>Research on ANOVA and t-test for ordinal data</t>
  </si>
  <si>
    <t>Qualitative methods workshop</t>
  </si>
  <si>
    <t>0.20</t>
  </si>
  <si>
    <t>Data Cleaning on survey data 11.10 ver</t>
  </si>
  <si>
    <t>Data Cleaning on survey data10.10 ver</t>
  </si>
  <si>
    <t>Performing EDAs on 11.10 survey data ver</t>
  </si>
  <si>
    <t>Data Cleaning on survey data 13.10 ver</t>
  </si>
  <si>
    <t>Data Visualization on facility domain bar chart</t>
  </si>
  <si>
    <t>Formating preprocessing and EDAs from notebook to R script</t>
  </si>
  <si>
    <t>Searching candidates from facility management for qualitative research</t>
  </si>
  <si>
    <t>Trying different testing methods (ANOVA and MANOVA)</t>
  </si>
  <si>
    <t>Trying linear regresion on different variables</t>
  </si>
  <si>
    <t xml:space="preserve">Scientific Report: Research Design </t>
  </si>
  <si>
    <t>Scientific Report: Methods - Partiticipants and Materials</t>
  </si>
  <si>
    <t>Scientific Report: Procedure</t>
  </si>
  <si>
    <t xml:space="preserve">Normal Distribution tutorial </t>
  </si>
  <si>
    <t xml:space="preserve">ILOs updating </t>
  </si>
  <si>
    <t>Density data visualizations: plotting confidentece interval</t>
  </si>
  <si>
    <t>Ploting density with different percentages of confidence level (one sampe z-test)</t>
  </si>
  <si>
    <t xml:space="preserve">Linear regresion: scatter plot </t>
  </si>
  <si>
    <t>Scientific Report: formulating hypothesis</t>
  </si>
  <si>
    <t>Research on t-test and z-test methods and plotting</t>
  </si>
  <si>
    <t>Research on power methods</t>
  </si>
  <si>
    <t>Plotting scatter plots with data points noise and residuals distances</t>
  </si>
  <si>
    <t>Woklog update</t>
  </si>
  <si>
    <t>Fixing data visualizations</t>
  </si>
  <si>
    <t>Sceintific Report: Data Aggregation section</t>
  </si>
  <si>
    <t>Sceintific Report: Research Design</t>
  </si>
  <si>
    <t>Descriptive analysis: Boxplots</t>
  </si>
  <si>
    <t>Linear regression hypothesis testing lecture</t>
  </si>
  <si>
    <t>Backward selection for mulitlinear regression</t>
  </si>
  <si>
    <t>Plotting qqplot, residualcs vs fitted values and scale-loc plot for mlr</t>
  </si>
  <si>
    <t>Formatting the scientific report</t>
  </si>
  <si>
    <t>Interview for qualitative research</t>
  </si>
  <si>
    <t>Preprocess the transcript and put it the appendices</t>
  </si>
  <si>
    <t>Descriptive analysis: Barcharts</t>
  </si>
  <si>
    <t>(Scietific report, Policy Paper, Research Proposal)</t>
  </si>
  <si>
    <t>https://github.com/BredaUniversityADSAI/2023-24a-fai2-adsai-SimonaDimitrova222667/blob/main/data/Interview.docx</t>
  </si>
  <si>
    <t>https://github.com/BredaUniversityADSAI/2023-24a-fai2-adsai-SimonaDimitrova222667/blob/main/drafts/Stakeholder%20Analysis.docx</t>
  </si>
  <si>
    <t>https://github.com/BredaUniversityADSAI/2023-24a-fai2-adsai-SimonaDimitrova222667/blob/main/analyses/data_preprocessing.ipynb</t>
  </si>
  <si>
    <t>https://github.com/BredaUniversityADSAI/2023-24a-fai2-adsai-SimonaDimitrova222667/blob/main/analyses/EDA.ipynb</t>
  </si>
  <si>
    <t>https://github.com/BredaUniversityADSAI/2023-24a-fai2-adsai-SimonaDimitrova222667/blob/main/scripts/EDAs_facility.R</t>
  </si>
  <si>
    <t>https://github.com/BredaUniversityADSAI/2023-24a-fai2-adsai-SimonaDimitrova222667/blob/main/scripts/data_preprocessing.R</t>
  </si>
  <si>
    <t>https://github.com/BredaUniversityADSAI/2023-24a-fai2-adsai-SimonaDimitrova222667/blob/main/scripts/testing.R</t>
  </si>
  <si>
    <t>https://github.com/BredaUniversityADSAI/2023-24a-fai2-adsai-SimonaDimitrova222667/blob/main/scripts/lr_analysis.R</t>
  </si>
  <si>
    <t>https://www.overleaf.com/project/6531109d68e9432ad43489de</t>
  </si>
  <si>
    <t>https://github.com/BredaUniversityADSAI/2023-24a-fai2-adsai-SimonaDimitrova222667/blob/main/scripts/EDAs_domains.R</t>
  </si>
  <si>
    <t>https://github.com/BredaUniversityADSAI/2023-24a-fai2-adsai-SimonaDimitrova222667/blob/main/scripts/CI_calculating.R</t>
  </si>
  <si>
    <t>https://github.com/BredaUniversityADSAI/2023-24a-fai2-adsai-SimonaDimitrova222667/blob/main/drafts/Hypothesis%20testing.docx</t>
  </si>
  <si>
    <t>https://github.com/BredaUniversityADSAI/2023-24a-fai2-adsai-SimonaDimitrova222667/blob/main/scripts/models.R</t>
  </si>
  <si>
    <t>https://github.com/BredaUniversityADSAI/2023-24a-fai2-adsai-group-team-facility/blob/main/Data/interview/Call%20with%20Hardjosoedarmo%2C%20Monieka%20(224644)-20231024_163613-Meeting%20Recording-en-US.docx</t>
  </si>
  <si>
    <t>Data Visualizations and storytellyinh tecture</t>
  </si>
  <si>
    <t>ADSAI course management lecture</t>
  </si>
  <si>
    <t>Scietific Report: Results section</t>
  </si>
  <si>
    <t>Fixing plots for t-test</t>
  </si>
  <si>
    <t>Sceintific Report: Qualitative discussion</t>
  </si>
  <si>
    <t>Summarizing trnascripts in the Appendix section</t>
  </si>
  <si>
    <t>Conducting power analysis</t>
  </si>
  <si>
    <t>Visualizing notmal distrubtions with power</t>
  </si>
  <si>
    <t>Scientific Report: Linear and muliti linear regression analysis</t>
  </si>
  <si>
    <t xml:space="preserve">Scientific Report: Hypothesis testing </t>
  </si>
  <si>
    <t>Scientific Report: Reliability and Validity instrument</t>
  </si>
  <si>
    <t>Calculationg iter test reliability: Cohen Kappa</t>
  </si>
  <si>
    <t>Wrapping up scientific report</t>
  </si>
  <si>
    <t>Writing R script for the group repository</t>
  </si>
  <si>
    <t>Cmpleting ILOs</t>
  </si>
  <si>
    <t>Streamlit report testing</t>
  </si>
  <si>
    <t>https://github.com/BredaUniversityADSAI/2023-24a-fai2-adsai-SimonaDimitrova222667/tree/main/presenatation</t>
  </si>
  <si>
    <t>Stakeholder analysis for Policy paper</t>
  </si>
  <si>
    <t>https://github.com/BredaUniversityADSAI/2023-24a-fai2-adsai-SimonaDimitrova222667/blob/main/deliverables/Scientific_Report.pdf</t>
  </si>
  <si>
    <t>https://github.com/BredaUniversityADSAI/2023-24a-fai2-adsai-group-team-facility/blob/main/Stakeholder%20Analysis-%20Week%201%20%26%202/stakeholder%20analysis.pdf</t>
  </si>
  <si>
    <t>https://github.com/BredaUniversityADSAI/2023-24a-fai2-adsai-group-team-facility/blob/main/Data/data_cleaning.R</t>
  </si>
  <si>
    <t>https://github.com/BredaUniversityADSAI/2023-24a-fai2-adsai-SimonaDimitrova222667/blob/main/scripts/power_plots.R</t>
  </si>
  <si>
    <t>https://github.com/BredaUniversityADSAI/2023-24a-fai2-adsai-SimonaDimitrova222667/blob/main/scripts/comparison_analysis.R</t>
  </si>
  <si>
    <t>https://edubuas.sharepoint.com/teams/course8762/_layouts/15/stream.aspx?id=%2Fteams%2Fcourse8762%2FShared%20Documents%2FGeneral%2FRecordings%2FFast%2DTrack%20%26%203rd%20Year%20Information%20Session%2D20231025%5F160312%2DMeeting%20Recording%2Emp4&amp;referrer=StreamWebApp%2EWeb&amp;referrerScenario=AddressBarCopied%2Eview</t>
  </si>
  <si>
    <t>https://edubuas-my.sharepoint.com/personal/224180_buas_nl/_layouts/15/stream.aspx?id=%2Fpersonal%2F224180%5Fbuas%5Fnl%2FDocuments%2FRecordings%2FCall%20with%20Team%20Facility%2D20231027%5F100342%2DMeeting%20Recording%2Emp4&amp;ga=1&amp;referrer=StreamWebApp%2EWeb&amp;referrerScenario=AddressBarCopied%2Eview</t>
  </si>
  <si>
    <t>https://edubuas.sharepoint.com/teams/course8762/_layouts/15/stream.aspx?id=%2Fteams%2Fcourse8762%2FShared%20Documents%2FGeneral%2FRecordings%2FLinear%20Regression%20Tutorial%2D20231023%5F153625%2DMeeting%20Recording%2Emp4&amp;referrer=StreamWebApp%2EWeb&amp;referrerScenario=AddressBarCopied%2Eview</t>
  </si>
  <si>
    <t>(Interactive Report, Policy Advice, Research Proposal)</t>
  </si>
  <si>
    <t>Managing respository folders</t>
  </si>
  <si>
    <t>Formating informed concents</t>
  </si>
  <si>
    <t>Research Proposal - Literature Review, Research Design</t>
  </si>
  <si>
    <t>Research Proposal - Ethical Considerations</t>
  </si>
  <si>
    <t>Testing streamlit report for final conference</t>
  </si>
  <si>
    <t xml:space="preserve">Converting the rscript plots into python scripts for streamlit </t>
  </si>
  <si>
    <t>Filling out gaps in ILOs section in Learninglog</t>
  </si>
  <si>
    <t>Creating framework for the Policy Advice paper</t>
  </si>
  <si>
    <t>Writing Policy Advise paper Research Design section</t>
  </si>
  <si>
    <t>Writing Executive Summary in the Policy Advice paper</t>
  </si>
  <si>
    <t>Adding corrections to the scrintific report</t>
  </si>
  <si>
    <t>Formating R script in the group repository</t>
  </si>
  <si>
    <t>Wrapping up research proposal</t>
  </si>
  <si>
    <t>Writing Policy Advice Limitations</t>
  </si>
  <si>
    <t>Writing Policy Advice Recommendations</t>
  </si>
  <si>
    <t>Writing Policy Advisce Implications</t>
  </si>
  <si>
    <t>Conducting stakeholder analysis</t>
  </si>
  <si>
    <t>Wrapping up Policy Advice paper</t>
  </si>
  <si>
    <t xml:space="preserve">Preparing all deliverables for sudmission </t>
  </si>
  <si>
    <t xml:space="preserve">Adding final corrections to the Policy Advice </t>
  </si>
  <si>
    <t>Adding graphs and discussion from the scientific report in the Streamlit report</t>
  </si>
  <si>
    <t>Adding graphs and discussion from the scientific report in the poster</t>
  </si>
  <si>
    <t>Preparing for final presentation discussion, recommendations and results</t>
  </si>
  <si>
    <t>Presenting</t>
  </si>
  <si>
    <t xml:space="preserve">Final conference </t>
  </si>
  <si>
    <t xml:space="preserve">Drinks </t>
  </si>
  <si>
    <t>https://github.com/BredaUniversityADSAI/2023-24a-fai2-adsai-group-team-facility/blob/main/Research%20%26%20Policy%20papers/Research%20Proposal/Research%20Proposal.pdf</t>
  </si>
  <si>
    <t>https://github.com/BredaUniversityADSAI/2023-24a-fai2-adsai-group-team-facility/tree/main</t>
  </si>
  <si>
    <t>https://github.com/BredaUniversityADSAI/2023-24a-fai2-adsai-group-team-facility/tree/main/Research%20%26%20Policy%20papers/Research%20Proposal</t>
  </si>
  <si>
    <t>https://github.com/BredaUniversityADSAI/2023-24a-fai2-adsai-group-team-facility/tree/main/Research%20%26%20Policy%20papers/Policy%20Advice</t>
  </si>
  <si>
    <t>Writing Discusion section in the Policy Advice paper</t>
  </si>
  <si>
    <t>https://github.com/BredaUniversityADSAI/2023-24a-fai2-adsai-group-team-facility/tree/main/DMP/Informent%20Consents</t>
  </si>
  <si>
    <t>https://www.canva.com/design/DAFy9U-2B-Q/u5Gb3oDYl55lWrM0un7l2w/edit?amp%3Butm_campaign=designshare&amp;amp%3Butm_medium=link2&amp;amp%3Butm_source=sharebutton</t>
  </si>
  <si>
    <t>https://github.com/BredaUniversityADSAI/2023-24a-fai2-adsai-SimonaDimitrova222667/tree/main/deliverables</t>
  </si>
  <si>
    <t>https://github.com/BredaUniversityADSAI/2023-24a-fai2-adsai-group-team-facility/blob/main/Data/Data%20Preprocessing.R</t>
  </si>
  <si>
    <t>https://github.com/BredaUniversityADSAI/2023-24a-fai2-adsai-SimonaDimitrova222667/tree/main/scripts</t>
  </si>
  <si>
    <t>https://github.com/BredaUniversityADSAI/2023-24a-fai2-adsai-group-team-facility/blob/main/Digital%20Presentation/presenatation/report.py</t>
  </si>
  <si>
    <t>https://github.com/BredaUniversityADSAI/2023-24a-fai2-adsai-group-team-facility/tree/main/Stakeholder%20Analysis-%20Week%201%20%26%202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</si>
</sst>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i/>
      <sz val="10"/>
      <name val="Arial"/>
      <family val="2"/>
    </font>
    <font>
      <sz val="10"/>
      <color rgb="FF000000"/>
      <name val="Arial"/>
      <family val="2"/>
    </font>
    <font>
      <u/>
      <sz val="10"/>
      <color theme="10"/>
      <name val="Arial"/>
      <family val="2"/>
      <charset val="204"/>
    </font>
    <font>
      <sz val="8"/>
      <name val="Arial"/>
      <family val="2"/>
      <charset val="204"/>
    </font>
    <font>
      <sz val="10"/>
      <name val="Calibri"/>
      <family val="2"/>
      <charset val="204"/>
      <scheme val="minor"/>
    </font>
  </fonts>
  <fills count="16">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theme="5" tint="0.39997558519241921"/>
        <bgColor rgb="FFC9DAF8"/>
      </patternFill>
    </fill>
    <fill>
      <patternFill patternType="solid">
        <fgColor theme="5"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14" fillId="0" borderId="0" applyNumberFormat="0" applyFill="0" applyBorder="0" applyAlignment="0" applyProtection="0"/>
  </cellStyleXfs>
  <cellXfs count="71">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6" fillId="4" borderId="0" xfId="0" applyFont="1" applyFill="1" applyAlignment="1">
      <alignment horizontal="center" vertical="top"/>
    </xf>
    <xf numFmtId="0" fontId="6" fillId="4" borderId="4" xfId="0" applyFont="1" applyFill="1" applyBorder="1" applyAlignment="1">
      <alignment horizontal="center"/>
    </xf>
    <xf numFmtId="0" fontId="5" fillId="0" borderId="0" xfId="0" applyFont="1"/>
    <xf numFmtId="0" fontId="9" fillId="0" borderId="0" xfId="0" applyFont="1" applyAlignment="1">
      <alignment vertical="top"/>
    </xf>
    <xf numFmtId="0" fontId="8" fillId="0" borderId="0" xfId="0" applyFont="1" applyAlignment="1">
      <alignment horizontal="center" vertical="top"/>
    </xf>
    <xf numFmtId="0" fontId="10"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right" vertical="top"/>
    </xf>
    <xf numFmtId="0" fontId="8" fillId="0" borderId="7" xfId="0" applyFont="1" applyBorder="1" applyAlignment="1">
      <alignment horizontal="lef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right" vertical="top"/>
    </xf>
    <xf numFmtId="0" fontId="0" fillId="15" borderId="0" xfId="0" applyFill="1"/>
    <xf numFmtId="2" fontId="8" fillId="0" borderId="0" xfId="0" applyNumberFormat="1" applyFont="1" applyAlignment="1">
      <alignment horizontal="right" vertical="top"/>
    </xf>
    <xf numFmtId="2" fontId="3" fillId="2" borderId="0" xfId="0" applyNumberFormat="1" applyFont="1" applyFill="1" applyAlignment="1">
      <alignment horizontal="center" wrapText="1"/>
    </xf>
    <xf numFmtId="2" fontId="0" fillId="0" borderId="0" xfId="0" applyNumberFormat="1"/>
    <xf numFmtId="2" fontId="8" fillId="0" borderId="7" xfId="0" applyNumberFormat="1" applyFont="1" applyBorder="1" applyAlignment="1">
      <alignment horizontal="right" vertical="top"/>
    </xf>
    <xf numFmtId="14" fontId="3" fillId="2" borderId="0" xfId="0" applyNumberFormat="1" applyFont="1" applyFill="1" applyAlignment="1">
      <alignment wrapText="1"/>
    </xf>
    <xf numFmtId="14" fontId="4" fillId="3" borderId="3" xfId="0" applyNumberFormat="1" applyFont="1" applyFill="1" applyBorder="1" applyAlignment="1">
      <alignment vertical="center" wrapText="1"/>
    </xf>
    <xf numFmtId="14" fontId="8" fillId="0" borderId="0" xfId="0" applyNumberFormat="1" applyFont="1" applyAlignment="1">
      <alignment horizontal="right" vertical="top"/>
    </xf>
    <xf numFmtId="14" fontId="8" fillId="0" borderId="7" xfId="0" applyNumberFormat="1" applyFont="1" applyBorder="1" applyAlignment="1">
      <alignment vertical="top"/>
    </xf>
    <xf numFmtId="14" fontId="4" fillId="8" borderId="3" xfId="0" applyNumberFormat="1" applyFont="1" applyFill="1" applyBorder="1" applyAlignment="1">
      <alignment vertical="center" wrapText="1"/>
    </xf>
    <xf numFmtId="14" fontId="4" fillId="9" borderId="3" xfId="0" applyNumberFormat="1" applyFont="1" applyFill="1" applyBorder="1" applyAlignment="1">
      <alignment vertical="center" wrapText="1"/>
    </xf>
    <xf numFmtId="14" fontId="4" fillId="10" borderId="3" xfId="0" applyNumberFormat="1" applyFont="1" applyFill="1" applyBorder="1" applyAlignment="1">
      <alignment vertical="center" wrapText="1"/>
    </xf>
    <xf numFmtId="14" fontId="4" fillId="11" borderId="3" xfId="0" applyNumberFormat="1" applyFont="1" applyFill="1" applyBorder="1" applyAlignment="1">
      <alignment vertical="center" wrapText="1"/>
    </xf>
    <xf numFmtId="14" fontId="4" fillId="12" borderId="3" xfId="0" applyNumberFormat="1" applyFont="1" applyFill="1" applyBorder="1" applyAlignment="1">
      <alignment vertical="center" wrapText="1"/>
    </xf>
    <xf numFmtId="14" fontId="4" fillId="13" borderId="3" xfId="0" applyNumberFormat="1" applyFont="1" applyFill="1" applyBorder="1" applyAlignment="1">
      <alignment vertical="center" wrapText="1"/>
    </xf>
    <xf numFmtId="14" fontId="4" fillId="14" borderId="3" xfId="0" applyNumberFormat="1" applyFont="1" applyFill="1" applyBorder="1" applyAlignment="1">
      <alignment vertical="center" wrapText="1"/>
    </xf>
    <xf numFmtId="14" fontId="0" fillId="0" borderId="0" xfId="0" applyNumberFormat="1"/>
    <xf numFmtId="0" fontId="14" fillId="0" borderId="0" xfId="1" applyAlignment="1">
      <alignment horizontal="left" vertical="top"/>
    </xf>
    <xf numFmtId="0" fontId="14" fillId="0" borderId="0" xfId="1"/>
    <xf numFmtId="0" fontId="16" fillId="0" borderId="0" xfId="0" applyFont="1"/>
    <xf numFmtId="0" fontId="14" fillId="0" borderId="0" xfId="1" applyFill="1"/>
    <xf numFmtId="0" fontId="7" fillId="9" borderId="5" xfId="0" applyFont="1" applyFill="1" applyBorder="1" applyAlignment="1">
      <alignment vertical="center"/>
    </xf>
    <xf numFmtId="0" fontId="5" fillId="0" borderId="2" xfId="0" applyFont="1" applyBorder="1" applyAlignment="1"/>
    <xf numFmtId="0" fontId="5" fillId="0" borderId="6" xfId="0" applyFont="1" applyBorder="1" applyAlignment="1"/>
    <xf numFmtId="0" fontId="4" fillId="10" borderId="5" xfId="0" applyFont="1" applyFill="1" applyBorder="1" applyAlignment="1">
      <alignment vertical="center" wrapText="1"/>
    </xf>
    <xf numFmtId="0" fontId="7" fillId="13" borderId="5" xfId="0" applyFont="1" applyFill="1" applyBorder="1" applyAlignment="1">
      <alignment vertical="center"/>
    </xf>
    <xf numFmtId="0" fontId="7" fillId="10" borderId="5" xfId="0" applyFont="1" applyFill="1" applyBorder="1" applyAlignment="1">
      <alignment vertical="center"/>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4" fillId="11" borderId="5" xfId="0" applyFont="1" applyFill="1" applyBorder="1" applyAlignment="1">
      <alignment vertical="center" wrapText="1"/>
    </xf>
    <xf numFmtId="0" fontId="4" fillId="3" borderId="3" xfId="0" applyFont="1" applyFill="1" applyBorder="1" applyAlignment="1">
      <alignment horizontal="left" vertical="center" wrapText="1"/>
    </xf>
    <xf numFmtId="0" fontId="5" fillId="0" borderId="3" xfId="0" applyFont="1" applyBorder="1" applyAlignment="1"/>
    <xf numFmtId="0" fontId="7" fillId="3" borderId="5" xfId="0" applyFont="1" applyFill="1" applyBorder="1" applyAlignment="1">
      <alignment vertical="center"/>
    </xf>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11" borderId="5" xfId="0" applyFont="1" applyFill="1" applyBorder="1" applyAlignment="1">
      <alignment vertical="center"/>
    </xf>
    <xf numFmtId="0" fontId="4" fillId="12" borderId="5" xfId="0" applyFont="1" applyFill="1" applyBorder="1" applyAlignment="1">
      <alignment vertical="center" wrapText="1"/>
    </xf>
    <xf numFmtId="0" fontId="4" fillId="14" borderId="5" xfId="0" applyFont="1" applyFill="1" applyBorder="1" applyAlignment="1">
      <alignment vertical="center" wrapText="1"/>
    </xf>
    <xf numFmtId="0" fontId="5" fillId="15" borderId="2" xfId="0" applyFont="1" applyFill="1" applyBorder="1" applyAlignment="1"/>
    <xf numFmtId="0" fontId="5" fillId="15" borderId="6" xfId="0" applyFont="1" applyFill="1" applyBorder="1" applyAlignment="1"/>
    <xf numFmtId="0" fontId="7" fillId="14" borderId="5" xfId="0" applyFont="1" applyFill="1" applyBorder="1" applyAlignment="1">
      <alignment vertical="center"/>
    </xf>
    <xf numFmtId="0" fontId="11" fillId="6" borderId="0" xfId="0" applyFont="1" applyFill="1" applyAlignment="1">
      <alignment vertical="top" wrapText="1"/>
    </xf>
    <xf numFmtId="0" fontId="0" fillId="0" borderId="0" xfId="0" applyAlignment="1"/>
    <xf numFmtId="0" fontId="5" fillId="7" borderId="0" xfId="0" applyFont="1" applyFill="1" applyAlignment="1"/>
  </cellXfs>
  <cellStyles count="2">
    <cellStyle name="Hyperlink" xfId="1" builtinId="8"/>
    <cellStyle name="Normal" xfId="0" builtinId="0"/>
  </cellStyles>
  <dxfs count="82">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BredaUniversityADSAI/2023-24a-fai2-adsai-SimonaDimitrova222667/blob/main/deliverables/Scientific_Report.pdf" TargetMode="External"/><Relationship Id="rId21" Type="http://schemas.openxmlformats.org/officeDocument/2006/relationships/hyperlink" Target="https://www.overleaf.com/project/64febc62655d64014b6bca08" TargetMode="External"/><Relationship Id="rId42" Type="http://schemas.openxmlformats.org/officeDocument/2006/relationships/hyperlink" Target="https://buas.eu.qualtrics.com/survey-builder/SV_2cAdIkeCKetjVHg/edit" TargetMode="External"/><Relationship Id="rId63" Type="http://schemas.openxmlformats.org/officeDocument/2006/relationships/hyperlink" Target="https://buas.eu.qualtrics.com/survey-builder/SV_d6gVrdDpWIqjQRE/edit" TargetMode="External"/><Relationship Id="rId84" Type="http://schemas.openxmlformats.org/officeDocument/2006/relationships/hyperlink" Target="https://github.com/BredaUniversityADSAI/2023-24a-fai2-adsai-SimonaDimitrova222667/blob/main/scripts/data_preprocessing.R" TargetMode="External"/><Relationship Id="rId138" Type="http://schemas.openxmlformats.org/officeDocument/2006/relationships/hyperlink" Target="https://github.com/BredaUniversityADSAI/2023-24a-fai2-adsai-group-team-facility/tree/main/Research%20%26%20Policy%20papers/Policy%20Advice" TargetMode="External"/><Relationship Id="rId107" Type="http://schemas.openxmlformats.org/officeDocument/2006/relationships/hyperlink" Target="https://www.overleaf.com/project/6531109d68e9432ad43489de" TargetMode="External"/><Relationship Id="rId11" Type="http://schemas.openxmlformats.org/officeDocument/2006/relationships/hyperlink" Target="https://github.com/BredaUniversityADSAI/2023-24a-fai2-adsai-SimonaDimitrova222667/blob/main/~%24search%20Proposal%20222667.docx" TargetMode="External"/><Relationship Id="rId32" Type="http://schemas.openxmlformats.org/officeDocument/2006/relationships/hyperlink" Target="https://www.datacamp.com/statement-of-accomplishment/course/66acfe9c8ae99f1b69cd2ad35a2673cf3759585d?raw=1" TargetMode="External"/><Relationship Id="rId53" Type="http://schemas.openxmlformats.org/officeDocument/2006/relationships/hyperlink" Target="https://www.overleaf.com/project/650f07b21352b16f41f117f1" TargetMode="External"/><Relationship Id="rId74" Type="http://schemas.openxmlformats.org/officeDocument/2006/relationships/hyperlink" Target="https://github.com/BredaUniversityADSAI/2023-24a-fai2-adsai-group-team-facility/blob/main/DMP/Codebook.md" TargetMode="External"/><Relationship Id="rId128" Type="http://schemas.openxmlformats.org/officeDocument/2006/relationships/hyperlink" Target="https://edubuas.sharepoint.com/teams/course8762/_layouts/15/stream.aspx?id=%2Fteams%2Fcourse8762%2FShared%20Documents%2FGeneral%2FRecordings%2FFast%2DTrack%20%26%203rd%20Year%20Information%20Session%2D20231025%5F160312%2DMeeting%20Recording%2Emp4&amp;referrer=StreamWebApp%2EWeb&amp;referrerScenario=AddressBarCopied%2Eview" TargetMode="External"/><Relationship Id="rId149" Type="http://schemas.openxmlformats.org/officeDocument/2006/relationships/hyperlink" Target="https://github.com/BredaUniversityADSAI/2023-24a-fai2-adsai-group-team-facility/blob/main/Data/Data%20Preprocessing.R" TargetMode="External"/><Relationship Id="rId5" Type="http://schemas.openxmlformats.org/officeDocument/2006/relationships/hyperlink" Target="https://www.overleaf.com/project/650f02696a6cedcfc6848d72" TargetMode="External"/><Relationship Id="rId95" Type="http://schemas.openxmlformats.org/officeDocument/2006/relationships/hyperlink" Target="https://github.com/BredaUniversityADSAI/2023-24a-fai2-adsai-SimonaDimitrova222667/blob/main/drafts/Hypothesis%20testing.docx" TargetMode="External"/><Relationship Id="rId22" Type="http://schemas.openxmlformats.org/officeDocument/2006/relationships/hyperlink" Target="https://www.linkedin.com/learning/certificates/88772838a95c9d61c555ba486c71ceacf1e4e0fc17ecb0ec6bbec02a11a891fe" TargetMode="External"/><Relationship Id="rId27" Type="http://schemas.openxmlformats.org/officeDocument/2006/relationships/hyperlink" Target="https://www.overleaf.com/project/650f02696a6cedcfc6848d72" TargetMode="External"/><Relationship Id="rId43" Type="http://schemas.openxmlformats.org/officeDocument/2006/relationships/hyperlink" Target="https://neurolrespract.biomedcentral.com/articles/10.1186/s42466-020-00059-z" TargetMode="External"/><Relationship Id="rId48" Type="http://schemas.openxmlformats.org/officeDocument/2006/relationships/hyperlink" Target="https://www.overleaf.com/project/650f07b21352b16f41f117f1" TargetMode="External"/><Relationship Id="rId64" Type="http://schemas.openxmlformats.org/officeDocument/2006/relationships/hyperlink" Target="https://buas.eu.qualtrics.com/survey-builder/SV_d6gVrdDpWIqjQRE/edit" TargetMode="External"/><Relationship Id="rId69" Type="http://schemas.openxmlformats.org/officeDocument/2006/relationships/hyperlink" Target="https://buas.eu.qualtrics.com/survey-builder/SV_09FeWfCERTprU1w/edit" TargetMode="External"/><Relationship Id="rId113" Type="http://schemas.openxmlformats.org/officeDocument/2006/relationships/hyperlink" Target="https://github.com/BredaUniversityADSAI/2023-24a-fai2-adsai-group-team-facility/blob/main/Data/interview/Call%20with%20Hardjosoedarmo%2C%20Monieka%20(224644)-20231024_163613-Meeting%20Recording-en-US.docx" TargetMode="External"/><Relationship Id="rId118" Type="http://schemas.openxmlformats.org/officeDocument/2006/relationships/hyperlink" Target="https://github.com/BredaUniversityADSAI/2023-24a-fai2-adsai-SimonaDimitrova222667/blob/main/deliverables/Scientific_Report.pdf" TargetMode="External"/><Relationship Id="rId134" Type="http://schemas.openxmlformats.org/officeDocument/2006/relationships/hyperlink" Target="https://github.com/BredaUniversityADSAI/2023-24a-fai2-adsai-group-team-facility/tree/main/Research%20%26%20Policy%20papers/Research%20Proposal" TargetMode="External"/><Relationship Id="rId139" Type="http://schemas.openxmlformats.org/officeDocument/2006/relationships/hyperlink" Target="https://github.com/BredaUniversityADSAI/2023-24a-fai2-adsai-group-team-facility/tree/main/Research%20%26%20Policy%20papers/Policy%20Advice" TargetMode="External"/><Relationship Id="rId80" Type="http://schemas.openxmlformats.org/officeDocument/2006/relationships/hyperlink" Target="https://github.com/BredaUniversityADSAI/2023-24a-fai2-adsai-SimonaDimitrova222667/blob/main/analyses/EDA.ipynb" TargetMode="External"/><Relationship Id="rId85" Type="http://schemas.openxmlformats.org/officeDocument/2006/relationships/hyperlink" Target="https://github.com/BredaUniversityADSAI/2023-24a-fai2-adsai-SimonaDimitrova222667/blob/main/scripts/testing.R" TargetMode="External"/><Relationship Id="rId150" Type="http://schemas.openxmlformats.org/officeDocument/2006/relationships/hyperlink" Target="https://github.com/BredaUniversityADSAI/2023-24a-fai2-adsai-SimonaDimitrova222667/blob/main/deliverables/Scientific_Report.pdf" TargetMode="External"/><Relationship Id="rId155" Type="http://schemas.openxmlformats.org/officeDocument/2006/relationships/printerSettings" Target="../printerSettings/printerSettings1.bin"/><Relationship Id="rId12" Type="http://schemas.openxmlformats.org/officeDocument/2006/relationships/hyperlink" Target="https://github.com/BredaUniversityADSAI/2023-24a-fai2-adsai-SimonaDimitrova222667/blob/main/Literature%20Review.docx" TargetMode="External"/><Relationship Id="rId17" Type="http://schemas.openxmlformats.org/officeDocument/2006/relationships/hyperlink" Target="https://github.com/BredaUniversityADSAI/2023-24a-fai2-adsai-SimonaDimitrova222667/blob/main/Literature%20Review.docx" TargetMode="External"/><Relationship Id="rId33" Type="http://schemas.openxmlformats.org/officeDocument/2006/relationships/hyperlink" Target="https://www.datacamp.com/statement-of-accomplishment/course/bacdded6a2bb75a2b017965dae26fd9b9ae9e013?raw=1" TargetMode="External"/><Relationship Id="rId38" Type="http://schemas.openxmlformats.org/officeDocument/2006/relationships/hyperlink" Target="https://github.com/BredaUniversityADSAI/2023-24a-fai2-adsai-SimonaDimitrova222667/blob/main/Stakeholder%20Analysis.docx" TargetMode="External"/><Relationship Id="rId59" Type="http://schemas.openxmlformats.org/officeDocument/2006/relationships/hyperlink" Target="https://www.overleaf.com/project/650f07b21352b16f41f117f1" TargetMode="External"/><Relationship Id="rId103" Type="http://schemas.openxmlformats.org/officeDocument/2006/relationships/hyperlink" Target="https://www.overleaf.com/project/6531109d68e9432ad43489de" TargetMode="External"/><Relationship Id="rId108" Type="http://schemas.openxmlformats.org/officeDocument/2006/relationships/hyperlink" Target="https://github.com/BredaUniversityADSAI/2023-24a-fai2-adsai-SimonaDimitrova222667/blob/main/scripts/EDAs_domains.R" TargetMode="External"/><Relationship Id="rId124" Type="http://schemas.openxmlformats.org/officeDocument/2006/relationships/hyperlink" Target="https://github.com/BredaUniversityADSAI/2023-24a-fai2-adsai-group-team-facility/blob/main/Data/data_cleaning.R" TargetMode="External"/><Relationship Id="rId129" Type="http://schemas.openxmlformats.org/officeDocument/2006/relationships/hyperlink" Target="https://edubuas-my.sharepoint.com/personal/224180_buas_nl/_layouts/15/stream.aspx?id=%2Fpersonal%2F224180%5Fbuas%5Fnl%2FDocuments%2FRecordings%2FCall%20with%20Team%20Facility%2D20231027%5F100342%2DMeeting%20Recording%2Emp4&amp;ga=1&amp;referrer=StreamWebApp%2EWeb&amp;referrerScenario=AddressBarCopied%2Eview" TargetMode="External"/><Relationship Id="rId54" Type="http://schemas.openxmlformats.org/officeDocument/2006/relationships/hyperlink" Target="https://www.overleaf.com/project/650f07b21352b16f41f117f1" TargetMode="External"/><Relationship Id="rId70" Type="http://schemas.openxmlformats.org/officeDocument/2006/relationships/hyperlink" Target="https://www.overleaf.com/project/650f07b21352b16f41f117f1" TargetMode="External"/><Relationship Id="rId75" Type="http://schemas.openxmlformats.org/officeDocument/2006/relationships/hyperlink" Target="https://github.com/BredaUniversityADSAI/2023-24a-fai2-adsai-SimonaDimitrova222667/blob/main/data/Interview.docx" TargetMode="External"/><Relationship Id="rId91" Type="http://schemas.openxmlformats.org/officeDocument/2006/relationships/hyperlink" Target="https://github.com/BredaUniversityADSAI/2023-24a-fai2-adsai-SimonaDimitrova222667/blob/main/scripts/data_preprocessing.R" TargetMode="External"/><Relationship Id="rId96" Type="http://schemas.openxmlformats.org/officeDocument/2006/relationships/hyperlink" Target="https://www.overleaf.com/project/6531109d68e9432ad43489de" TargetMode="External"/><Relationship Id="rId140" Type="http://schemas.openxmlformats.org/officeDocument/2006/relationships/hyperlink" Target="https://github.com/BredaUniversityADSAI/2023-24a-fai2-adsai-group-team-facility/tree/main/Research%20%26%20Policy%20papers/Policy%20Advice" TargetMode="External"/><Relationship Id="rId145" Type="http://schemas.openxmlformats.org/officeDocument/2006/relationships/hyperlink" Target="https://www.canva.com/design/DAFy9U-2B-Q/u5Gb3oDYl55lWrM0un7l2w/edit?amp%3Butm_campaign=designshare&amp;amp%3Butm_medium=link2&amp;amp%3Butm_source=sharebutton" TargetMode="External"/><Relationship Id="rId1" Type="http://schemas.openxmlformats.org/officeDocument/2006/relationships/hyperlink" Target="https://coursera.org/share/125b046d6c427ead7fecf1b6008e2fca" TargetMode="External"/><Relationship Id="rId6" Type="http://schemas.openxmlformats.org/officeDocument/2006/relationships/hyperlink" Target="https://www.overleaf.com/project/650f02696a6cedcfc6848d72" TargetMode="External"/><Relationship Id="rId23" Type="http://schemas.openxmlformats.org/officeDocument/2006/relationships/hyperlink" Target="https://www.linkedin.com/learning/certificates/9a5c1384a37a1ee973319cc034163ec861d0baa53630d098472b96b3e9b0b680" TargetMode="External"/><Relationship Id="rId28" Type="http://schemas.openxmlformats.org/officeDocument/2006/relationships/hyperlink" Target="https://www.datacamp.com/statement-of-accomplishment/course/80ae6f26d5aeefc4807b7ba18c12627d6db72271?raw=1" TargetMode="External"/><Relationship Id="rId49" Type="http://schemas.openxmlformats.org/officeDocument/2006/relationships/hyperlink" Target="https://www.overleaf.com/project/650f07b21352b16f41f117f1" TargetMode="External"/><Relationship Id="rId114" Type="http://schemas.openxmlformats.org/officeDocument/2006/relationships/hyperlink" Target="https://github.com/BredaUniversityADSAI/2023-24a-fai2-adsai-SimonaDimitrova222667/blob/main/scripts/EDAs_facility.R" TargetMode="External"/><Relationship Id="rId119" Type="http://schemas.openxmlformats.org/officeDocument/2006/relationships/hyperlink" Target="https://github.com/BredaUniversityADSAI/2023-24a-fai2-adsai-SimonaDimitrova222667/blob/main/deliverables/Scientific_Report.pdf" TargetMode="External"/><Relationship Id="rId44" Type="http://schemas.openxmlformats.org/officeDocument/2006/relationships/hyperlink" Target="https://www.staff.universiteitleiden.nl/courses/library/how-to-write-a-data-management-plan-dmp" TargetMode="External"/><Relationship Id="rId60" Type="http://schemas.openxmlformats.org/officeDocument/2006/relationships/hyperlink" Target="https://buas.eu.qualtrics.com/survey-builder/SV_ehcFRFA1B311yia/edit" TargetMode="External"/><Relationship Id="rId65" Type="http://schemas.openxmlformats.org/officeDocument/2006/relationships/hyperlink" Target="https://buas.eu.qualtrics.com/survey-builder/SV_d6gVrdDpWIqjQRE/edit" TargetMode="External"/><Relationship Id="rId81" Type="http://schemas.openxmlformats.org/officeDocument/2006/relationships/hyperlink" Target="https://github.com/BredaUniversityADSAI/2023-24a-fai2-adsai-SimonaDimitrova222667/blob/main/analyses/EDA.ipynb" TargetMode="External"/><Relationship Id="rId86" Type="http://schemas.openxmlformats.org/officeDocument/2006/relationships/hyperlink" Target="https://github.com/BredaUniversityADSAI/2023-24a-fai2-adsai-SimonaDimitrova222667/blob/main/scripts/lr_analysis.R" TargetMode="External"/><Relationship Id="rId130" Type="http://schemas.openxmlformats.org/officeDocument/2006/relationships/hyperlink" Target="https://edubuas.sharepoint.com/teams/course8762/_layouts/15/stream.aspx?id=%2Fteams%2Fcourse8762%2FShared%20Documents%2FGeneral%2FRecordings%2FLinear%20Regression%20Tutorial%2D20231023%5F153625%2DMeeting%20Recording%2Emp4&amp;referrer=StreamWebApp%2EWeb&amp;referrerScenario=AddressBarCopied%2Eview" TargetMode="External"/><Relationship Id="rId135" Type="http://schemas.openxmlformats.org/officeDocument/2006/relationships/hyperlink" Target="https://github.com/BredaUniversityADSAI/2023-24a-fai2-adsai-group-team-facility/tree/main/Research%20%26%20Policy%20papers/Policy%20Advice" TargetMode="External"/><Relationship Id="rId151" Type="http://schemas.openxmlformats.org/officeDocument/2006/relationships/hyperlink" Target="https://github.com/BredaUniversityADSAI/2023-24a-fai2-adsai-SimonaDimitrova222667/tree/main/scripts" TargetMode="External"/><Relationship Id="rId13" Type="http://schemas.openxmlformats.org/officeDocument/2006/relationships/hyperlink" Target="https://github.com/BredaUniversityADSAI/2023-24a-fai2-adsai-SimonaDimitrova222667/blob/main/Literature%20Review.docx" TargetMode="External"/><Relationship Id="rId18" Type="http://schemas.openxmlformats.org/officeDocument/2006/relationships/hyperlink" Target="https://github.com/BredaUniversityADSAI/2023-24a-fai2-adsai-SimonaDimitrova222667/blob/main/Literature%20Review.docx" TargetMode="External"/><Relationship Id="rId39" Type="http://schemas.openxmlformats.org/officeDocument/2006/relationships/hyperlink" Target="https://github.com/BredaUniversityADSAI/2023-24a-fai2-adsai-SimonaDimitrova222667/blob/main/drafts/Literature%20Review.docx" TargetMode="External"/><Relationship Id="rId109" Type="http://schemas.openxmlformats.org/officeDocument/2006/relationships/hyperlink" Target="https://github.com/BredaUniversityADSAI/2023-24a-fai2-adsai-SimonaDimitrova222667/blob/main/scripts/models.R" TargetMode="External"/><Relationship Id="rId34" Type="http://schemas.openxmlformats.org/officeDocument/2006/relationships/hyperlink" Target="https://www.overleaf.com/learn/latex/Tutorials" TargetMode="External"/><Relationship Id="rId50" Type="http://schemas.openxmlformats.org/officeDocument/2006/relationships/hyperlink" Target="https://www.overleaf.com/project/650f07b21352b16f41f117f1" TargetMode="External"/><Relationship Id="rId55" Type="http://schemas.openxmlformats.org/officeDocument/2006/relationships/hyperlink" Target="https://github.com/BredaUniversityADSAI/2023-24a-fai2-adsai-group-team-facility/blob/main/DMP/Data%20Collection%20Procedure.pdf" TargetMode="External"/><Relationship Id="rId76" Type="http://schemas.openxmlformats.org/officeDocument/2006/relationships/hyperlink" Target="https://github.com/BredaUniversityADSAI/2023-24a-fai2-adsai-SimonaDimitrova222667/blob/main/drafts/Stakeholder%20Analysis.docx" TargetMode="External"/><Relationship Id="rId97" Type="http://schemas.openxmlformats.org/officeDocument/2006/relationships/hyperlink" Target="https://www.overleaf.com/project/6531109d68e9432ad43489de" TargetMode="External"/><Relationship Id="rId104" Type="http://schemas.openxmlformats.org/officeDocument/2006/relationships/hyperlink" Target="https://github.com/BredaUniversityADSAI/2023-24a-fai2-adsai-SimonaDimitrova222667/blob/main/scripts/lr_analysis.R" TargetMode="External"/><Relationship Id="rId120" Type="http://schemas.openxmlformats.org/officeDocument/2006/relationships/hyperlink" Target="https://github.com/BredaUniversityADSAI/2023-24a-fai2-adsai-SimonaDimitrova222667/blob/main/deliverables/Scientific_Report.pdf" TargetMode="External"/><Relationship Id="rId125" Type="http://schemas.openxmlformats.org/officeDocument/2006/relationships/hyperlink" Target="https://github.com/BredaUniversityADSAI/2023-24a-fai2-adsai-SimonaDimitrova222667/blob/main/scripts/power_plots.R" TargetMode="External"/><Relationship Id="rId141" Type="http://schemas.openxmlformats.org/officeDocument/2006/relationships/hyperlink" Target="https://github.com/BredaUniversityADSAI/2023-24a-fai2-adsai-group-team-facility/tree/main/Research%20%26%20Policy%20papers/Policy%20Advice" TargetMode="External"/><Relationship Id="rId146" Type="http://schemas.openxmlformats.org/officeDocument/2006/relationships/hyperlink" Target="https://www.canva.com/design/DAFy9U-2B-Q/u5Gb3oDYl55lWrM0un7l2w/edit?amp%3Butm_campaign=designshare&amp;amp%3Butm_medium=link2&amp;amp%3Butm_source=sharebutton" TargetMode="External"/><Relationship Id="rId7" Type="http://schemas.openxmlformats.org/officeDocument/2006/relationships/hyperlink" Target="https://www.overleaf.com/project/64febc62655d64014b6bca08" TargetMode="External"/><Relationship Id="rId71" Type="http://schemas.openxmlformats.org/officeDocument/2006/relationships/hyperlink" Target="https://github.com/BredaUniversityADSAI/2023-24a-fai2-adsai-SimonaDimitrova222667/blob/main/Interview%20questions.docx" TargetMode="External"/><Relationship Id="rId92" Type="http://schemas.openxmlformats.org/officeDocument/2006/relationships/hyperlink" Target="https://github.com/BredaUniversityADSAI/2023-24a-fai2-adsai-SimonaDimitrova222667/blob/main/scripts/EDAs_domains.R" TargetMode="External"/><Relationship Id="rId2" Type="http://schemas.openxmlformats.org/officeDocument/2006/relationships/hyperlink" Target="https://coursera.org/share/125b046d6c427ead7fecf1b6008e2fca" TargetMode="External"/><Relationship Id="rId29" Type="http://schemas.openxmlformats.org/officeDocument/2006/relationships/hyperlink" Target="https://www.datacamp.com/statement-of-accomplishment/course/9f3c974c0b12c2680b413b4b290afb95027ba60f?raw=1" TargetMode="External"/><Relationship Id="rId24" Type="http://schemas.openxmlformats.org/officeDocument/2006/relationships/hyperlink" Target="https://www.overleaf.com/project/650f07b21352b16f41f117f1" TargetMode="External"/><Relationship Id="rId40" Type="http://schemas.openxmlformats.org/officeDocument/2006/relationships/hyperlink" Target="https://github.com/BredaUniversityADSAI/2023-24a-fai2-adsai-SimonaDimitrova222667/blob/main/Stakeholder%20Analysis.docx" TargetMode="External"/><Relationship Id="rId45" Type="http://schemas.openxmlformats.org/officeDocument/2006/relationships/hyperlink" Target="https://www.overleaf.com/project/650f07b21352b16f41f117f1" TargetMode="External"/><Relationship Id="rId66" Type="http://schemas.openxmlformats.org/officeDocument/2006/relationships/hyperlink" Target="https://buas.eu.qualtrics.com/survey-builder/SV_ehcFRFA1B311yia/edit" TargetMode="External"/><Relationship Id="rId87" Type="http://schemas.openxmlformats.org/officeDocument/2006/relationships/hyperlink" Target="https://www.overleaf.com/project/6531109d68e9432ad43489de" TargetMode="External"/><Relationship Id="rId110" Type="http://schemas.openxmlformats.org/officeDocument/2006/relationships/hyperlink" Target="https://github.com/BredaUniversityADSAI/2023-24a-fai2-adsai-SimonaDimitrova222667/blob/main/scripts/models.R" TargetMode="External"/><Relationship Id="rId115" Type="http://schemas.openxmlformats.org/officeDocument/2006/relationships/hyperlink" Target="https://github.com/BredaUniversityADSAI/2023-24a-fai2-adsai-SimonaDimitrova222667/tree/main/presenatation" TargetMode="External"/><Relationship Id="rId131" Type="http://schemas.openxmlformats.org/officeDocument/2006/relationships/hyperlink" Target="https://github.com/BredaUniversityADSAI/2023-24a-fai2-adsai-group-team-facility/blob/main/Research%20%26%20Policy%20papers/Research%20Proposal/Research%20Proposal.pdf" TargetMode="External"/><Relationship Id="rId136" Type="http://schemas.openxmlformats.org/officeDocument/2006/relationships/hyperlink" Target="https://github.com/BredaUniversityADSAI/2023-24a-fai2-adsai-group-team-facility/tree/main/Research%20%26%20Policy%20papers/Policy%20Advice" TargetMode="External"/><Relationship Id="rId61" Type="http://schemas.openxmlformats.org/officeDocument/2006/relationships/hyperlink" Target="https://buas.eu.qualtrics.com/survey-builder/SV_d6gVrdDpWIqjQRE/edit" TargetMode="External"/><Relationship Id="rId82" Type="http://schemas.openxmlformats.org/officeDocument/2006/relationships/hyperlink" Target="https://github.com/BredaUniversityADSAI/2023-24a-fai2-adsai-SimonaDimitrova222667/blob/main/analyses/data_preprocessing.ipynb" TargetMode="External"/><Relationship Id="rId152" Type="http://schemas.openxmlformats.org/officeDocument/2006/relationships/hyperlink" Target="https://github.com/BredaUniversityADSAI/2023-24a-fai2-adsai-group-team-facility/blob/main/Digital%20Presentation/presenatation/report.py" TargetMode="External"/><Relationship Id="rId19" Type="http://schemas.openxmlformats.org/officeDocument/2006/relationships/hyperlink" Target="https://github.com/BredaUniversityADSAI/2023-24a-fai2-adsai-SimonaDimitrova222667/blob/main/Literature%20Review.docx" TargetMode="External"/><Relationship Id="rId14" Type="http://schemas.openxmlformats.org/officeDocument/2006/relationships/hyperlink" Target="https://github.com/BredaUniversityADSAI/2023-24a-fai2-adsai-SimonaDimitrova222667/blob/main/Literature%20Review.docx" TargetMode="External"/><Relationship Id="rId30" Type="http://schemas.openxmlformats.org/officeDocument/2006/relationships/hyperlink" Target="https://www.datacamp.com/statement-of-accomplishment/course/36dd812893d91f165bcd70aab3bc93452ef35df1?raw=1" TargetMode="External"/><Relationship Id="rId35" Type="http://schemas.openxmlformats.org/officeDocument/2006/relationships/hyperlink" Target="https://github.com/BredaUniversityADSAI/2023-24a-fai2-adsai-SimonaDimitrova222667/tree/main" TargetMode="External"/><Relationship Id="rId56" Type="http://schemas.openxmlformats.org/officeDocument/2006/relationships/hyperlink" Target="https://github.com/BredaUniversityADSAI/2023-24a-fai2-adsai-group-team-facility/blob/main/DMP/Data%20Storage%20Protocol.pdf" TargetMode="External"/><Relationship Id="rId77" Type="http://schemas.openxmlformats.org/officeDocument/2006/relationships/hyperlink" Target="https://github.com/BredaUniversityADSAI/2023-24a-fai2-adsai-SimonaDimitrova222667/blob/main/analyses/data_preprocessing.ipynb" TargetMode="External"/><Relationship Id="rId100" Type="http://schemas.openxmlformats.org/officeDocument/2006/relationships/hyperlink" Target="https://github.com/BredaUniversityADSAI/2023-24a-fai2-adsai-SimonaDimitrova222667/blob/main/scripts/CI_calculating.R" TargetMode="External"/><Relationship Id="rId105" Type="http://schemas.openxmlformats.org/officeDocument/2006/relationships/hyperlink" Target="https://github.com/BredaUniversityADSAI/2023-24a-fai2-adsai-SimonaDimitrova222667/blob/main/scripts/EDAs_domains.R" TargetMode="External"/><Relationship Id="rId126" Type="http://schemas.openxmlformats.org/officeDocument/2006/relationships/hyperlink" Target="https://github.com/BredaUniversityADSAI/2023-24a-fai2-adsai-SimonaDimitrova222667/blob/main/scripts/comparison_analysis.R" TargetMode="External"/><Relationship Id="rId147" Type="http://schemas.openxmlformats.org/officeDocument/2006/relationships/hyperlink" Target="https://www.canva.com/design/DAFy9U-2B-Q/u5Gb3oDYl55lWrM0un7l2w/edit?amp%3Butm_campaign=designshare&amp;amp%3Butm_medium=link2&amp;amp%3Butm_source=sharebutton" TargetMode="External"/><Relationship Id="rId8" Type="http://schemas.openxmlformats.org/officeDocument/2006/relationships/hyperlink" Target="https://www.overleaf.com/project/650f02696a6cedcfc6848d72" TargetMode="External"/><Relationship Id="rId51" Type="http://schemas.openxmlformats.org/officeDocument/2006/relationships/hyperlink" Target="https://www.overleaf.com/project/650f07b21352b16f41f117f1" TargetMode="External"/><Relationship Id="rId72" Type="http://schemas.openxmlformats.org/officeDocument/2006/relationships/hyperlink" Target="https://www.linkedin.com/learning/statistics-foundations-2" TargetMode="External"/><Relationship Id="rId93" Type="http://schemas.openxmlformats.org/officeDocument/2006/relationships/hyperlink" Target="https://www.overleaf.com/project/6531109d68e9432ad43489de" TargetMode="External"/><Relationship Id="rId98" Type="http://schemas.openxmlformats.org/officeDocument/2006/relationships/hyperlink" Target="https://www.overleaf.com/project/6531109d68e9432ad43489de" TargetMode="External"/><Relationship Id="rId121" Type="http://schemas.openxmlformats.org/officeDocument/2006/relationships/hyperlink" Target="https://github.com/BredaUniversityADSAI/2023-24a-fai2-adsai-SimonaDimitrova222667/blob/main/deliverables/Scientific_Report.pdf" TargetMode="External"/><Relationship Id="rId142" Type="http://schemas.openxmlformats.org/officeDocument/2006/relationships/hyperlink" Target="https://github.com/BredaUniversityADSAI/2023-24a-fai2-adsai-group-team-facility/tree/main/Research%20%26%20Policy%20papers/Policy%20Advice" TargetMode="External"/><Relationship Id="rId3" Type="http://schemas.openxmlformats.org/officeDocument/2006/relationships/hyperlink" Target="https://coursera.org/share/ccdd6fd5cfdc8bd5fcee09e3e1878186" TargetMode="External"/><Relationship Id="rId25" Type="http://schemas.openxmlformats.org/officeDocument/2006/relationships/hyperlink" Target="https://edubuas-my.sharepoint.com/personal/222667_buas_nl/_layouts/15/onedrive.aspx?id=%2Fpersonal%2F222667%5Fbuas%5Fnl%2FDocuments%2FYear%202%2FFAI2%2EP1%2D03%20Project%202A&amp;view=0" TargetMode="External"/><Relationship Id="rId46" Type="http://schemas.openxmlformats.org/officeDocument/2006/relationships/hyperlink" Target="https://www.overleaf.com/project/650f07b21352b16f41f117f1" TargetMode="External"/><Relationship Id="rId67" Type="http://schemas.openxmlformats.org/officeDocument/2006/relationships/hyperlink" Target="https://buas.eu.qualtrics.com/survey-builder/SV_d6gVrdDpWIqjQRE/edit" TargetMode="External"/><Relationship Id="rId116" Type="http://schemas.openxmlformats.org/officeDocument/2006/relationships/hyperlink" Target="https://github.com/BredaUniversityADSAI/2023-24a-fai2-adsai-SimonaDimitrova222667/blob/main/deliverables/Scientific_Report.pdf" TargetMode="External"/><Relationship Id="rId137" Type="http://schemas.openxmlformats.org/officeDocument/2006/relationships/hyperlink" Target="https://github.com/BredaUniversityADSAI/2023-24a-fai2-adsai-group-team-facility/tree/main/Research%20%26%20Policy%20papers/Policy%20Advice" TargetMode="External"/><Relationship Id="rId20" Type="http://schemas.openxmlformats.org/officeDocument/2006/relationships/hyperlink" Target="https://www.overleaf.com/project/650f02696a6cedcfc6848d72" TargetMode="External"/><Relationship Id="rId41" Type="http://schemas.openxmlformats.org/officeDocument/2006/relationships/hyperlink" Target="https://www.overleaf.com/project/6515bc164595ae022838aa54" TargetMode="External"/><Relationship Id="rId62" Type="http://schemas.openxmlformats.org/officeDocument/2006/relationships/hyperlink" Target="https://www.overleaf.com/project/650f02696a6cedcfc6848d72" TargetMode="External"/><Relationship Id="rId83" Type="http://schemas.openxmlformats.org/officeDocument/2006/relationships/hyperlink" Target="https://github.com/BredaUniversityADSAI/2023-24a-fai2-adsai-SimonaDimitrova222667/blob/main/scripts/EDAs_facility.R" TargetMode="External"/><Relationship Id="rId88" Type="http://schemas.openxmlformats.org/officeDocument/2006/relationships/hyperlink" Target="https://www.overleaf.com/project/6531109d68e9432ad43489de" TargetMode="External"/><Relationship Id="rId111" Type="http://schemas.openxmlformats.org/officeDocument/2006/relationships/hyperlink" Target="https://www.overleaf.com/project/6531109d68e9432ad43489de" TargetMode="External"/><Relationship Id="rId132" Type="http://schemas.openxmlformats.org/officeDocument/2006/relationships/hyperlink" Target="https://github.com/BredaUniversityADSAI/2023-24a-fai2-adsai-group-team-facility/blob/main/Research%20%26%20Policy%20papers/Research%20Proposal/Research%20Proposal.pdf" TargetMode="External"/><Relationship Id="rId153" Type="http://schemas.openxmlformats.org/officeDocument/2006/relationships/hyperlink" Target="https://github.com/BredaUniversityADSAI/2023-24a-fai2-adsai-group-team-facility/tree/main/DMP/Informent%20Consents" TargetMode="External"/><Relationship Id="rId15" Type="http://schemas.openxmlformats.org/officeDocument/2006/relationships/hyperlink" Target="https://github.com/BredaUniversityADSAI/2023-24a-fai2-adsai-SimonaDimitrova222667/blob/main/Literature%20Review.docx" TargetMode="External"/><Relationship Id="rId36" Type="http://schemas.openxmlformats.org/officeDocument/2006/relationships/hyperlink" Target="https://github.com/BredaUniversityADSAI/2023-24a-fai2-adsai-SimonaDimitrova222667/blob/main/drafts/~%24search%20Proposal%20222667.docx" TargetMode="External"/><Relationship Id="rId57" Type="http://schemas.openxmlformats.org/officeDocument/2006/relationships/hyperlink" Target="https://github.com/BredaUniversityADSAI/2023-24a-fai2-adsai-group-team-facility/blob/main/DMP/DMP_BUas_2023.pdf" TargetMode="External"/><Relationship Id="rId106" Type="http://schemas.openxmlformats.org/officeDocument/2006/relationships/hyperlink" Target="https://www.overleaf.com/project/6531109d68e9432ad43489de" TargetMode="External"/><Relationship Id="rId127" Type="http://schemas.openxmlformats.org/officeDocument/2006/relationships/hyperlink" Target="https://github.com/BredaUniversityADSAI/2023-24a-fai2-adsai-SimonaDimitrova222667/blob/main/scripts/comparison_analysis.R" TargetMode="External"/><Relationship Id="rId10" Type="http://schemas.openxmlformats.org/officeDocument/2006/relationships/hyperlink" Target="https://github.com/BredaUniversityADSAI/2023-24a-fai2-adsai-SimonaDimitrova222667/blob/main/~%24search%20Proposal%20222667.docx" TargetMode="External"/><Relationship Id="rId31" Type="http://schemas.openxmlformats.org/officeDocument/2006/relationships/hyperlink" Target="https://www.datacamp.com/statement-of-accomplishment/course/c6fc47c44acec6b3d1660f00496ef58ebac5d515?raw=1" TargetMode="External"/><Relationship Id="rId52" Type="http://schemas.openxmlformats.org/officeDocument/2006/relationships/hyperlink" Target="https://www.overleaf.com/project/650f07b21352b16f41f117f1" TargetMode="External"/><Relationship Id="rId73" Type="http://schemas.openxmlformats.org/officeDocument/2006/relationships/hyperlink" Target="https://www.linkedin.com/learning/statistics-foundations-3" TargetMode="External"/><Relationship Id="rId78" Type="http://schemas.openxmlformats.org/officeDocument/2006/relationships/hyperlink" Target="https://github.com/BredaUniversityADSAI/2023-24a-fai2-adsai-SimonaDimitrova222667/blob/main/analyses/data_preprocessing.ipynb" TargetMode="External"/><Relationship Id="rId94" Type="http://schemas.openxmlformats.org/officeDocument/2006/relationships/hyperlink" Target="https://github.com/BredaUniversityADSAI/2023-24a-fai2-adsai-SimonaDimitrova222667/blob/main/scripts/CI_calculating.R" TargetMode="External"/><Relationship Id="rId99" Type="http://schemas.openxmlformats.org/officeDocument/2006/relationships/hyperlink" Target="https://github.com/BredaUniversityADSAI/2023-24a-fai2-adsai-SimonaDimitrova222667/blob/main/scripts/lr_analysis.R" TargetMode="External"/><Relationship Id="rId101" Type="http://schemas.openxmlformats.org/officeDocument/2006/relationships/hyperlink" Target="https://github.com/BredaUniversityADSAI/2023-24a-fai2-adsai-SimonaDimitrova222667/blob/main/scripts/CI_calculating.R" TargetMode="External"/><Relationship Id="rId122" Type="http://schemas.openxmlformats.org/officeDocument/2006/relationships/hyperlink" Target="https://github.com/BredaUniversityADSAI/2023-24a-fai2-adsai-SimonaDimitrova222667/blob/main/deliverables/Scientific_Report.pdf" TargetMode="External"/><Relationship Id="rId143" Type="http://schemas.openxmlformats.org/officeDocument/2006/relationships/hyperlink" Target="https://github.com/BredaUniversityADSAI/2023-24a-fai2-adsai-group-team-facility/tree/main/Research%20%26%20Policy%20papers/Policy%20Advice" TargetMode="External"/><Relationship Id="rId148" Type="http://schemas.openxmlformats.org/officeDocument/2006/relationships/hyperlink" Target="https://github.com/BredaUniversityADSAI/2023-24a-fai2-adsai-SimonaDimitrova222667/tree/main/deliverables" TargetMode="External"/><Relationship Id="rId4" Type="http://schemas.openxmlformats.org/officeDocument/2006/relationships/hyperlink" Target="https://coursera.org/share/ccdd6fd5cfdc8bd5fcee09e3e1878186" TargetMode="External"/><Relationship Id="rId9" Type="http://schemas.openxmlformats.org/officeDocument/2006/relationships/hyperlink" Target="https://www.overleaf.com/learn/latex/Tutorials" TargetMode="External"/><Relationship Id="rId26" Type="http://schemas.openxmlformats.org/officeDocument/2006/relationships/hyperlink" Target="https://www.youtube.com/watch?v=yZ0bV2Afkjc" TargetMode="External"/><Relationship Id="rId47" Type="http://schemas.openxmlformats.org/officeDocument/2006/relationships/hyperlink" Target="https://www.overleaf.com/project/650f07b21352b16f41f117f1" TargetMode="External"/><Relationship Id="rId68" Type="http://schemas.openxmlformats.org/officeDocument/2006/relationships/hyperlink" Target="https://buas.eu.qualtrics.com/survey-builder/SV_09FeWfCERTprU1w/edit" TargetMode="External"/><Relationship Id="rId89" Type="http://schemas.openxmlformats.org/officeDocument/2006/relationships/hyperlink" Target="https://github.com/BredaUniversityADSAI/2023-24a-fai2-adsai-SimonaDimitrova222667/blob/main/scripts/EDAs_domains.R" TargetMode="External"/><Relationship Id="rId112" Type="http://schemas.openxmlformats.org/officeDocument/2006/relationships/hyperlink" Target="https://github.com/BredaUniversityADSAI/2023-24a-fai2-adsai-group-team-facility/blob/main/Data/interview/Call%20with%20Hardjosoedarmo%2C%20Monieka%20(224644)-20231024_163613-Meeting%20Recording-en-US.docx" TargetMode="External"/><Relationship Id="rId133" Type="http://schemas.openxmlformats.org/officeDocument/2006/relationships/hyperlink" Target="https://github.com/BredaUniversityADSAI/2023-24a-fai2-adsai-group-team-facility/tree/main" TargetMode="External"/><Relationship Id="rId154" Type="http://schemas.openxmlformats.org/officeDocument/2006/relationships/hyperlink" Target="https://github.com/BredaUniversityADSAI/2023-24a-fai2-adsai-group-team-facility/tree/main/Stakeholder%20Analysis-%20Week%201%20%26%202" TargetMode="External"/><Relationship Id="rId16" Type="http://schemas.openxmlformats.org/officeDocument/2006/relationships/hyperlink" Target="https://github.com/BredaUniversityADSAI/2023-24a-fai2-adsai-SimonaDimitrova222667/blob/main/Literature%20Review.docx" TargetMode="External"/><Relationship Id="rId37" Type="http://schemas.openxmlformats.org/officeDocument/2006/relationships/hyperlink" Target="https://github.com/BredaUniversityADSAI/2023-24a-fai2-adsai-SimonaDimitrova222667/blob/main/drafts/Research%20Design.docx" TargetMode="External"/><Relationship Id="rId58" Type="http://schemas.openxmlformats.org/officeDocument/2006/relationships/hyperlink" Target="https://github.com/BredaUniversityADSAI/2023-24a-fai2-adsai-SimonaDimitrova222667" TargetMode="External"/><Relationship Id="rId79" Type="http://schemas.openxmlformats.org/officeDocument/2006/relationships/hyperlink" Target="https://github.com/BredaUniversityADSAI/2023-24a-fai2-adsai-SimonaDimitrova222667/blob/main/analyses/data_preprocessing.ipynb" TargetMode="External"/><Relationship Id="rId102" Type="http://schemas.openxmlformats.org/officeDocument/2006/relationships/hyperlink" Target="https://github.com/BredaUniversityADSAI/2023-24a-fai2-adsai-SimonaDimitrova222667/blob/main/scripts/CI_calculating.R" TargetMode="External"/><Relationship Id="rId123" Type="http://schemas.openxmlformats.org/officeDocument/2006/relationships/hyperlink" Target="https://github.com/BredaUniversityADSAI/2023-24a-fai2-adsai-group-team-facility/blob/main/Stakeholder%20Analysis-%20Week%201%20%26%202/stakeholder%20analysis.pdf" TargetMode="External"/><Relationship Id="rId144" Type="http://schemas.openxmlformats.org/officeDocument/2006/relationships/hyperlink" Target="https://github.com/BredaUniversityADSAI/2023-24a-fai2-adsai-group-team-facility/tree/main/DMP/Informent%20Consents" TargetMode="External"/><Relationship Id="rId90" Type="http://schemas.openxmlformats.org/officeDocument/2006/relationships/hyperlink" Target="https://github.com/BredaUniversityADSAI/2023-24a-fai2-adsai-SimonaDimitrova222667/blob/main/analyses/EDA.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257"/>
  <sheetViews>
    <sheetView tabSelected="1" topLeftCell="C1" zoomScale="86" zoomScaleNormal="89" workbookViewId="0">
      <pane ySplit="1" topLeftCell="A2" activePane="bottomLeft" state="frozen"/>
      <selection pane="bottomLeft" activeCell="J255" sqref="J255"/>
    </sheetView>
  </sheetViews>
  <sheetFormatPr defaultColWidth="14.44140625" defaultRowHeight="15" customHeight="1" x14ac:dyDescent="0.25"/>
  <cols>
    <col min="1" max="1" width="9.88671875" style="42" customWidth="1"/>
    <col min="2" max="2" width="11.33203125" customWidth="1"/>
    <col min="3" max="3" width="16.33203125" customWidth="1"/>
    <col min="4" max="4" width="54.6640625" customWidth="1"/>
    <col min="5" max="6" width="15.44140625" customWidth="1"/>
    <col min="7" max="7" width="8.6640625" style="29" customWidth="1"/>
    <col min="8" max="8" width="8.44140625" style="29" customWidth="1"/>
    <col min="9" max="9" width="6.44140625" customWidth="1"/>
    <col min="10" max="10" width="47.109375" customWidth="1"/>
    <col min="11" max="11" width="81.33203125" customWidth="1"/>
  </cols>
  <sheetData>
    <row r="1" spans="1:11" ht="24" x14ac:dyDescent="0.25">
      <c r="A1" s="31" t="s">
        <v>0</v>
      </c>
      <c r="B1" s="3" t="s">
        <v>1</v>
      </c>
      <c r="C1" s="3" t="s">
        <v>2</v>
      </c>
      <c r="D1" s="3" t="s">
        <v>3</v>
      </c>
      <c r="E1" s="5" t="s">
        <v>4</v>
      </c>
      <c r="F1" s="5" t="s">
        <v>5</v>
      </c>
      <c r="G1" s="28" t="s">
        <v>6</v>
      </c>
      <c r="H1" s="28" t="s">
        <v>7</v>
      </c>
      <c r="I1" s="5" t="s">
        <v>8</v>
      </c>
      <c r="J1" s="5" t="s">
        <v>9</v>
      </c>
      <c r="K1" s="3" t="s">
        <v>10</v>
      </c>
    </row>
    <row r="2" spans="1:11" ht="18.75" customHeight="1" x14ac:dyDescent="0.25">
      <c r="A2" s="56" t="s">
        <v>11</v>
      </c>
      <c r="B2" s="57"/>
      <c r="C2" s="57"/>
      <c r="D2" s="57"/>
      <c r="E2" s="57"/>
      <c r="F2" s="57"/>
      <c r="G2" s="57"/>
      <c r="H2" s="57"/>
      <c r="I2" s="57"/>
      <c r="J2" s="57"/>
      <c r="K2" s="57"/>
    </row>
    <row r="3" spans="1:11" ht="13.2" x14ac:dyDescent="0.25">
      <c r="A3" s="32" t="s">
        <v>12</v>
      </c>
      <c r="B3" s="58" t="s">
        <v>108</v>
      </c>
      <c r="C3" s="48"/>
      <c r="D3" s="48"/>
      <c r="E3" s="48"/>
      <c r="F3" s="48"/>
      <c r="G3" s="48"/>
      <c r="H3" s="48"/>
      <c r="I3" s="48"/>
      <c r="J3" s="48"/>
      <c r="K3" s="49"/>
    </row>
    <row r="4" spans="1:11" ht="13.2" x14ac:dyDescent="0.25">
      <c r="A4" s="33">
        <v>45175</v>
      </c>
      <c r="B4" s="23" t="s">
        <v>50</v>
      </c>
      <c r="C4" s="10" t="s">
        <v>13</v>
      </c>
      <c r="D4" s="23" t="s">
        <v>66</v>
      </c>
      <c r="E4" s="11" t="s">
        <v>48</v>
      </c>
      <c r="F4" s="11"/>
      <c r="G4" s="27">
        <v>0.5</v>
      </c>
      <c r="H4" s="27">
        <v>0.5</v>
      </c>
      <c r="I4" s="25"/>
      <c r="J4" s="12" t="s">
        <v>207</v>
      </c>
      <c r="K4" s="14"/>
    </row>
    <row r="5" spans="1:11" ht="13.2" x14ac:dyDescent="0.25">
      <c r="A5" s="33">
        <v>45175</v>
      </c>
      <c r="B5" s="23" t="s">
        <v>50</v>
      </c>
      <c r="C5" s="10" t="s">
        <v>13</v>
      </c>
      <c r="D5" s="23" t="s">
        <v>67</v>
      </c>
      <c r="E5" s="11" t="s">
        <v>54</v>
      </c>
      <c r="F5" s="11"/>
      <c r="G5" s="27">
        <v>2</v>
      </c>
      <c r="H5" s="27">
        <v>2.25</v>
      </c>
      <c r="I5" s="25"/>
      <c r="J5" s="43" t="s">
        <v>81</v>
      </c>
      <c r="K5" s="14"/>
    </row>
    <row r="6" spans="1:11" ht="13.2" x14ac:dyDescent="0.25">
      <c r="A6" s="33">
        <v>45175</v>
      </c>
      <c r="B6" s="23" t="s">
        <v>50</v>
      </c>
      <c r="C6" s="10" t="s">
        <v>13</v>
      </c>
      <c r="D6" s="23" t="s">
        <v>68</v>
      </c>
      <c r="E6" s="11" t="s">
        <v>54</v>
      </c>
      <c r="F6" s="11"/>
      <c r="G6" s="27">
        <v>2</v>
      </c>
      <c r="H6" s="27">
        <v>2.5</v>
      </c>
      <c r="I6" s="25">
        <f t="shared" ref="I6:I23" si="0">H6-G6</f>
        <v>0.5</v>
      </c>
      <c r="J6" s="43" t="s">
        <v>81</v>
      </c>
      <c r="K6" s="14"/>
    </row>
    <row r="7" spans="1:11" ht="13.2" x14ac:dyDescent="0.25">
      <c r="A7" s="33">
        <v>45175</v>
      </c>
      <c r="B7" s="23" t="s">
        <v>50</v>
      </c>
      <c r="C7" s="10" t="s">
        <v>13</v>
      </c>
      <c r="D7" s="23" t="s">
        <v>69</v>
      </c>
      <c r="E7" s="11" t="s">
        <v>54</v>
      </c>
      <c r="F7" s="11"/>
      <c r="G7" s="27">
        <v>2</v>
      </c>
      <c r="H7" s="27">
        <v>1.75</v>
      </c>
      <c r="I7" s="25">
        <f t="shared" si="0"/>
        <v>-0.25</v>
      </c>
      <c r="J7" s="43" t="s">
        <v>81</v>
      </c>
      <c r="K7" s="14"/>
    </row>
    <row r="8" spans="1:11" ht="13.2" x14ac:dyDescent="0.25">
      <c r="A8" s="33">
        <v>45175</v>
      </c>
      <c r="B8" s="23" t="s">
        <v>50</v>
      </c>
      <c r="C8" s="10" t="s">
        <v>13</v>
      </c>
      <c r="D8" s="23" t="s">
        <v>64</v>
      </c>
      <c r="E8" s="11" t="s">
        <v>54</v>
      </c>
      <c r="F8" s="11"/>
      <c r="G8" s="27">
        <v>1</v>
      </c>
      <c r="H8" s="27">
        <v>0.75</v>
      </c>
      <c r="I8" s="25">
        <f t="shared" si="0"/>
        <v>-0.25</v>
      </c>
      <c r="J8" s="43" t="s">
        <v>81</v>
      </c>
      <c r="K8" s="14"/>
    </row>
    <row r="9" spans="1:11" ht="13.2" x14ac:dyDescent="0.25">
      <c r="A9" s="33">
        <v>45175</v>
      </c>
      <c r="B9" s="23" t="s">
        <v>50</v>
      </c>
      <c r="C9" s="10" t="s">
        <v>13</v>
      </c>
      <c r="D9" s="23" t="s">
        <v>70</v>
      </c>
      <c r="E9" s="11" t="s">
        <v>54</v>
      </c>
      <c r="F9" s="11"/>
      <c r="G9" s="27">
        <v>1.5</v>
      </c>
      <c r="H9" s="27">
        <v>0.75</v>
      </c>
      <c r="I9" s="25">
        <f t="shared" si="0"/>
        <v>-0.75</v>
      </c>
      <c r="J9" s="43" t="s">
        <v>81</v>
      </c>
      <c r="K9" s="14"/>
    </row>
    <row r="10" spans="1:11" ht="13.2" x14ac:dyDescent="0.25">
      <c r="A10" s="33">
        <v>45175</v>
      </c>
      <c r="B10" s="23" t="s">
        <v>50</v>
      </c>
      <c r="C10" s="10" t="s">
        <v>13</v>
      </c>
      <c r="D10" s="23" t="s">
        <v>77</v>
      </c>
      <c r="E10" s="11" t="s">
        <v>54</v>
      </c>
      <c r="F10" s="11"/>
      <c r="G10" s="27">
        <v>2.5</v>
      </c>
      <c r="H10" s="27">
        <v>2</v>
      </c>
      <c r="I10" s="25">
        <f t="shared" si="0"/>
        <v>-0.5</v>
      </c>
      <c r="J10" s="43" t="s">
        <v>81</v>
      </c>
      <c r="K10" s="14"/>
    </row>
    <row r="11" spans="1:11" ht="13.2" x14ac:dyDescent="0.25">
      <c r="A11" s="33">
        <v>45176</v>
      </c>
      <c r="B11" s="23" t="s">
        <v>50</v>
      </c>
      <c r="C11" s="10" t="s">
        <v>13</v>
      </c>
      <c r="D11" s="23" t="s">
        <v>78</v>
      </c>
      <c r="E11" s="11" t="s">
        <v>54</v>
      </c>
      <c r="F11" s="11"/>
      <c r="G11" s="27">
        <v>1.75</v>
      </c>
      <c r="H11" s="27">
        <v>1.75</v>
      </c>
      <c r="I11" s="25">
        <f t="shared" si="0"/>
        <v>0</v>
      </c>
      <c r="J11" s="43" t="s">
        <v>81</v>
      </c>
      <c r="K11" s="14"/>
    </row>
    <row r="12" spans="1:11" ht="13.2" x14ac:dyDescent="0.25">
      <c r="A12" s="33">
        <v>45176</v>
      </c>
      <c r="B12" s="23" t="s">
        <v>50</v>
      </c>
      <c r="C12" s="10" t="s">
        <v>13</v>
      </c>
      <c r="D12" s="23" t="s">
        <v>79</v>
      </c>
      <c r="E12" s="11" t="s">
        <v>54</v>
      </c>
      <c r="F12" s="11"/>
      <c r="G12" s="27">
        <v>1</v>
      </c>
      <c r="H12" s="27">
        <v>1.5</v>
      </c>
      <c r="I12" s="25">
        <f t="shared" si="0"/>
        <v>0.5</v>
      </c>
      <c r="J12" s="43" t="s">
        <v>81</v>
      </c>
      <c r="K12" s="14"/>
    </row>
    <row r="13" spans="1:11" ht="13.2" x14ac:dyDescent="0.25">
      <c r="A13" s="33">
        <v>45176</v>
      </c>
      <c r="B13" s="23" t="s">
        <v>50</v>
      </c>
      <c r="C13" s="10" t="s">
        <v>13</v>
      </c>
      <c r="D13" s="23" t="s">
        <v>80</v>
      </c>
      <c r="E13" s="11" t="s">
        <v>54</v>
      </c>
      <c r="F13" s="11"/>
      <c r="G13" s="27">
        <v>0.75</v>
      </c>
      <c r="H13" s="27">
        <v>1</v>
      </c>
      <c r="I13" s="25">
        <f t="shared" si="0"/>
        <v>0.25</v>
      </c>
      <c r="J13" s="43" t="s">
        <v>81</v>
      </c>
      <c r="K13" s="14"/>
    </row>
    <row r="14" spans="1:11" ht="13.2" x14ac:dyDescent="0.25">
      <c r="A14" s="33">
        <v>45176</v>
      </c>
      <c r="B14" s="23" t="s">
        <v>50</v>
      </c>
      <c r="C14" s="10" t="s">
        <v>13</v>
      </c>
      <c r="D14" s="23" t="s">
        <v>76</v>
      </c>
      <c r="E14" s="11" t="s">
        <v>54</v>
      </c>
      <c r="F14" s="11"/>
      <c r="G14" s="27">
        <v>1</v>
      </c>
      <c r="H14" s="27">
        <v>1</v>
      </c>
      <c r="I14" s="25">
        <f t="shared" si="0"/>
        <v>0</v>
      </c>
      <c r="J14" s="43" t="s">
        <v>81</v>
      </c>
      <c r="K14" s="14"/>
    </row>
    <row r="15" spans="1:11" ht="13.2" x14ac:dyDescent="0.25">
      <c r="A15" s="33">
        <v>45176</v>
      </c>
      <c r="B15" s="23" t="s">
        <v>50</v>
      </c>
      <c r="C15" s="10" t="s">
        <v>13</v>
      </c>
      <c r="D15" s="23" t="s">
        <v>71</v>
      </c>
      <c r="E15" s="11" t="s">
        <v>48</v>
      </c>
      <c r="F15" s="11"/>
      <c r="G15" s="27">
        <v>1</v>
      </c>
      <c r="H15" s="27">
        <v>0.25</v>
      </c>
      <c r="I15" s="25"/>
      <c r="J15" s="43" t="s">
        <v>128</v>
      </c>
      <c r="K15" s="14"/>
    </row>
    <row r="16" spans="1:11" ht="13.2" x14ac:dyDescent="0.25">
      <c r="A16" s="33">
        <v>45177</v>
      </c>
      <c r="B16" s="23" t="s">
        <v>50</v>
      </c>
      <c r="C16" s="10" t="s">
        <v>13</v>
      </c>
      <c r="D16" s="23" t="s">
        <v>65</v>
      </c>
      <c r="E16" s="11" t="s">
        <v>42</v>
      </c>
      <c r="F16" s="11"/>
      <c r="G16" s="27">
        <v>0.15</v>
      </c>
      <c r="H16" s="27">
        <v>0.15</v>
      </c>
      <c r="I16" s="25"/>
      <c r="J16" s="24"/>
      <c r="K16" s="14"/>
    </row>
    <row r="17" spans="1:11" ht="13.2" x14ac:dyDescent="0.25">
      <c r="A17" s="33">
        <v>45177</v>
      </c>
      <c r="B17" s="23" t="s">
        <v>50</v>
      </c>
      <c r="C17" s="10" t="s">
        <v>13</v>
      </c>
      <c r="D17" s="23" t="s">
        <v>72</v>
      </c>
      <c r="E17" s="11" t="s">
        <v>54</v>
      </c>
      <c r="F17" s="11"/>
      <c r="G17" s="27">
        <v>1</v>
      </c>
      <c r="H17" s="27">
        <v>0.5</v>
      </c>
      <c r="I17" s="25">
        <f t="shared" si="0"/>
        <v>-0.5</v>
      </c>
      <c r="J17" s="43" t="s">
        <v>82</v>
      </c>
      <c r="K17" s="14"/>
    </row>
    <row r="18" spans="1:11" ht="13.2" x14ac:dyDescent="0.25">
      <c r="A18" s="33">
        <v>45177</v>
      </c>
      <c r="B18" s="23" t="s">
        <v>50</v>
      </c>
      <c r="C18" s="10" t="s">
        <v>13</v>
      </c>
      <c r="D18" s="23" t="s">
        <v>73</v>
      </c>
      <c r="E18" s="11" t="s">
        <v>54</v>
      </c>
      <c r="F18" s="11"/>
      <c r="G18" s="27">
        <v>1.75</v>
      </c>
      <c r="H18" s="27">
        <v>1</v>
      </c>
      <c r="I18" s="25"/>
      <c r="J18" s="43" t="s">
        <v>83</v>
      </c>
      <c r="K18" s="14"/>
    </row>
    <row r="19" spans="1:11" ht="13.2" x14ac:dyDescent="0.25">
      <c r="A19" s="33">
        <v>45177</v>
      </c>
      <c r="B19" s="23" t="s">
        <v>50</v>
      </c>
      <c r="C19" s="10" t="s">
        <v>13</v>
      </c>
      <c r="D19" s="23" t="s">
        <v>74</v>
      </c>
      <c r="E19" s="11" t="s">
        <v>54</v>
      </c>
      <c r="F19" s="11"/>
      <c r="G19" s="27">
        <v>1.75</v>
      </c>
      <c r="H19" s="27">
        <v>1</v>
      </c>
      <c r="I19" s="25"/>
      <c r="J19" s="43" t="s">
        <v>84</v>
      </c>
      <c r="K19" s="14"/>
    </row>
    <row r="20" spans="1:11" ht="13.2" x14ac:dyDescent="0.25">
      <c r="A20" s="33">
        <v>45177</v>
      </c>
      <c r="B20" s="23" t="s">
        <v>50</v>
      </c>
      <c r="C20" s="10" t="s">
        <v>13</v>
      </c>
      <c r="D20" s="23" t="s">
        <v>75</v>
      </c>
      <c r="E20" s="11" t="s">
        <v>54</v>
      </c>
      <c r="F20" s="11"/>
      <c r="G20" s="27">
        <v>1</v>
      </c>
      <c r="H20" s="27">
        <v>0.75</v>
      </c>
      <c r="I20" s="25"/>
      <c r="J20" s="43" t="s">
        <v>85</v>
      </c>
      <c r="K20" s="14"/>
    </row>
    <row r="21" spans="1:11" ht="13.2" x14ac:dyDescent="0.25">
      <c r="A21" s="33">
        <v>45178</v>
      </c>
      <c r="B21" s="23" t="s">
        <v>86</v>
      </c>
      <c r="C21" s="10" t="s">
        <v>13</v>
      </c>
      <c r="D21" s="23" t="s">
        <v>109</v>
      </c>
      <c r="E21" s="11" t="s">
        <v>62</v>
      </c>
      <c r="F21" s="11"/>
      <c r="G21" s="27">
        <v>1</v>
      </c>
      <c r="H21" s="27">
        <v>1</v>
      </c>
      <c r="I21" s="25"/>
      <c r="J21" s="43" t="s">
        <v>208</v>
      </c>
      <c r="K21" s="14"/>
    </row>
    <row r="22" spans="1:11" ht="13.2" x14ac:dyDescent="0.25">
      <c r="A22" s="33">
        <v>45178</v>
      </c>
      <c r="B22" s="23" t="s">
        <v>50</v>
      </c>
      <c r="C22" s="10" t="s">
        <v>13</v>
      </c>
      <c r="D22" s="23" t="s">
        <v>106</v>
      </c>
      <c r="E22" s="11" t="s">
        <v>58</v>
      </c>
      <c r="F22" s="11"/>
      <c r="G22" s="27">
        <v>0.5</v>
      </c>
      <c r="H22" s="27">
        <v>0.5</v>
      </c>
      <c r="I22" s="25">
        <f t="shared" si="0"/>
        <v>0</v>
      </c>
      <c r="J22" s="24"/>
      <c r="K22" s="14"/>
    </row>
    <row r="23" spans="1:11" ht="13.2" x14ac:dyDescent="0.25">
      <c r="A23" s="34"/>
      <c r="B23" s="18"/>
      <c r="C23" s="18"/>
      <c r="D23" s="18"/>
      <c r="E23" s="18" t="s">
        <v>14</v>
      </c>
      <c r="F23" s="18"/>
      <c r="G23" s="30">
        <f>SUM(G4:G22)</f>
        <v>24.15</v>
      </c>
      <c r="H23" s="30">
        <f>SUM(H4:H22)</f>
        <v>20.9</v>
      </c>
      <c r="I23" s="21">
        <f t="shared" si="0"/>
        <v>-3.25</v>
      </c>
      <c r="J23" s="22"/>
      <c r="K23" s="18"/>
    </row>
    <row r="24" spans="1:11" ht="18.75" customHeight="1" x14ac:dyDescent="0.25">
      <c r="A24" s="59" t="s">
        <v>15</v>
      </c>
      <c r="B24" s="57"/>
      <c r="C24" s="57"/>
      <c r="D24" s="57"/>
      <c r="E24" s="57"/>
      <c r="F24" s="57"/>
      <c r="G24" s="57"/>
      <c r="H24" s="57"/>
      <c r="I24" s="57"/>
      <c r="J24" s="57"/>
      <c r="K24" s="57"/>
    </row>
    <row r="25" spans="1:11" ht="13.2" x14ac:dyDescent="0.25">
      <c r="A25" s="35" t="s">
        <v>12</v>
      </c>
      <c r="B25" s="60" t="s">
        <v>154</v>
      </c>
      <c r="C25" s="48"/>
      <c r="D25" s="48"/>
      <c r="E25" s="48"/>
      <c r="F25" s="48"/>
      <c r="G25" s="48"/>
      <c r="H25" s="48"/>
      <c r="I25" s="48"/>
      <c r="J25" s="48"/>
      <c r="K25" s="49"/>
    </row>
    <row r="26" spans="1:11" ht="13.2" x14ac:dyDescent="0.25">
      <c r="A26" s="33">
        <v>45180</v>
      </c>
      <c r="B26" s="23" t="s">
        <v>50</v>
      </c>
      <c r="C26" s="10" t="s">
        <v>13</v>
      </c>
      <c r="D26" s="23" t="s">
        <v>87</v>
      </c>
      <c r="E26" s="11" t="s">
        <v>54</v>
      </c>
      <c r="F26" s="11"/>
      <c r="G26" s="27">
        <v>1</v>
      </c>
      <c r="H26" s="27">
        <v>1</v>
      </c>
      <c r="I26" s="25">
        <f t="shared" ref="I26:I51" si="1">H26-G26</f>
        <v>0</v>
      </c>
      <c r="J26" s="43" t="s">
        <v>131</v>
      </c>
      <c r="K26" s="23"/>
    </row>
    <row r="27" spans="1:11" ht="13.2" x14ac:dyDescent="0.25">
      <c r="A27" s="33">
        <v>45180</v>
      </c>
      <c r="B27" s="23" t="s">
        <v>50</v>
      </c>
      <c r="C27" s="10" t="s">
        <v>13</v>
      </c>
      <c r="D27" s="23" t="s">
        <v>88</v>
      </c>
      <c r="E27" s="11" t="s">
        <v>48</v>
      </c>
      <c r="F27" s="11"/>
      <c r="G27" s="27">
        <v>1</v>
      </c>
      <c r="H27" s="27">
        <v>1.5</v>
      </c>
      <c r="I27" s="25">
        <f t="shared" si="1"/>
        <v>0.5</v>
      </c>
      <c r="J27" s="43" t="s">
        <v>128</v>
      </c>
      <c r="K27" s="23"/>
    </row>
    <row r="28" spans="1:11" ht="13.2" x14ac:dyDescent="0.25">
      <c r="A28" s="33">
        <v>45180</v>
      </c>
      <c r="B28" s="23" t="s">
        <v>50</v>
      </c>
      <c r="C28" s="10" t="s">
        <v>13</v>
      </c>
      <c r="D28" s="23" t="s">
        <v>89</v>
      </c>
      <c r="E28" s="11" t="s">
        <v>42</v>
      </c>
      <c r="F28" s="11"/>
      <c r="G28" s="27">
        <v>0.5</v>
      </c>
      <c r="H28" s="27">
        <v>0.75</v>
      </c>
      <c r="I28" s="25">
        <f t="shared" si="1"/>
        <v>0.25</v>
      </c>
      <c r="J28" s="24"/>
      <c r="K28" s="23"/>
    </row>
    <row r="29" spans="1:11" ht="13.2" x14ac:dyDescent="0.25">
      <c r="A29" s="33">
        <v>45180</v>
      </c>
      <c r="B29" s="23" t="s">
        <v>50</v>
      </c>
      <c r="C29" s="10" t="s">
        <v>13</v>
      </c>
      <c r="D29" s="23" t="s">
        <v>90</v>
      </c>
      <c r="E29" s="11" t="s">
        <v>48</v>
      </c>
      <c r="F29" s="11"/>
      <c r="G29" s="27">
        <v>2</v>
      </c>
      <c r="H29" s="27">
        <v>2.5</v>
      </c>
      <c r="I29" s="25">
        <f t="shared" si="1"/>
        <v>0.5</v>
      </c>
      <c r="J29" s="24"/>
      <c r="K29" s="23"/>
    </row>
    <row r="30" spans="1:11" ht="13.2" x14ac:dyDescent="0.25">
      <c r="A30" s="33">
        <v>45180</v>
      </c>
      <c r="B30" s="23" t="s">
        <v>50</v>
      </c>
      <c r="C30" s="10" t="s">
        <v>13</v>
      </c>
      <c r="D30" s="23" t="s">
        <v>91</v>
      </c>
      <c r="E30" s="11" t="s">
        <v>42</v>
      </c>
      <c r="F30" s="11"/>
      <c r="G30" s="27">
        <v>0.5</v>
      </c>
      <c r="H30" s="27">
        <v>0.3</v>
      </c>
      <c r="I30" s="25">
        <f t="shared" si="1"/>
        <v>-0.2</v>
      </c>
      <c r="J30" s="24"/>
      <c r="K30" s="23"/>
    </row>
    <row r="31" spans="1:11" ht="13.2" x14ac:dyDescent="0.25">
      <c r="A31" s="33">
        <v>45180</v>
      </c>
      <c r="B31" s="23" t="s">
        <v>50</v>
      </c>
      <c r="C31" s="10" t="s">
        <v>13</v>
      </c>
      <c r="D31" s="23" t="s">
        <v>90</v>
      </c>
      <c r="E31" s="11" t="s">
        <v>48</v>
      </c>
      <c r="F31" s="11"/>
      <c r="G31" s="27">
        <v>1</v>
      </c>
      <c r="H31" s="27">
        <v>1.5</v>
      </c>
      <c r="I31" s="25">
        <f t="shared" si="1"/>
        <v>0.5</v>
      </c>
      <c r="J31" s="24"/>
      <c r="K31" s="23"/>
    </row>
    <row r="32" spans="1:11" ht="13.2" x14ac:dyDescent="0.25">
      <c r="A32" s="33">
        <v>45180</v>
      </c>
      <c r="B32" s="23" t="s">
        <v>50</v>
      </c>
      <c r="C32" s="10" t="s">
        <v>13</v>
      </c>
      <c r="D32" s="23" t="s">
        <v>92</v>
      </c>
      <c r="E32" s="11" t="s">
        <v>48</v>
      </c>
      <c r="F32" s="11"/>
      <c r="G32" s="27">
        <v>1</v>
      </c>
      <c r="H32" s="27">
        <v>0.5</v>
      </c>
      <c r="I32" s="25">
        <f t="shared" si="1"/>
        <v>-0.5</v>
      </c>
      <c r="J32" s="43" t="s">
        <v>129</v>
      </c>
      <c r="K32" s="23"/>
    </row>
    <row r="33" spans="1:11" ht="13.2" x14ac:dyDescent="0.25">
      <c r="A33" s="33">
        <v>45181</v>
      </c>
      <c r="B33" s="23" t="s">
        <v>50</v>
      </c>
      <c r="C33" s="10" t="s">
        <v>13</v>
      </c>
      <c r="D33" s="23" t="s">
        <v>93</v>
      </c>
      <c r="E33" s="11" t="s">
        <v>54</v>
      </c>
      <c r="F33" s="11"/>
      <c r="G33" s="27">
        <v>1</v>
      </c>
      <c r="H33" s="27">
        <v>0.75</v>
      </c>
      <c r="I33" s="25">
        <f t="shared" si="1"/>
        <v>-0.25</v>
      </c>
      <c r="J33" s="43" t="s">
        <v>129</v>
      </c>
      <c r="K33" s="23"/>
    </row>
    <row r="34" spans="1:11" ht="13.2" x14ac:dyDescent="0.25">
      <c r="A34" s="33">
        <v>45181</v>
      </c>
      <c r="B34" s="23" t="s">
        <v>50</v>
      </c>
      <c r="C34" s="10" t="s">
        <v>13</v>
      </c>
      <c r="D34" s="23" t="s">
        <v>94</v>
      </c>
      <c r="E34" s="11" t="s">
        <v>54</v>
      </c>
      <c r="F34" s="11"/>
      <c r="G34" s="27">
        <v>0.5</v>
      </c>
      <c r="H34" s="27">
        <v>0.5</v>
      </c>
      <c r="I34" s="25">
        <f t="shared" si="1"/>
        <v>0</v>
      </c>
      <c r="J34" s="43" t="s">
        <v>209</v>
      </c>
      <c r="K34" s="23"/>
    </row>
    <row r="35" spans="1:11" ht="13.2" x14ac:dyDescent="0.25">
      <c r="A35" s="33">
        <v>45181</v>
      </c>
      <c r="B35" s="23" t="s">
        <v>50</v>
      </c>
      <c r="C35" s="10" t="s">
        <v>13</v>
      </c>
      <c r="D35" s="23" t="s">
        <v>95</v>
      </c>
      <c r="E35" s="11" t="s">
        <v>54</v>
      </c>
      <c r="F35" s="11"/>
      <c r="G35" s="27">
        <v>0.75</v>
      </c>
      <c r="H35" s="27">
        <v>0.75</v>
      </c>
      <c r="I35" s="25">
        <f t="shared" si="1"/>
        <v>0</v>
      </c>
      <c r="J35" s="43" t="s">
        <v>130</v>
      </c>
      <c r="K35" s="23"/>
    </row>
    <row r="36" spans="1:11" ht="13.2" x14ac:dyDescent="0.25">
      <c r="A36" s="33">
        <v>45181</v>
      </c>
      <c r="B36" s="23" t="s">
        <v>50</v>
      </c>
      <c r="C36" s="10" t="s">
        <v>13</v>
      </c>
      <c r="D36" s="23" t="s">
        <v>96</v>
      </c>
      <c r="E36" s="11" t="s">
        <v>54</v>
      </c>
      <c r="F36" s="11"/>
      <c r="G36" s="27">
        <v>1</v>
      </c>
      <c r="H36" s="27">
        <v>1.25</v>
      </c>
      <c r="I36" s="25">
        <f t="shared" si="1"/>
        <v>0.25</v>
      </c>
      <c r="J36" s="43" t="s">
        <v>130</v>
      </c>
      <c r="K36" s="23"/>
    </row>
    <row r="37" spans="1:11" ht="13.2" x14ac:dyDescent="0.25">
      <c r="A37" s="33">
        <v>45182</v>
      </c>
      <c r="B37" s="23" t="s">
        <v>50</v>
      </c>
      <c r="C37" s="10" t="s">
        <v>13</v>
      </c>
      <c r="D37" s="23" t="s">
        <v>103</v>
      </c>
      <c r="E37" s="11" t="s">
        <v>48</v>
      </c>
      <c r="F37" s="11"/>
      <c r="G37" s="27">
        <v>1</v>
      </c>
      <c r="H37" s="27">
        <v>1.5</v>
      </c>
      <c r="I37" s="25">
        <f t="shared" si="1"/>
        <v>0.5</v>
      </c>
      <c r="J37" s="43" t="s">
        <v>130</v>
      </c>
      <c r="K37" s="23"/>
    </row>
    <row r="38" spans="1:11" ht="13.2" x14ac:dyDescent="0.25">
      <c r="A38" s="33">
        <v>45182</v>
      </c>
      <c r="B38" s="23" t="s">
        <v>50</v>
      </c>
      <c r="C38" s="10" t="s">
        <v>13</v>
      </c>
      <c r="D38" s="23" t="s">
        <v>97</v>
      </c>
      <c r="E38" s="11" t="s">
        <v>48</v>
      </c>
      <c r="F38" s="11"/>
      <c r="G38" s="27">
        <v>2</v>
      </c>
      <c r="H38" s="27">
        <v>2</v>
      </c>
      <c r="I38" s="25">
        <f t="shared" si="1"/>
        <v>0</v>
      </c>
      <c r="J38" s="43" t="s">
        <v>210</v>
      </c>
      <c r="K38" s="23"/>
    </row>
    <row r="39" spans="1:11" ht="13.2" x14ac:dyDescent="0.25">
      <c r="A39" s="33">
        <v>45182</v>
      </c>
      <c r="B39" s="23" t="s">
        <v>50</v>
      </c>
      <c r="C39" s="10" t="s">
        <v>13</v>
      </c>
      <c r="D39" s="23" t="s">
        <v>98</v>
      </c>
      <c r="E39" s="11" t="s">
        <v>57</v>
      </c>
      <c r="F39" s="11"/>
      <c r="G39" s="27">
        <v>0.5</v>
      </c>
      <c r="H39" s="27">
        <v>0.5</v>
      </c>
      <c r="I39" s="25">
        <f t="shared" si="1"/>
        <v>0</v>
      </c>
      <c r="J39" s="24"/>
      <c r="K39" s="23"/>
    </row>
    <row r="40" spans="1:11" ht="13.2" x14ac:dyDescent="0.25">
      <c r="A40" s="33">
        <v>45182</v>
      </c>
      <c r="B40" s="23" t="s">
        <v>50</v>
      </c>
      <c r="C40" s="10" t="s">
        <v>13</v>
      </c>
      <c r="D40" s="23" t="s">
        <v>99</v>
      </c>
      <c r="E40" s="11" t="s">
        <v>60</v>
      </c>
      <c r="F40" s="11"/>
      <c r="G40" s="27">
        <v>1</v>
      </c>
      <c r="H40" s="27">
        <v>1</v>
      </c>
      <c r="I40" s="25">
        <f t="shared" si="1"/>
        <v>0</v>
      </c>
      <c r="J40" s="24"/>
      <c r="K40" s="23"/>
    </row>
    <row r="41" spans="1:11" ht="13.2" x14ac:dyDescent="0.25">
      <c r="A41" s="33">
        <v>45183</v>
      </c>
      <c r="B41" s="23" t="s">
        <v>50</v>
      </c>
      <c r="C41" s="10" t="s">
        <v>13</v>
      </c>
      <c r="D41" s="23" t="s">
        <v>96</v>
      </c>
      <c r="E41" s="11" t="s">
        <v>48</v>
      </c>
      <c r="F41" s="11"/>
      <c r="G41" s="27">
        <v>1</v>
      </c>
      <c r="H41" s="27">
        <v>2</v>
      </c>
      <c r="I41" s="25">
        <f t="shared" si="1"/>
        <v>1</v>
      </c>
      <c r="J41" s="43" t="s">
        <v>130</v>
      </c>
      <c r="K41" s="23"/>
    </row>
    <row r="42" spans="1:11" ht="13.2" x14ac:dyDescent="0.25">
      <c r="A42" s="33">
        <v>45183</v>
      </c>
      <c r="B42" s="23" t="s">
        <v>50</v>
      </c>
      <c r="C42" s="10" t="s">
        <v>13</v>
      </c>
      <c r="D42" s="23" t="s">
        <v>66</v>
      </c>
      <c r="E42" s="11" t="s">
        <v>61</v>
      </c>
      <c r="F42" s="11"/>
      <c r="G42" s="27">
        <v>1.5</v>
      </c>
      <c r="H42" s="27">
        <v>1.75</v>
      </c>
      <c r="I42" s="25">
        <f t="shared" si="1"/>
        <v>0.25</v>
      </c>
      <c r="J42" s="43" t="s">
        <v>211</v>
      </c>
      <c r="K42" s="23"/>
    </row>
    <row r="43" spans="1:11" ht="13.2" x14ac:dyDescent="0.25">
      <c r="A43" s="33">
        <v>45183</v>
      </c>
      <c r="B43" s="23" t="s">
        <v>50</v>
      </c>
      <c r="C43" s="10" t="s">
        <v>13</v>
      </c>
      <c r="D43" s="23" t="s">
        <v>100</v>
      </c>
      <c r="E43" s="11" t="s">
        <v>51</v>
      </c>
      <c r="F43" s="11"/>
      <c r="G43" s="27">
        <v>3</v>
      </c>
      <c r="H43" s="27">
        <v>3</v>
      </c>
      <c r="I43" s="25">
        <f t="shared" si="1"/>
        <v>0</v>
      </c>
      <c r="J43" s="24"/>
      <c r="K43" s="23"/>
    </row>
    <row r="44" spans="1:11" ht="13.2" x14ac:dyDescent="0.25">
      <c r="A44" s="33">
        <v>45183</v>
      </c>
      <c r="B44" s="23" t="s">
        <v>50</v>
      </c>
      <c r="C44" s="10" t="s">
        <v>13</v>
      </c>
      <c r="D44" s="23" t="s">
        <v>107</v>
      </c>
      <c r="E44" s="11" t="s">
        <v>54</v>
      </c>
      <c r="F44" s="11"/>
      <c r="G44" s="27">
        <v>1</v>
      </c>
      <c r="H44" s="27">
        <v>2</v>
      </c>
      <c r="I44" s="25">
        <f t="shared" si="1"/>
        <v>1</v>
      </c>
      <c r="J44" s="43" t="s">
        <v>212</v>
      </c>
      <c r="K44" s="23"/>
    </row>
    <row r="45" spans="1:11" ht="13.2" x14ac:dyDescent="0.25">
      <c r="A45" s="33">
        <v>45184</v>
      </c>
      <c r="B45" s="23" t="s">
        <v>50</v>
      </c>
      <c r="C45" s="10" t="s">
        <v>13</v>
      </c>
      <c r="D45" s="23" t="s">
        <v>65</v>
      </c>
      <c r="E45" s="11" t="s">
        <v>42</v>
      </c>
      <c r="F45" s="11"/>
      <c r="G45" s="27">
        <v>0.25</v>
      </c>
      <c r="H45" s="27">
        <v>0.25</v>
      </c>
      <c r="I45" s="25">
        <f t="shared" si="1"/>
        <v>0</v>
      </c>
      <c r="J45" s="24"/>
      <c r="K45" s="23"/>
    </row>
    <row r="46" spans="1:11" ht="13.2" x14ac:dyDescent="0.25">
      <c r="A46" s="33">
        <v>45184</v>
      </c>
      <c r="B46" s="23" t="s">
        <v>50</v>
      </c>
      <c r="C46" s="10" t="s">
        <v>13</v>
      </c>
      <c r="D46" s="23" t="s">
        <v>101</v>
      </c>
      <c r="E46" s="11" t="s">
        <v>54</v>
      </c>
      <c r="F46" s="11"/>
      <c r="G46" s="27">
        <v>2</v>
      </c>
      <c r="H46" s="27">
        <v>2.5</v>
      </c>
      <c r="I46" s="25">
        <f t="shared" si="1"/>
        <v>0.5</v>
      </c>
      <c r="J46" s="43" t="s">
        <v>130</v>
      </c>
      <c r="K46" s="23"/>
    </row>
    <row r="47" spans="1:11" ht="13.2" x14ac:dyDescent="0.25">
      <c r="A47" s="33">
        <v>45185</v>
      </c>
      <c r="B47" s="23" t="s">
        <v>50</v>
      </c>
      <c r="C47" s="10" t="s">
        <v>13</v>
      </c>
      <c r="D47" s="23" t="s">
        <v>102</v>
      </c>
      <c r="E47" s="11" t="s">
        <v>54</v>
      </c>
      <c r="F47" s="11"/>
      <c r="G47" s="27">
        <v>3</v>
      </c>
      <c r="H47" s="27">
        <v>3</v>
      </c>
      <c r="I47" s="25">
        <f t="shared" si="1"/>
        <v>0</v>
      </c>
      <c r="J47" s="43" t="s">
        <v>130</v>
      </c>
      <c r="K47" s="23"/>
    </row>
    <row r="48" spans="1:11" ht="13.2" x14ac:dyDescent="0.25">
      <c r="A48" s="33">
        <v>45185</v>
      </c>
      <c r="B48" s="23" t="s">
        <v>50</v>
      </c>
      <c r="C48" s="10" t="s">
        <v>13</v>
      </c>
      <c r="D48" s="23" t="s">
        <v>104</v>
      </c>
      <c r="E48" s="11" t="s">
        <v>54</v>
      </c>
      <c r="F48" s="11"/>
      <c r="G48" s="27">
        <v>1</v>
      </c>
      <c r="H48" s="27">
        <v>0.75</v>
      </c>
      <c r="I48" s="25">
        <f t="shared" si="1"/>
        <v>-0.25</v>
      </c>
      <c r="J48" s="43" t="s">
        <v>130</v>
      </c>
      <c r="K48" s="23"/>
    </row>
    <row r="49" spans="1:11" ht="13.2" x14ac:dyDescent="0.25">
      <c r="A49" s="33">
        <v>45185</v>
      </c>
      <c r="B49" s="23" t="s">
        <v>50</v>
      </c>
      <c r="C49" s="10" t="s">
        <v>13</v>
      </c>
      <c r="D49" s="23" t="s">
        <v>105</v>
      </c>
      <c r="E49" s="11" t="s">
        <v>54</v>
      </c>
      <c r="F49" s="11"/>
      <c r="G49" s="27">
        <v>0.5</v>
      </c>
      <c r="H49" s="27">
        <v>0.5</v>
      </c>
      <c r="I49" s="25">
        <f t="shared" si="1"/>
        <v>0</v>
      </c>
      <c r="J49" s="43" t="s">
        <v>130</v>
      </c>
      <c r="K49" s="23"/>
    </row>
    <row r="50" spans="1:11" ht="13.2" x14ac:dyDescent="0.25">
      <c r="A50" s="33">
        <v>45186</v>
      </c>
      <c r="B50" s="23" t="s">
        <v>50</v>
      </c>
      <c r="C50" s="10" t="s">
        <v>13</v>
      </c>
      <c r="D50" s="23" t="s">
        <v>106</v>
      </c>
      <c r="E50" s="11" t="s">
        <v>58</v>
      </c>
      <c r="F50" s="11"/>
      <c r="G50" s="27">
        <v>0.5</v>
      </c>
      <c r="H50" s="27">
        <v>0.25</v>
      </c>
      <c r="I50" s="25">
        <f t="shared" si="1"/>
        <v>-0.25</v>
      </c>
      <c r="J50" s="24"/>
      <c r="K50" s="23"/>
    </row>
    <row r="51" spans="1:11" ht="13.2" x14ac:dyDescent="0.25">
      <c r="A51" s="34"/>
      <c r="B51" s="18"/>
      <c r="C51" s="18"/>
      <c r="D51" s="18"/>
      <c r="E51" s="18" t="s">
        <v>14</v>
      </c>
      <c r="F51" s="18"/>
      <c r="G51" s="30">
        <f>SUM(G25:G50)</f>
        <v>28.5</v>
      </c>
      <c r="H51" s="30">
        <f>SUM(H25:H50)</f>
        <v>32.299999999999997</v>
      </c>
      <c r="I51" s="21">
        <f t="shared" si="1"/>
        <v>3.7999999999999972</v>
      </c>
      <c r="J51" s="22"/>
      <c r="K51" s="18"/>
    </row>
    <row r="52" spans="1:11" ht="18.75" customHeight="1" x14ac:dyDescent="0.25">
      <c r="A52" s="61" t="s">
        <v>16</v>
      </c>
      <c r="B52" s="48"/>
      <c r="C52" s="48"/>
      <c r="D52" s="48"/>
      <c r="E52" s="48"/>
      <c r="F52" s="48"/>
      <c r="G52" s="48"/>
      <c r="H52" s="48"/>
      <c r="I52" s="48"/>
      <c r="J52" s="48"/>
      <c r="K52" s="49"/>
    </row>
    <row r="53" spans="1:11" ht="13.2" x14ac:dyDescent="0.25">
      <c r="A53" s="36" t="s">
        <v>12</v>
      </c>
      <c r="B53" s="47" t="s">
        <v>155</v>
      </c>
      <c r="C53" s="48"/>
      <c r="D53" s="48"/>
      <c r="E53" s="48"/>
      <c r="F53" s="48"/>
      <c r="G53" s="48"/>
      <c r="H53" s="48"/>
      <c r="I53" s="48"/>
      <c r="J53" s="48"/>
      <c r="K53" s="49"/>
    </row>
    <row r="54" spans="1:11" ht="13.2" x14ac:dyDescent="0.25">
      <c r="A54" s="33">
        <v>45187</v>
      </c>
      <c r="B54" s="23" t="s">
        <v>50</v>
      </c>
      <c r="C54" s="10" t="s">
        <v>13</v>
      </c>
      <c r="D54" s="23" t="s">
        <v>167</v>
      </c>
      <c r="E54" s="11" t="s">
        <v>54</v>
      </c>
      <c r="F54" s="11"/>
      <c r="G54" s="27">
        <v>0.75</v>
      </c>
      <c r="H54" s="27">
        <v>0.5</v>
      </c>
      <c r="I54" s="25">
        <f t="shared" ref="I54:I85" si="2">H54-G54</f>
        <v>-0.25</v>
      </c>
      <c r="J54" s="43" t="s">
        <v>127</v>
      </c>
      <c r="K54" s="23"/>
    </row>
    <row r="55" spans="1:11" ht="13.2" x14ac:dyDescent="0.25">
      <c r="A55" s="33">
        <v>45187</v>
      </c>
      <c r="B55" s="23" t="s">
        <v>50</v>
      </c>
      <c r="C55" s="10" t="s">
        <v>13</v>
      </c>
      <c r="D55" s="23" t="s">
        <v>89</v>
      </c>
      <c r="E55" s="11" t="s">
        <v>42</v>
      </c>
      <c r="F55" s="11"/>
      <c r="G55" s="27">
        <v>1</v>
      </c>
      <c r="H55" s="27">
        <v>0.5</v>
      </c>
      <c r="I55" s="25">
        <f t="shared" si="2"/>
        <v>-0.5</v>
      </c>
      <c r="J55" s="24"/>
      <c r="K55" s="23"/>
    </row>
    <row r="56" spans="1:11" ht="13.2" x14ac:dyDescent="0.25">
      <c r="A56" s="33">
        <v>45187</v>
      </c>
      <c r="B56" s="23" t="s">
        <v>50</v>
      </c>
      <c r="C56" s="10" t="s">
        <v>13</v>
      </c>
      <c r="D56" s="23" t="s">
        <v>168</v>
      </c>
      <c r="E56" s="11" t="s">
        <v>60</v>
      </c>
      <c r="F56" s="11"/>
      <c r="G56" s="27">
        <v>1</v>
      </c>
      <c r="H56" s="27">
        <v>1</v>
      </c>
      <c r="I56" s="25">
        <f t="shared" si="2"/>
        <v>0</v>
      </c>
      <c r="J56" s="24"/>
      <c r="K56" s="23"/>
    </row>
    <row r="57" spans="1:11" ht="13.2" x14ac:dyDescent="0.25">
      <c r="A57" s="33">
        <v>45187</v>
      </c>
      <c r="B57" s="23" t="s">
        <v>50</v>
      </c>
      <c r="C57" s="10" t="s">
        <v>13</v>
      </c>
      <c r="D57" s="23" t="s">
        <v>110</v>
      </c>
      <c r="E57" s="11" t="s">
        <v>60</v>
      </c>
      <c r="F57" s="11"/>
      <c r="G57" s="27">
        <v>1</v>
      </c>
      <c r="H57" s="27">
        <v>1</v>
      </c>
      <c r="I57" s="25">
        <f t="shared" si="2"/>
        <v>0</v>
      </c>
      <c r="J57" s="24"/>
      <c r="K57" s="23"/>
    </row>
    <row r="58" spans="1:11" ht="13.2" x14ac:dyDescent="0.25">
      <c r="A58" s="33">
        <v>45187</v>
      </c>
      <c r="B58" s="23" t="s">
        <v>50</v>
      </c>
      <c r="C58" s="10" t="s">
        <v>13</v>
      </c>
      <c r="D58" s="23" t="s">
        <v>167</v>
      </c>
      <c r="E58" s="11" t="s">
        <v>54</v>
      </c>
      <c r="F58" s="11"/>
      <c r="G58" s="27">
        <v>1</v>
      </c>
      <c r="H58" s="27">
        <v>0.75</v>
      </c>
      <c r="I58" s="25">
        <f t="shared" si="2"/>
        <v>-0.25</v>
      </c>
      <c r="J58" s="43" t="s">
        <v>127</v>
      </c>
      <c r="K58" s="23"/>
    </row>
    <row r="59" spans="1:11" ht="13.2" x14ac:dyDescent="0.25">
      <c r="A59" s="33">
        <v>45187</v>
      </c>
      <c r="B59" s="23" t="s">
        <v>50</v>
      </c>
      <c r="C59" s="10" t="s">
        <v>13</v>
      </c>
      <c r="D59" s="23" t="s">
        <v>111</v>
      </c>
      <c r="E59" s="11" t="s">
        <v>54</v>
      </c>
      <c r="F59" s="11"/>
      <c r="G59" s="27">
        <v>1</v>
      </c>
      <c r="H59" s="27">
        <v>1.25</v>
      </c>
      <c r="I59" s="25">
        <f t="shared" si="2"/>
        <v>0.25</v>
      </c>
      <c r="J59" s="44" t="s">
        <v>136</v>
      </c>
      <c r="K59" s="23"/>
    </row>
    <row r="60" spans="1:11" ht="13.2" x14ac:dyDescent="0.25">
      <c r="A60" s="33">
        <v>45187</v>
      </c>
      <c r="B60" s="23" t="s">
        <v>50</v>
      </c>
      <c r="C60" s="10" t="s">
        <v>13</v>
      </c>
      <c r="D60" s="23" t="s">
        <v>112</v>
      </c>
      <c r="E60" s="11" t="s">
        <v>54</v>
      </c>
      <c r="F60" s="11"/>
      <c r="G60" s="27">
        <v>1</v>
      </c>
      <c r="H60" s="27">
        <v>1.25</v>
      </c>
      <c r="I60" s="25">
        <f t="shared" si="2"/>
        <v>0.25</v>
      </c>
      <c r="J60" s="44" t="s">
        <v>135</v>
      </c>
      <c r="K60" s="23"/>
    </row>
    <row r="61" spans="1:11" ht="13.2" x14ac:dyDescent="0.25">
      <c r="A61" s="33">
        <v>45188</v>
      </c>
      <c r="B61" s="23" t="s">
        <v>50</v>
      </c>
      <c r="C61" s="10" t="s">
        <v>13</v>
      </c>
      <c r="D61" s="23" t="s">
        <v>98</v>
      </c>
      <c r="E61" s="11" t="s">
        <v>57</v>
      </c>
      <c r="F61" s="11"/>
      <c r="G61" s="27" t="s">
        <v>122</v>
      </c>
      <c r="H61" s="27" t="s">
        <v>122</v>
      </c>
      <c r="I61" s="25"/>
      <c r="J61" s="24"/>
      <c r="K61" s="23"/>
    </row>
    <row r="62" spans="1:11" ht="13.2" x14ac:dyDescent="0.25">
      <c r="A62" s="33">
        <v>45189</v>
      </c>
      <c r="B62" s="23" t="s">
        <v>50</v>
      </c>
      <c r="C62" s="10" t="s">
        <v>13</v>
      </c>
      <c r="D62" s="23" t="s">
        <v>169</v>
      </c>
      <c r="E62" s="11" t="s">
        <v>48</v>
      </c>
      <c r="F62" s="11"/>
      <c r="G62" s="27">
        <v>1</v>
      </c>
      <c r="H62" s="27">
        <v>1.5</v>
      </c>
      <c r="I62" s="25"/>
      <c r="J62" s="43" t="s">
        <v>211</v>
      </c>
      <c r="K62" s="23"/>
    </row>
    <row r="63" spans="1:11" ht="13.2" x14ac:dyDescent="0.25">
      <c r="A63" s="33">
        <v>45189</v>
      </c>
      <c r="B63" s="23" t="s">
        <v>50</v>
      </c>
      <c r="C63" s="10" t="s">
        <v>13</v>
      </c>
      <c r="D63" s="23" t="s">
        <v>170</v>
      </c>
      <c r="E63" s="11" t="s">
        <v>54</v>
      </c>
      <c r="F63" s="11"/>
      <c r="G63" s="27">
        <v>0.5</v>
      </c>
      <c r="H63" s="27">
        <v>0.5</v>
      </c>
      <c r="I63" s="25"/>
      <c r="J63" s="24"/>
      <c r="K63" s="23"/>
    </row>
    <row r="64" spans="1:11" ht="13.2" x14ac:dyDescent="0.25">
      <c r="A64" s="33">
        <v>45189</v>
      </c>
      <c r="B64" s="23" t="s">
        <v>50</v>
      </c>
      <c r="C64" s="10" t="s">
        <v>13</v>
      </c>
      <c r="D64" s="23" t="s">
        <v>171</v>
      </c>
      <c r="E64" s="11" t="s">
        <v>54</v>
      </c>
      <c r="F64" s="11"/>
      <c r="G64" s="27">
        <v>0.5</v>
      </c>
      <c r="H64" s="27">
        <v>0.25</v>
      </c>
      <c r="I64" s="25"/>
      <c r="J64" s="43" t="s">
        <v>127</v>
      </c>
      <c r="K64" s="23"/>
    </row>
    <row r="65" spans="1:11" ht="13.2" x14ac:dyDescent="0.25">
      <c r="A65" s="33">
        <v>45189</v>
      </c>
      <c r="B65" s="23" t="s">
        <v>50</v>
      </c>
      <c r="C65" s="10" t="s">
        <v>13</v>
      </c>
      <c r="D65" s="23" t="s">
        <v>113</v>
      </c>
      <c r="E65" s="11" t="s">
        <v>60</v>
      </c>
      <c r="F65" s="11"/>
      <c r="G65" s="27">
        <v>1</v>
      </c>
      <c r="H65" s="27">
        <v>1</v>
      </c>
      <c r="I65" s="25"/>
      <c r="J65" s="24"/>
      <c r="K65" s="23"/>
    </row>
    <row r="66" spans="1:11" ht="13.2" x14ac:dyDescent="0.25">
      <c r="A66" s="33">
        <v>45189</v>
      </c>
      <c r="B66" s="23" t="s">
        <v>50</v>
      </c>
      <c r="C66" s="10" t="s">
        <v>13</v>
      </c>
      <c r="D66" s="23" t="s">
        <v>114</v>
      </c>
      <c r="E66" s="11" t="s">
        <v>54</v>
      </c>
      <c r="F66" s="11"/>
      <c r="G66" s="27">
        <v>0.25</v>
      </c>
      <c r="H66" s="27">
        <v>0.25</v>
      </c>
      <c r="I66" s="25"/>
      <c r="J66" s="43" t="s">
        <v>213</v>
      </c>
      <c r="K66" s="23"/>
    </row>
    <row r="67" spans="1:11" ht="13.2" x14ac:dyDescent="0.25">
      <c r="A67" s="33">
        <v>45189</v>
      </c>
      <c r="B67" s="23" t="s">
        <v>50</v>
      </c>
      <c r="C67" s="10" t="s">
        <v>13</v>
      </c>
      <c r="D67" s="23" t="s">
        <v>115</v>
      </c>
      <c r="E67" s="11" t="s">
        <v>54</v>
      </c>
      <c r="F67" s="11"/>
      <c r="G67" s="27">
        <v>0.5</v>
      </c>
      <c r="H67" s="27">
        <v>0.25</v>
      </c>
      <c r="I67" s="25"/>
      <c r="J67" s="43" t="s">
        <v>214</v>
      </c>
      <c r="K67" s="23"/>
    </row>
    <row r="68" spans="1:11" ht="13.2" x14ac:dyDescent="0.25">
      <c r="A68" s="33">
        <v>45189</v>
      </c>
      <c r="B68" s="23" t="s">
        <v>50</v>
      </c>
      <c r="C68" s="10" t="s">
        <v>13</v>
      </c>
      <c r="D68" s="23" t="s">
        <v>116</v>
      </c>
      <c r="E68" s="11" t="s">
        <v>60</v>
      </c>
      <c r="F68" s="11"/>
      <c r="G68" s="27">
        <v>1</v>
      </c>
      <c r="H68" s="27">
        <v>1</v>
      </c>
      <c r="I68" s="25"/>
      <c r="J68" s="24"/>
      <c r="K68" s="23"/>
    </row>
    <row r="69" spans="1:11" ht="13.2" x14ac:dyDescent="0.25">
      <c r="A69" s="33">
        <v>45189</v>
      </c>
      <c r="B69" s="23" t="s">
        <v>50</v>
      </c>
      <c r="C69" s="10" t="s">
        <v>13</v>
      </c>
      <c r="D69" s="23" t="s">
        <v>172</v>
      </c>
      <c r="E69" s="11" t="s">
        <v>61</v>
      </c>
      <c r="F69" s="11"/>
      <c r="G69" s="27">
        <v>2</v>
      </c>
      <c r="H69" s="27">
        <v>2</v>
      </c>
      <c r="I69" s="25"/>
      <c r="J69" s="43" t="s">
        <v>215</v>
      </c>
      <c r="K69" s="23"/>
    </row>
    <row r="70" spans="1:11" ht="13.2" x14ac:dyDescent="0.25">
      <c r="A70" s="33">
        <v>45189</v>
      </c>
      <c r="B70" s="23" t="s">
        <v>50</v>
      </c>
      <c r="C70" s="10" t="s">
        <v>13</v>
      </c>
      <c r="D70" s="23" t="s">
        <v>117</v>
      </c>
      <c r="E70" s="11" t="s">
        <v>54</v>
      </c>
      <c r="F70" s="11"/>
      <c r="G70" s="27">
        <v>0.5</v>
      </c>
      <c r="H70" s="27">
        <v>0.75</v>
      </c>
      <c r="I70" s="25"/>
      <c r="J70" s="43" t="s">
        <v>131</v>
      </c>
      <c r="K70" s="23"/>
    </row>
    <row r="71" spans="1:11" ht="13.2" x14ac:dyDescent="0.25">
      <c r="A71" s="33">
        <v>45190</v>
      </c>
      <c r="B71" s="23" t="s">
        <v>50</v>
      </c>
      <c r="C71" s="10" t="s">
        <v>13</v>
      </c>
      <c r="D71" s="23" t="s">
        <v>173</v>
      </c>
      <c r="E71" s="11" t="s">
        <v>48</v>
      </c>
      <c r="F71" s="11"/>
      <c r="G71" s="27">
        <v>1</v>
      </c>
      <c r="H71" s="27">
        <v>0.75</v>
      </c>
      <c r="I71" s="25"/>
      <c r="J71" s="43" t="s">
        <v>216</v>
      </c>
      <c r="K71" s="23"/>
    </row>
    <row r="72" spans="1:11" ht="13.2" x14ac:dyDescent="0.25">
      <c r="A72" s="33">
        <v>45191</v>
      </c>
      <c r="B72" s="23" t="s">
        <v>50</v>
      </c>
      <c r="C72" s="10" t="s">
        <v>13</v>
      </c>
      <c r="D72" s="23" t="s">
        <v>65</v>
      </c>
      <c r="E72" s="11" t="s">
        <v>42</v>
      </c>
      <c r="F72" s="11"/>
      <c r="G72" s="27">
        <v>0.5</v>
      </c>
      <c r="H72" s="27">
        <v>0.25</v>
      </c>
      <c r="I72" s="25"/>
      <c r="J72" s="24"/>
      <c r="K72" s="23"/>
    </row>
    <row r="73" spans="1:11" ht="13.2" x14ac:dyDescent="0.25">
      <c r="A73" s="33">
        <v>45191</v>
      </c>
      <c r="B73" s="23" t="s">
        <v>50</v>
      </c>
      <c r="C73" s="10" t="s">
        <v>13</v>
      </c>
      <c r="D73" s="23" t="s">
        <v>118</v>
      </c>
      <c r="E73" s="11" t="s">
        <v>54</v>
      </c>
      <c r="F73" s="11"/>
      <c r="G73" s="27">
        <v>0.5</v>
      </c>
      <c r="H73" s="27">
        <v>0.5</v>
      </c>
      <c r="I73" s="25"/>
      <c r="J73" s="43" t="s">
        <v>127</v>
      </c>
      <c r="K73" s="23"/>
    </row>
    <row r="74" spans="1:11" ht="13.2" x14ac:dyDescent="0.25">
      <c r="A74" s="33">
        <v>45191</v>
      </c>
      <c r="B74" s="23" t="s">
        <v>50</v>
      </c>
      <c r="C74" s="10" t="s">
        <v>13</v>
      </c>
      <c r="D74" s="23" t="s">
        <v>134</v>
      </c>
      <c r="E74" s="11" t="s">
        <v>54</v>
      </c>
      <c r="F74" s="11"/>
      <c r="G74" s="27">
        <v>1</v>
      </c>
      <c r="H74" s="27">
        <v>0.75</v>
      </c>
      <c r="I74" s="25"/>
      <c r="J74" s="43" t="s">
        <v>133</v>
      </c>
      <c r="K74" s="23"/>
    </row>
    <row r="75" spans="1:11" ht="13.2" x14ac:dyDescent="0.25">
      <c r="A75" s="33">
        <v>45192</v>
      </c>
      <c r="B75" s="23" t="s">
        <v>50</v>
      </c>
      <c r="C75" s="10" t="s">
        <v>13</v>
      </c>
      <c r="D75" s="23" t="s">
        <v>119</v>
      </c>
      <c r="E75" s="11" t="s">
        <v>62</v>
      </c>
      <c r="F75" s="11"/>
      <c r="G75" s="27">
        <v>1</v>
      </c>
      <c r="H75" s="27">
        <v>3</v>
      </c>
      <c r="I75" s="25"/>
      <c r="J75" s="24"/>
      <c r="K75" s="23"/>
    </row>
    <row r="76" spans="1:11" ht="13.2" x14ac:dyDescent="0.25">
      <c r="A76" s="33">
        <v>45192</v>
      </c>
      <c r="B76" s="23" t="s">
        <v>50</v>
      </c>
      <c r="C76" s="10" t="s">
        <v>13</v>
      </c>
      <c r="D76" s="23" t="s">
        <v>120</v>
      </c>
      <c r="E76" s="11" t="s">
        <v>62</v>
      </c>
      <c r="F76" s="11"/>
      <c r="G76" s="27">
        <v>0.5</v>
      </c>
      <c r="H76" s="27">
        <v>2</v>
      </c>
      <c r="I76" s="25"/>
      <c r="J76" s="24"/>
      <c r="K76" s="23"/>
    </row>
    <row r="77" spans="1:11" ht="13.2" x14ac:dyDescent="0.25">
      <c r="A77" s="33">
        <v>45192</v>
      </c>
      <c r="B77" s="23" t="s">
        <v>50</v>
      </c>
      <c r="C77" s="10" t="s">
        <v>13</v>
      </c>
      <c r="D77" s="23" t="s">
        <v>121</v>
      </c>
      <c r="E77" s="11" t="s">
        <v>54</v>
      </c>
      <c r="F77" s="11"/>
      <c r="G77" s="27">
        <v>1</v>
      </c>
      <c r="H77" s="27">
        <v>1</v>
      </c>
      <c r="I77" s="25"/>
      <c r="J77" s="43" t="s">
        <v>132</v>
      </c>
      <c r="K77" s="23"/>
    </row>
    <row r="78" spans="1:11" ht="13.2" x14ac:dyDescent="0.25">
      <c r="A78" s="33">
        <v>45193</v>
      </c>
      <c r="B78" s="23" t="s">
        <v>50</v>
      </c>
      <c r="C78" s="10" t="s">
        <v>13</v>
      </c>
      <c r="D78" s="23" t="s">
        <v>106</v>
      </c>
      <c r="E78" s="11" t="s">
        <v>58</v>
      </c>
      <c r="F78" s="11"/>
      <c r="G78" s="27">
        <v>0.5</v>
      </c>
      <c r="H78" s="27">
        <v>0.5</v>
      </c>
      <c r="I78" s="25"/>
      <c r="J78" s="24"/>
      <c r="K78" s="23"/>
    </row>
    <row r="79" spans="1:11" ht="13.2" x14ac:dyDescent="0.25">
      <c r="A79" s="33">
        <v>45194</v>
      </c>
      <c r="B79" s="23" t="s">
        <v>50</v>
      </c>
      <c r="C79" s="10" t="s">
        <v>13</v>
      </c>
      <c r="D79" s="23" t="s">
        <v>123</v>
      </c>
      <c r="E79" s="11" t="s">
        <v>54</v>
      </c>
      <c r="F79" s="11"/>
      <c r="G79" s="27">
        <v>0.25</v>
      </c>
      <c r="H79" s="27">
        <v>0.25</v>
      </c>
      <c r="I79" s="25">
        <f t="shared" ref="I79:I84" si="3">H79-G79</f>
        <v>0</v>
      </c>
      <c r="J79" s="24"/>
      <c r="K79" s="23"/>
    </row>
    <row r="80" spans="1:11" ht="13.2" x14ac:dyDescent="0.25">
      <c r="A80" s="33">
        <v>45194</v>
      </c>
      <c r="B80" s="23" t="s">
        <v>50</v>
      </c>
      <c r="C80" s="10" t="s">
        <v>13</v>
      </c>
      <c r="D80" s="23" t="s">
        <v>124</v>
      </c>
      <c r="E80" s="11" t="s">
        <v>54</v>
      </c>
      <c r="F80" s="11"/>
      <c r="G80" s="27">
        <v>1</v>
      </c>
      <c r="H80" s="27">
        <v>1</v>
      </c>
      <c r="I80" s="25">
        <f t="shared" si="3"/>
        <v>0</v>
      </c>
      <c r="J80" s="43" t="s">
        <v>127</v>
      </c>
      <c r="K80" s="23"/>
    </row>
    <row r="81" spans="1:11" ht="13.2" x14ac:dyDescent="0.25">
      <c r="A81" s="33">
        <v>45194</v>
      </c>
      <c r="B81" s="23" t="s">
        <v>50</v>
      </c>
      <c r="C81" s="10" t="s">
        <v>13</v>
      </c>
      <c r="D81" s="23" t="s">
        <v>125</v>
      </c>
      <c r="E81" s="11" t="s">
        <v>48</v>
      </c>
      <c r="F81" s="11"/>
      <c r="G81" s="27">
        <v>0.75</v>
      </c>
      <c r="H81" s="27">
        <v>0.75</v>
      </c>
      <c r="I81" s="25">
        <f t="shared" si="3"/>
        <v>0</v>
      </c>
      <c r="J81" s="43" t="s">
        <v>133</v>
      </c>
      <c r="K81" s="23"/>
    </row>
    <row r="82" spans="1:11" ht="13.2" x14ac:dyDescent="0.25">
      <c r="A82" s="33">
        <v>45194</v>
      </c>
      <c r="B82" s="23" t="s">
        <v>50</v>
      </c>
      <c r="C82" s="10" t="s">
        <v>13</v>
      </c>
      <c r="D82" s="23" t="s">
        <v>126</v>
      </c>
      <c r="E82" s="11" t="s">
        <v>45</v>
      </c>
      <c r="F82" s="11"/>
      <c r="G82" s="27">
        <v>1</v>
      </c>
      <c r="H82" s="27">
        <v>0.75</v>
      </c>
      <c r="I82" s="25">
        <f t="shared" si="3"/>
        <v>-0.25</v>
      </c>
      <c r="J82" s="24"/>
      <c r="K82" s="23"/>
    </row>
    <row r="83" spans="1:11" ht="13.2" x14ac:dyDescent="0.25">
      <c r="A83" s="33">
        <v>45195</v>
      </c>
      <c r="B83" s="23" t="s">
        <v>50</v>
      </c>
      <c r="C83" s="10" t="s">
        <v>13</v>
      </c>
      <c r="D83" s="23" t="s">
        <v>90</v>
      </c>
      <c r="E83" s="11" t="s">
        <v>48</v>
      </c>
      <c r="F83" s="11"/>
      <c r="G83" s="27">
        <v>2</v>
      </c>
      <c r="H83" s="27">
        <v>1.5</v>
      </c>
      <c r="I83" s="25">
        <f t="shared" si="3"/>
        <v>-0.5</v>
      </c>
      <c r="J83" s="24"/>
      <c r="K83" s="23"/>
    </row>
    <row r="84" spans="1:11" ht="13.2" x14ac:dyDescent="0.25">
      <c r="A84" s="33">
        <v>45195</v>
      </c>
      <c r="B84" s="23" t="s">
        <v>50</v>
      </c>
      <c r="C84" s="10" t="s">
        <v>13</v>
      </c>
      <c r="D84" s="23" t="s">
        <v>98</v>
      </c>
      <c r="E84" s="11" t="s">
        <v>57</v>
      </c>
      <c r="F84" s="11"/>
      <c r="G84" s="27">
        <v>0.5</v>
      </c>
      <c r="H84" s="27">
        <v>0.5</v>
      </c>
      <c r="I84" s="25">
        <f t="shared" si="3"/>
        <v>0</v>
      </c>
      <c r="J84" s="24"/>
      <c r="K84" s="23"/>
    </row>
    <row r="85" spans="1:11" ht="13.2" x14ac:dyDescent="0.25">
      <c r="A85" s="34"/>
      <c r="B85" s="18"/>
      <c r="C85" s="18"/>
      <c r="D85" s="18"/>
      <c r="E85" s="18" t="s">
        <v>14</v>
      </c>
      <c r="F85" s="18"/>
      <c r="G85" s="30">
        <f>SUM(G60:G84)</f>
        <v>19.75</v>
      </c>
      <c r="H85" s="30">
        <f>SUM(H60:H84)</f>
        <v>22.25</v>
      </c>
      <c r="I85" s="21">
        <f t="shared" si="2"/>
        <v>2.5</v>
      </c>
      <c r="J85" s="22"/>
      <c r="K85" s="18"/>
    </row>
    <row r="86" spans="1:11" ht="18.75" customHeight="1" x14ac:dyDescent="0.25">
      <c r="A86" s="50" t="s">
        <v>17</v>
      </c>
      <c r="B86" s="48"/>
      <c r="C86" s="48"/>
      <c r="D86" s="48"/>
      <c r="E86" s="48"/>
      <c r="F86" s="48"/>
      <c r="G86" s="48"/>
      <c r="H86" s="48"/>
      <c r="I86" s="48"/>
      <c r="J86" s="48"/>
      <c r="K86" s="49"/>
    </row>
    <row r="87" spans="1:11" ht="13.2" x14ac:dyDescent="0.25">
      <c r="A87" s="37" t="s">
        <v>12</v>
      </c>
      <c r="B87" s="52" t="s">
        <v>153</v>
      </c>
      <c r="C87" s="48"/>
      <c r="D87" s="48"/>
      <c r="E87" s="48"/>
      <c r="F87" s="48"/>
      <c r="G87" s="48"/>
      <c r="H87" s="48"/>
      <c r="I87" s="48"/>
      <c r="J87" s="48"/>
      <c r="K87" s="49"/>
    </row>
    <row r="88" spans="1:11" ht="13.2" x14ac:dyDescent="0.25">
      <c r="A88" s="33">
        <v>45196</v>
      </c>
      <c r="B88" s="23" t="s">
        <v>50</v>
      </c>
      <c r="C88" s="10" t="s">
        <v>13</v>
      </c>
      <c r="D88" s="23" t="s">
        <v>91</v>
      </c>
      <c r="E88" s="11" t="s">
        <v>42</v>
      </c>
      <c r="F88" s="11"/>
      <c r="G88" s="27">
        <v>0.5</v>
      </c>
      <c r="H88" s="27">
        <v>0.5</v>
      </c>
      <c r="I88" s="25">
        <f t="shared" ref="I88:I117" si="4">H88-G88</f>
        <v>0</v>
      </c>
      <c r="J88" s="24"/>
      <c r="K88" s="23"/>
    </row>
    <row r="89" spans="1:11" ht="13.2" x14ac:dyDescent="0.25">
      <c r="A89" s="33">
        <v>45196</v>
      </c>
      <c r="B89" s="23" t="s">
        <v>50</v>
      </c>
      <c r="C89" s="10" t="s">
        <v>13</v>
      </c>
      <c r="D89" s="23" t="s">
        <v>137</v>
      </c>
      <c r="E89" s="11" t="s">
        <v>54</v>
      </c>
      <c r="F89" s="11"/>
      <c r="G89" s="27">
        <v>1</v>
      </c>
      <c r="H89" s="27">
        <v>1</v>
      </c>
      <c r="I89" s="25">
        <f t="shared" si="4"/>
        <v>0</v>
      </c>
      <c r="J89" s="43" t="s">
        <v>133</v>
      </c>
      <c r="K89" s="23"/>
    </row>
    <row r="90" spans="1:11" ht="13.2" x14ac:dyDescent="0.25">
      <c r="A90" s="33">
        <v>45196</v>
      </c>
      <c r="B90" s="23" t="s">
        <v>50</v>
      </c>
      <c r="C90" s="10" t="s">
        <v>13</v>
      </c>
      <c r="D90" s="23" t="s">
        <v>166</v>
      </c>
      <c r="E90" s="11" t="s">
        <v>48</v>
      </c>
      <c r="F90" s="11"/>
      <c r="G90" s="27">
        <v>2</v>
      </c>
      <c r="H90" s="27">
        <v>2</v>
      </c>
      <c r="I90" s="25">
        <f t="shared" si="4"/>
        <v>0</v>
      </c>
      <c r="J90" s="24"/>
      <c r="K90" s="23"/>
    </row>
    <row r="91" spans="1:11" ht="13.2" x14ac:dyDescent="0.25">
      <c r="A91" s="33">
        <v>45196</v>
      </c>
      <c r="B91" s="23" t="s">
        <v>50</v>
      </c>
      <c r="C91" s="10" t="s">
        <v>13</v>
      </c>
      <c r="D91" s="23" t="s">
        <v>138</v>
      </c>
      <c r="E91" s="11" t="s">
        <v>54</v>
      </c>
      <c r="F91" s="11"/>
      <c r="G91" s="27">
        <v>2</v>
      </c>
      <c r="H91" s="27">
        <v>1</v>
      </c>
      <c r="I91" s="25">
        <f t="shared" si="4"/>
        <v>-1</v>
      </c>
      <c r="J91" s="43" t="s">
        <v>133</v>
      </c>
      <c r="K91" s="23"/>
    </row>
    <row r="92" spans="1:11" ht="13.2" x14ac:dyDescent="0.25">
      <c r="A92" s="33">
        <v>45197</v>
      </c>
      <c r="B92" s="23" t="s">
        <v>50</v>
      </c>
      <c r="C92" s="10" t="s">
        <v>13</v>
      </c>
      <c r="D92" s="23" t="s">
        <v>139</v>
      </c>
      <c r="E92" s="11" t="s">
        <v>54</v>
      </c>
      <c r="F92" s="11"/>
      <c r="G92" s="27">
        <v>1</v>
      </c>
      <c r="H92" s="27">
        <v>1</v>
      </c>
      <c r="I92" s="25">
        <f t="shared" si="4"/>
        <v>0</v>
      </c>
      <c r="J92" s="43" t="s">
        <v>133</v>
      </c>
      <c r="K92" s="23"/>
    </row>
    <row r="93" spans="1:11" ht="13.2" x14ac:dyDescent="0.25">
      <c r="A93" s="33">
        <v>45196</v>
      </c>
      <c r="B93" s="23" t="s">
        <v>50</v>
      </c>
      <c r="C93" s="10" t="s">
        <v>13</v>
      </c>
      <c r="D93" s="23" t="s">
        <v>140</v>
      </c>
      <c r="E93" s="11" t="s">
        <v>54</v>
      </c>
      <c r="F93" s="11"/>
      <c r="G93" s="27">
        <v>0.5</v>
      </c>
      <c r="H93" s="27">
        <v>0.5</v>
      </c>
      <c r="I93" s="25">
        <f t="shared" si="4"/>
        <v>0</v>
      </c>
      <c r="J93" s="43" t="s">
        <v>133</v>
      </c>
      <c r="K93" s="23"/>
    </row>
    <row r="94" spans="1:11" ht="13.2" x14ac:dyDescent="0.25">
      <c r="A94" s="33">
        <v>45196</v>
      </c>
      <c r="B94" s="23" t="s">
        <v>50</v>
      </c>
      <c r="C94" s="10" t="s">
        <v>13</v>
      </c>
      <c r="D94" s="23" t="s">
        <v>165</v>
      </c>
      <c r="E94" s="11" t="s">
        <v>48</v>
      </c>
      <c r="F94" s="11"/>
      <c r="G94" s="27">
        <v>2</v>
      </c>
      <c r="H94" s="27">
        <v>2.5</v>
      </c>
      <c r="I94" s="25">
        <f t="shared" si="4"/>
        <v>0.5</v>
      </c>
      <c r="J94" s="43" t="s">
        <v>133</v>
      </c>
      <c r="K94" s="23"/>
    </row>
    <row r="95" spans="1:11" ht="13.2" x14ac:dyDescent="0.25">
      <c r="A95" s="33">
        <v>45196</v>
      </c>
      <c r="B95" s="23" t="s">
        <v>50</v>
      </c>
      <c r="C95" s="10" t="s">
        <v>13</v>
      </c>
      <c r="D95" s="23" t="s">
        <v>141</v>
      </c>
      <c r="E95" s="11" t="s">
        <v>54</v>
      </c>
      <c r="F95" s="11"/>
      <c r="G95" s="27">
        <v>2</v>
      </c>
      <c r="H95" s="27">
        <v>1.75</v>
      </c>
      <c r="I95" s="25">
        <f t="shared" si="4"/>
        <v>-0.25</v>
      </c>
      <c r="J95" s="43" t="s">
        <v>133</v>
      </c>
      <c r="K95" s="23"/>
    </row>
    <row r="96" spans="1:11" ht="13.2" x14ac:dyDescent="0.25">
      <c r="A96" s="33">
        <v>45197</v>
      </c>
      <c r="B96" s="23" t="s">
        <v>50</v>
      </c>
      <c r="C96" s="10" t="s">
        <v>13</v>
      </c>
      <c r="D96" s="23" t="s">
        <v>142</v>
      </c>
      <c r="E96" s="11" t="s">
        <v>54</v>
      </c>
      <c r="F96" s="11"/>
      <c r="G96" s="27">
        <v>1</v>
      </c>
      <c r="H96" s="27">
        <v>1</v>
      </c>
      <c r="I96" s="25">
        <f t="shared" si="4"/>
        <v>0</v>
      </c>
      <c r="J96" s="43" t="s">
        <v>133</v>
      </c>
      <c r="K96" s="23"/>
    </row>
    <row r="97" spans="1:11" ht="13.2" x14ac:dyDescent="0.25">
      <c r="A97" s="33">
        <v>45197</v>
      </c>
      <c r="B97" s="23" t="s">
        <v>50</v>
      </c>
      <c r="C97" s="10" t="s">
        <v>13</v>
      </c>
      <c r="D97" s="23" t="s">
        <v>143</v>
      </c>
      <c r="E97" s="11" t="s">
        <v>48</v>
      </c>
      <c r="F97" s="11"/>
      <c r="G97" s="27">
        <v>3</v>
      </c>
      <c r="H97" s="27">
        <v>2.5</v>
      </c>
      <c r="I97" s="25">
        <f t="shared" si="4"/>
        <v>-0.5</v>
      </c>
      <c r="J97" s="24"/>
      <c r="K97" s="23"/>
    </row>
    <row r="98" spans="1:11" ht="13.2" x14ac:dyDescent="0.25">
      <c r="A98" s="33">
        <v>45197</v>
      </c>
      <c r="B98" s="23" t="s">
        <v>50</v>
      </c>
      <c r="C98" s="10" t="s">
        <v>13</v>
      </c>
      <c r="D98" s="23" t="s">
        <v>164</v>
      </c>
      <c r="E98" s="11" t="s">
        <v>54</v>
      </c>
      <c r="F98" s="11"/>
      <c r="G98" s="27">
        <v>1</v>
      </c>
      <c r="H98" s="27">
        <v>0.75</v>
      </c>
      <c r="I98" s="25">
        <f t="shared" si="4"/>
        <v>-0.25</v>
      </c>
      <c r="J98" s="43" t="s">
        <v>133</v>
      </c>
      <c r="K98" s="23"/>
    </row>
    <row r="99" spans="1:11" ht="13.2" x14ac:dyDescent="0.25">
      <c r="A99" s="33">
        <v>45197</v>
      </c>
      <c r="B99" s="23" t="s">
        <v>50</v>
      </c>
      <c r="C99" s="10" t="s">
        <v>13</v>
      </c>
      <c r="D99" s="23" t="s">
        <v>144</v>
      </c>
      <c r="E99" s="11" t="s">
        <v>54</v>
      </c>
      <c r="F99" s="11"/>
      <c r="G99" s="27">
        <v>3</v>
      </c>
      <c r="H99" s="27">
        <v>3</v>
      </c>
      <c r="I99" s="25">
        <f t="shared" si="4"/>
        <v>0</v>
      </c>
      <c r="J99" s="43" t="s">
        <v>133</v>
      </c>
      <c r="K99" s="23"/>
    </row>
    <row r="100" spans="1:11" ht="13.2" x14ac:dyDescent="0.25">
      <c r="A100" s="33">
        <v>45197</v>
      </c>
      <c r="B100" s="23" t="s">
        <v>50</v>
      </c>
      <c r="C100" s="10" t="s">
        <v>13</v>
      </c>
      <c r="D100" s="23" t="s">
        <v>145</v>
      </c>
      <c r="E100" s="11" t="s">
        <v>48</v>
      </c>
      <c r="F100" s="11"/>
      <c r="G100" s="27">
        <v>1</v>
      </c>
      <c r="H100" s="27">
        <v>1.5</v>
      </c>
      <c r="I100" s="25">
        <f t="shared" si="4"/>
        <v>0.5</v>
      </c>
      <c r="J100" s="24"/>
      <c r="K100" s="23"/>
    </row>
    <row r="101" spans="1:11" ht="13.2" x14ac:dyDescent="0.25">
      <c r="A101" s="33">
        <v>45198</v>
      </c>
      <c r="B101" s="23" t="s">
        <v>50</v>
      </c>
      <c r="C101" s="10" t="s">
        <v>13</v>
      </c>
      <c r="D101" s="23" t="s">
        <v>146</v>
      </c>
      <c r="E101" s="11" t="s">
        <v>57</v>
      </c>
      <c r="F101" s="11"/>
      <c r="G101" s="27">
        <v>0.5</v>
      </c>
      <c r="H101" s="27">
        <v>0.25</v>
      </c>
      <c r="I101" s="25">
        <f t="shared" si="4"/>
        <v>-0.25</v>
      </c>
      <c r="J101" s="24"/>
      <c r="K101" s="23"/>
    </row>
    <row r="102" spans="1:11" ht="13.2" x14ac:dyDescent="0.25">
      <c r="A102" s="33">
        <v>45198</v>
      </c>
      <c r="B102" s="23" t="s">
        <v>50</v>
      </c>
      <c r="C102" s="10" t="s">
        <v>13</v>
      </c>
      <c r="D102" s="23" t="s">
        <v>147</v>
      </c>
      <c r="E102" s="11" t="s">
        <v>42</v>
      </c>
      <c r="F102" s="11"/>
      <c r="G102" s="27">
        <v>0.5</v>
      </c>
      <c r="H102" s="27">
        <v>0.5</v>
      </c>
      <c r="I102" s="25">
        <f t="shared" si="4"/>
        <v>0</v>
      </c>
      <c r="J102" s="24"/>
      <c r="K102" s="23"/>
    </row>
    <row r="103" spans="1:11" ht="13.2" x14ac:dyDescent="0.25">
      <c r="A103" s="33">
        <v>45198</v>
      </c>
      <c r="B103" s="23" t="s">
        <v>50</v>
      </c>
      <c r="C103" s="10" t="s">
        <v>13</v>
      </c>
      <c r="D103" s="23" t="s">
        <v>149</v>
      </c>
      <c r="E103" s="11" t="s">
        <v>48</v>
      </c>
      <c r="F103" s="11"/>
      <c r="G103" s="27">
        <v>1</v>
      </c>
      <c r="H103" s="27">
        <v>1</v>
      </c>
      <c r="I103" s="25">
        <f t="shared" si="4"/>
        <v>0</v>
      </c>
      <c r="J103" s="24"/>
      <c r="K103" s="23"/>
    </row>
    <row r="104" spans="1:11" ht="13.2" x14ac:dyDescent="0.25">
      <c r="A104" s="33">
        <v>45198</v>
      </c>
      <c r="B104" s="23" t="s">
        <v>50</v>
      </c>
      <c r="C104" s="10" t="s">
        <v>13</v>
      </c>
      <c r="D104" s="23" t="s">
        <v>150</v>
      </c>
      <c r="E104" s="11" t="s">
        <v>54</v>
      </c>
      <c r="F104" s="11"/>
      <c r="G104" s="27">
        <v>1</v>
      </c>
      <c r="H104" s="27">
        <v>2.5</v>
      </c>
      <c r="I104" s="25">
        <f t="shared" si="4"/>
        <v>1.5</v>
      </c>
      <c r="J104" s="43" t="s">
        <v>217</v>
      </c>
      <c r="K104" s="23"/>
    </row>
    <row r="105" spans="1:11" ht="13.2" x14ac:dyDescent="0.25">
      <c r="A105" s="33">
        <v>45198</v>
      </c>
      <c r="B105" s="23" t="s">
        <v>50</v>
      </c>
      <c r="C105" s="10" t="s">
        <v>13</v>
      </c>
      <c r="D105" s="23" t="s">
        <v>143</v>
      </c>
      <c r="E105" s="11" t="s">
        <v>48</v>
      </c>
      <c r="F105" s="11"/>
      <c r="G105" s="27">
        <v>1</v>
      </c>
      <c r="H105" s="27">
        <v>1</v>
      </c>
      <c r="I105" s="25">
        <f t="shared" si="4"/>
        <v>0</v>
      </c>
      <c r="J105" s="24"/>
      <c r="K105" s="23"/>
    </row>
    <row r="106" spans="1:11" ht="13.2" x14ac:dyDescent="0.25">
      <c r="A106" s="33">
        <v>45199</v>
      </c>
      <c r="B106" s="23" t="s">
        <v>50</v>
      </c>
      <c r="C106" s="10" t="s">
        <v>13</v>
      </c>
      <c r="D106" s="23" t="s">
        <v>148</v>
      </c>
      <c r="E106" s="11" t="s">
        <v>48</v>
      </c>
      <c r="F106" s="11"/>
      <c r="G106" s="27">
        <v>2</v>
      </c>
      <c r="H106" s="27">
        <v>3</v>
      </c>
      <c r="I106" s="25">
        <f t="shared" si="4"/>
        <v>1</v>
      </c>
      <c r="J106" s="24"/>
      <c r="K106" s="23"/>
    </row>
    <row r="107" spans="1:11" ht="13.2" x14ac:dyDescent="0.25">
      <c r="A107" s="33">
        <v>45199</v>
      </c>
      <c r="B107" s="23" t="s">
        <v>50</v>
      </c>
      <c r="C107" s="10" t="s">
        <v>13</v>
      </c>
      <c r="D107" s="23" t="s">
        <v>151</v>
      </c>
      <c r="E107" s="11" t="s">
        <v>54</v>
      </c>
      <c r="F107" s="11"/>
      <c r="G107" s="27">
        <v>1</v>
      </c>
      <c r="H107" s="27">
        <v>2</v>
      </c>
      <c r="I107" s="25">
        <f t="shared" si="4"/>
        <v>1</v>
      </c>
      <c r="J107" s="43" t="s">
        <v>218</v>
      </c>
      <c r="K107" s="23"/>
    </row>
    <row r="108" spans="1:11" ht="13.2" x14ac:dyDescent="0.25">
      <c r="A108" s="33">
        <v>45199</v>
      </c>
      <c r="B108" s="23" t="s">
        <v>50</v>
      </c>
      <c r="C108" s="10" t="s">
        <v>13</v>
      </c>
      <c r="D108" s="23" t="s">
        <v>156</v>
      </c>
      <c r="E108" s="11" t="s">
        <v>54</v>
      </c>
      <c r="F108" s="11"/>
      <c r="G108" s="27">
        <v>3</v>
      </c>
      <c r="H108" s="27">
        <v>4</v>
      </c>
      <c r="I108" s="25">
        <f t="shared" si="4"/>
        <v>1</v>
      </c>
      <c r="J108" s="43" t="s">
        <v>219</v>
      </c>
      <c r="K108" s="23"/>
    </row>
    <row r="109" spans="1:11" ht="13.2" x14ac:dyDescent="0.25">
      <c r="A109" s="33">
        <v>45199</v>
      </c>
      <c r="B109" s="23" t="s">
        <v>50</v>
      </c>
      <c r="C109" s="10" t="s">
        <v>13</v>
      </c>
      <c r="D109" s="23" t="s">
        <v>152</v>
      </c>
      <c r="E109" s="11" t="s">
        <v>62</v>
      </c>
      <c r="F109" s="11"/>
      <c r="G109" s="27">
        <v>0.5</v>
      </c>
      <c r="H109" s="27">
        <v>0.5</v>
      </c>
      <c r="I109" s="25"/>
      <c r="J109" s="24"/>
      <c r="K109" s="23"/>
    </row>
    <row r="110" spans="1:11" ht="13.2" x14ac:dyDescent="0.25">
      <c r="A110" s="33">
        <v>45199</v>
      </c>
      <c r="B110" s="23" t="s">
        <v>50</v>
      </c>
      <c r="C110" s="10" t="s">
        <v>13</v>
      </c>
      <c r="D110" s="23" t="s">
        <v>157</v>
      </c>
      <c r="E110" s="11" t="s">
        <v>62</v>
      </c>
      <c r="F110" s="11"/>
      <c r="G110" s="27">
        <v>0.5</v>
      </c>
      <c r="H110" s="27">
        <v>0.25</v>
      </c>
      <c r="I110" s="25"/>
      <c r="J110" s="43" t="s">
        <v>220</v>
      </c>
      <c r="K110" s="23"/>
    </row>
    <row r="111" spans="1:11" ht="13.8" x14ac:dyDescent="0.3">
      <c r="A111" s="33">
        <v>45200</v>
      </c>
      <c r="B111" s="23" t="s">
        <v>50</v>
      </c>
      <c r="C111" s="10" t="s">
        <v>13</v>
      </c>
      <c r="D111" s="45" t="s">
        <v>158</v>
      </c>
      <c r="E111" s="11" t="s">
        <v>54</v>
      </c>
      <c r="F111" s="11"/>
      <c r="G111" s="27">
        <v>1</v>
      </c>
      <c r="H111" s="27">
        <v>1</v>
      </c>
      <c r="I111" s="25"/>
      <c r="J111" s="24"/>
      <c r="K111" s="23"/>
    </row>
    <row r="112" spans="1:11" ht="13.8" x14ac:dyDescent="0.3">
      <c r="A112" s="33">
        <v>45200</v>
      </c>
      <c r="B112" s="23" t="s">
        <v>50</v>
      </c>
      <c r="C112" s="10" t="s">
        <v>13</v>
      </c>
      <c r="D112" s="45" t="s">
        <v>159</v>
      </c>
      <c r="E112" s="11" t="s">
        <v>45</v>
      </c>
      <c r="F112" s="11"/>
      <c r="G112" s="27">
        <v>0.75</v>
      </c>
      <c r="H112" s="27">
        <v>1</v>
      </c>
      <c r="I112" s="25"/>
      <c r="J112" s="43" t="s">
        <v>160</v>
      </c>
      <c r="K112" s="23"/>
    </row>
    <row r="113" spans="1:11" ht="13.8" x14ac:dyDescent="0.3">
      <c r="A113" s="33">
        <v>45200</v>
      </c>
      <c r="B113" s="23" t="s">
        <v>50</v>
      </c>
      <c r="C113" s="10" t="s">
        <v>13</v>
      </c>
      <c r="D113" s="45" t="s">
        <v>161</v>
      </c>
      <c r="E113" s="11" t="s">
        <v>45</v>
      </c>
      <c r="F113" s="11"/>
      <c r="G113" s="27">
        <v>1</v>
      </c>
      <c r="H113" s="27">
        <v>2</v>
      </c>
      <c r="I113" s="25"/>
      <c r="J113" s="43"/>
      <c r="K113" s="23"/>
    </row>
    <row r="114" spans="1:11" ht="13.8" x14ac:dyDescent="0.3">
      <c r="A114" s="33">
        <v>45200</v>
      </c>
      <c r="B114" s="23" t="s">
        <v>50</v>
      </c>
      <c r="C114" s="10" t="s">
        <v>13</v>
      </c>
      <c r="D114" s="45" t="s">
        <v>162</v>
      </c>
      <c r="E114" s="11" t="s">
        <v>48</v>
      </c>
      <c r="F114" s="11"/>
      <c r="G114" s="27">
        <v>1</v>
      </c>
      <c r="H114" s="27">
        <v>1.5</v>
      </c>
      <c r="I114" s="25"/>
      <c r="J114" s="43" t="s">
        <v>133</v>
      </c>
      <c r="K114" s="23"/>
    </row>
    <row r="115" spans="1:11" ht="13.8" x14ac:dyDescent="0.3">
      <c r="A115" s="33">
        <v>45200</v>
      </c>
      <c r="B115" s="23" t="s">
        <v>50</v>
      </c>
      <c r="C115" s="10" t="s">
        <v>13</v>
      </c>
      <c r="D115" s="45" t="s">
        <v>174</v>
      </c>
      <c r="E115" s="11" t="s">
        <v>48</v>
      </c>
      <c r="F115" s="11"/>
      <c r="G115" s="27">
        <v>3</v>
      </c>
      <c r="H115" s="27">
        <v>4</v>
      </c>
      <c r="I115" s="25"/>
      <c r="J115" s="24"/>
      <c r="K115" s="23"/>
    </row>
    <row r="116" spans="1:11" ht="13.8" x14ac:dyDescent="0.3">
      <c r="A116" s="33">
        <v>45200</v>
      </c>
      <c r="B116" s="23" t="s">
        <v>50</v>
      </c>
      <c r="C116" s="10" t="s">
        <v>13</v>
      </c>
      <c r="D116" s="45" t="s">
        <v>163</v>
      </c>
      <c r="E116" s="11" t="s">
        <v>39</v>
      </c>
      <c r="F116" s="11"/>
      <c r="G116" s="27"/>
      <c r="H116" s="27"/>
      <c r="I116" s="25"/>
      <c r="J116" s="43" t="s">
        <v>221</v>
      </c>
      <c r="K116" s="23"/>
    </row>
    <row r="117" spans="1:11" ht="13.2" x14ac:dyDescent="0.25">
      <c r="A117" s="34"/>
      <c r="B117" s="18"/>
      <c r="C117" s="18"/>
      <c r="D117" s="18"/>
      <c r="E117" s="18" t="s">
        <v>14</v>
      </c>
      <c r="F117" s="18"/>
      <c r="G117" s="30">
        <f>SUM(G88:G116)</f>
        <v>37.75</v>
      </c>
      <c r="H117" s="30">
        <f>SUM(H88:H116)</f>
        <v>43.5</v>
      </c>
      <c r="I117" s="21">
        <f t="shared" si="4"/>
        <v>5.75</v>
      </c>
      <c r="J117" s="22"/>
      <c r="K117" s="18"/>
    </row>
    <row r="118" spans="1:11" ht="18.75" customHeight="1" x14ac:dyDescent="0.25">
      <c r="A118" s="55" t="s">
        <v>18</v>
      </c>
      <c r="B118" s="48"/>
      <c r="C118" s="48"/>
      <c r="D118" s="48"/>
      <c r="E118" s="48"/>
      <c r="F118" s="48"/>
      <c r="G118" s="48"/>
      <c r="H118" s="48"/>
      <c r="I118" s="48"/>
      <c r="J118" s="48"/>
      <c r="K118" s="49"/>
    </row>
    <row r="119" spans="1:11" ht="13.2" x14ac:dyDescent="0.25">
      <c r="A119" s="38" t="s">
        <v>12</v>
      </c>
      <c r="B119" s="62" t="s">
        <v>222</v>
      </c>
      <c r="C119" s="48"/>
      <c r="D119" s="48"/>
      <c r="E119" s="48"/>
      <c r="F119" s="48"/>
      <c r="G119" s="48"/>
      <c r="H119" s="48"/>
      <c r="I119" s="48"/>
      <c r="J119" s="48"/>
      <c r="K119" s="49"/>
    </row>
    <row r="120" spans="1:11" ht="13.2" x14ac:dyDescent="0.25">
      <c r="A120" s="33">
        <v>45201</v>
      </c>
      <c r="B120" s="23" t="s">
        <v>50</v>
      </c>
      <c r="C120" s="10" t="s">
        <v>13</v>
      </c>
      <c r="D120" s="23" t="s">
        <v>175</v>
      </c>
      <c r="E120" s="11" t="s">
        <v>54</v>
      </c>
      <c r="F120" s="11"/>
      <c r="G120" s="27">
        <v>4</v>
      </c>
      <c r="H120" s="27">
        <v>4</v>
      </c>
      <c r="I120" s="25">
        <f t="shared" ref="I120:I147" si="5">H120-G120</f>
        <v>0</v>
      </c>
      <c r="J120" s="43" t="s">
        <v>204</v>
      </c>
      <c r="K120" s="23"/>
    </row>
    <row r="121" spans="1:11" ht="13.2" x14ac:dyDescent="0.25">
      <c r="A121" s="33">
        <v>45201</v>
      </c>
      <c r="B121" s="23" t="s">
        <v>50</v>
      </c>
      <c r="C121" s="10" t="s">
        <v>13</v>
      </c>
      <c r="D121" s="23" t="s">
        <v>176</v>
      </c>
      <c r="E121" s="11" t="s">
        <v>54</v>
      </c>
      <c r="F121" s="11"/>
      <c r="G121" s="27">
        <v>4</v>
      </c>
      <c r="H121" s="27">
        <v>4</v>
      </c>
      <c r="I121" s="25">
        <f t="shared" si="5"/>
        <v>0</v>
      </c>
      <c r="J121" s="43" t="s">
        <v>205</v>
      </c>
      <c r="K121" s="23"/>
    </row>
    <row r="122" spans="1:11" ht="13.2" x14ac:dyDescent="0.25">
      <c r="A122" s="33">
        <v>45201</v>
      </c>
      <c r="B122" s="23" t="s">
        <v>50</v>
      </c>
      <c r="C122" s="10" t="s">
        <v>13</v>
      </c>
      <c r="D122" s="23" t="s">
        <v>177</v>
      </c>
      <c r="E122" s="11" t="s">
        <v>54</v>
      </c>
      <c r="F122" s="11"/>
      <c r="G122" s="27">
        <v>4</v>
      </c>
      <c r="H122" s="27">
        <v>4</v>
      </c>
      <c r="I122" s="25">
        <f t="shared" si="5"/>
        <v>0</v>
      </c>
      <c r="J122" s="24"/>
      <c r="K122" s="23"/>
    </row>
    <row r="123" spans="1:11" ht="13.2" x14ac:dyDescent="0.25">
      <c r="A123" s="33">
        <v>45201</v>
      </c>
      <c r="B123" s="23" t="s">
        <v>50</v>
      </c>
      <c r="C123" s="10" t="s">
        <v>13</v>
      </c>
      <c r="D123" s="23" t="s">
        <v>178</v>
      </c>
      <c r="E123" s="11" t="s">
        <v>54</v>
      </c>
      <c r="F123" s="11"/>
      <c r="G123" s="27">
        <v>4</v>
      </c>
      <c r="H123" s="27">
        <v>4</v>
      </c>
      <c r="I123" s="25">
        <f t="shared" si="5"/>
        <v>0</v>
      </c>
      <c r="J123" s="43" t="s">
        <v>206</v>
      </c>
      <c r="K123" s="23"/>
    </row>
    <row r="124" spans="1:11" ht="13.2" x14ac:dyDescent="0.25">
      <c r="A124" s="33">
        <v>45201</v>
      </c>
      <c r="B124" s="23" t="s">
        <v>50</v>
      </c>
      <c r="C124" s="10" t="s">
        <v>13</v>
      </c>
      <c r="D124" s="23" t="s">
        <v>182</v>
      </c>
      <c r="E124" s="11" t="s">
        <v>42</v>
      </c>
      <c r="F124" s="11"/>
      <c r="G124" s="27">
        <v>0.5</v>
      </c>
      <c r="H124" s="27">
        <v>0.5</v>
      </c>
      <c r="I124" s="25">
        <f t="shared" si="5"/>
        <v>0</v>
      </c>
      <c r="J124" s="43" t="s">
        <v>223</v>
      </c>
      <c r="K124" s="23"/>
    </row>
    <row r="125" spans="1:11" ht="13.2" x14ac:dyDescent="0.25">
      <c r="A125" s="33">
        <v>45201</v>
      </c>
      <c r="B125" s="23" t="s">
        <v>50</v>
      </c>
      <c r="C125" s="10" t="s">
        <v>13</v>
      </c>
      <c r="D125" s="23" t="s">
        <v>164</v>
      </c>
      <c r="E125" s="11" t="s">
        <v>54</v>
      </c>
      <c r="F125" s="11"/>
      <c r="G125" s="27">
        <v>1</v>
      </c>
      <c r="H125" s="27">
        <v>1</v>
      </c>
      <c r="I125" s="25">
        <f t="shared" si="5"/>
        <v>0</v>
      </c>
      <c r="J125" s="43" t="s">
        <v>127</v>
      </c>
      <c r="K125" s="23"/>
    </row>
    <row r="126" spans="1:11" ht="13.2" x14ac:dyDescent="0.25">
      <c r="A126" s="33">
        <v>45201</v>
      </c>
      <c r="B126" s="23" t="s">
        <v>50</v>
      </c>
      <c r="C126" s="10" t="s">
        <v>13</v>
      </c>
      <c r="D126" s="23" t="s">
        <v>188</v>
      </c>
      <c r="E126" s="11" t="s">
        <v>62</v>
      </c>
      <c r="F126" s="11"/>
      <c r="G126" s="27">
        <v>1</v>
      </c>
      <c r="H126" s="27">
        <v>2</v>
      </c>
      <c r="I126" s="25">
        <f t="shared" si="5"/>
        <v>1</v>
      </c>
      <c r="J126" s="24"/>
      <c r="K126" s="23"/>
    </row>
    <row r="127" spans="1:11" ht="13.2" x14ac:dyDescent="0.25">
      <c r="A127" s="33">
        <v>45201</v>
      </c>
      <c r="B127" s="23" t="s">
        <v>50</v>
      </c>
      <c r="C127" s="10" t="s">
        <v>13</v>
      </c>
      <c r="D127" s="23" t="s">
        <v>179</v>
      </c>
      <c r="E127" s="11" t="s">
        <v>54</v>
      </c>
      <c r="F127" s="11"/>
      <c r="G127" s="27">
        <v>2</v>
      </c>
      <c r="H127" s="27">
        <v>1.75</v>
      </c>
      <c r="I127" s="25">
        <f t="shared" si="5"/>
        <v>-0.25</v>
      </c>
      <c r="J127" s="43" t="s">
        <v>223</v>
      </c>
      <c r="K127" s="23"/>
    </row>
    <row r="128" spans="1:11" ht="13.2" x14ac:dyDescent="0.25">
      <c r="A128" s="33">
        <v>45201</v>
      </c>
      <c r="B128" s="23" t="s">
        <v>50</v>
      </c>
      <c r="C128" s="10" t="s">
        <v>13</v>
      </c>
      <c r="D128" s="23" t="s">
        <v>187</v>
      </c>
      <c r="E128" s="11" t="s">
        <v>42</v>
      </c>
      <c r="F128" s="11"/>
      <c r="G128" s="27">
        <v>1</v>
      </c>
      <c r="H128" s="27">
        <v>1</v>
      </c>
      <c r="I128" s="25">
        <f t="shared" si="5"/>
        <v>0</v>
      </c>
      <c r="J128" s="24"/>
      <c r="K128" s="23"/>
    </row>
    <row r="129" spans="1:11" ht="13.2" x14ac:dyDescent="0.25">
      <c r="A129" s="33">
        <v>45201</v>
      </c>
      <c r="B129" s="23" t="s">
        <v>50</v>
      </c>
      <c r="C129" s="10" t="s">
        <v>13</v>
      </c>
      <c r="D129" s="23" t="s">
        <v>180</v>
      </c>
      <c r="E129" s="11" t="s">
        <v>60</v>
      </c>
      <c r="F129" s="11"/>
      <c r="G129" s="27">
        <v>1</v>
      </c>
      <c r="H129" s="27">
        <v>0.75</v>
      </c>
      <c r="I129" s="25">
        <f t="shared" si="5"/>
        <v>-0.25</v>
      </c>
      <c r="J129" s="43" t="s">
        <v>223</v>
      </c>
      <c r="K129" s="23"/>
    </row>
    <row r="130" spans="1:11" ht="13.2" x14ac:dyDescent="0.25">
      <c r="A130" s="33">
        <v>45201</v>
      </c>
      <c r="B130" s="23" t="s">
        <v>50</v>
      </c>
      <c r="C130" s="10" t="s">
        <v>13</v>
      </c>
      <c r="D130" s="23" t="s">
        <v>181</v>
      </c>
      <c r="E130" s="11" t="s">
        <v>61</v>
      </c>
      <c r="F130" s="11"/>
      <c r="G130" s="27">
        <v>1</v>
      </c>
      <c r="H130" s="27">
        <v>0.75</v>
      </c>
      <c r="I130" s="25">
        <f t="shared" si="5"/>
        <v>-0.25</v>
      </c>
      <c r="J130" s="24"/>
      <c r="K130" s="23"/>
    </row>
    <row r="131" spans="1:11" ht="13.2" x14ac:dyDescent="0.25">
      <c r="A131" s="33">
        <v>45201</v>
      </c>
      <c r="B131" s="23" t="s">
        <v>50</v>
      </c>
      <c r="C131" s="10" t="s">
        <v>13</v>
      </c>
      <c r="D131" s="23" t="s">
        <v>183</v>
      </c>
      <c r="E131" s="11" t="s">
        <v>54</v>
      </c>
      <c r="F131" s="11"/>
      <c r="G131" s="27">
        <v>1</v>
      </c>
      <c r="H131" s="27">
        <v>0.75</v>
      </c>
      <c r="I131" s="25">
        <f t="shared" si="5"/>
        <v>-0.25</v>
      </c>
      <c r="J131" s="43" t="s">
        <v>223</v>
      </c>
      <c r="K131" s="23"/>
    </row>
    <row r="132" spans="1:11" ht="13.2" x14ac:dyDescent="0.25">
      <c r="A132" s="33">
        <v>45202</v>
      </c>
      <c r="B132" s="23" t="s">
        <v>50</v>
      </c>
      <c r="C132" s="10" t="s">
        <v>13</v>
      </c>
      <c r="D132" s="23" t="s">
        <v>184</v>
      </c>
      <c r="E132" s="11" t="s">
        <v>54</v>
      </c>
      <c r="F132" s="11"/>
      <c r="G132" s="27">
        <v>1</v>
      </c>
      <c r="H132" s="27">
        <v>1</v>
      </c>
      <c r="I132" s="25">
        <f t="shared" si="5"/>
        <v>0</v>
      </c>
      <c r="J132" s="43" t="s">
        <v>239</v>
      </c>
      <c r="K132" s="23"/>
    </row>
    <row r="133" spans="1:11" ht="13.2" x14ac:dyDescent="0.25">
      <c r="A133" s="33">
        <v>45202</v>
      </c>
      <c r="B133" s="23" t="s">
        <v>50</v>
      </c>
      <c r="C133" s="10" t="s">
        <v>13</v>
      </c>
      <c r="D133" s="23" t="s">
        <v>185</v>
      </c>
      <c r="E133" s="11" t="s">
        <v>39</v>
      </c>
      <c r="F133" s="11"/>
      <c r="G133" s="27">
        <v>1</v>
      </c>
      <c r="H133" s="27">
        <v>1</v>
      </c>
      <c r="I133" s="25">
        <f t="shared" si="5"/>
        <v>0</v>
      </c>
      <c r="J133" s="43" t="s">
        <v>221</v>
      </c>
      <c r="K133" s="23"/>
    </row>
    <row r="134" spans="1:11" ht="13.2" x14ac:dyDescent="0.25">
      <c r="A134" s="33">
        <v>45202</v>
      </c>
      <c r="B134" s="23" t="s">
        <v>50</v>
      </c>
      <c r="C134" s="10" t="s">
        <v>13</v>
      </c>
      <c r="D134" s="23" t="s">
        <v>186</v>
      </c>
      <c r="E134" s="11" t="s">
        <v>51</v>
      </c>
      <c r="F134" s="11"/>
      <c r="G134" s="27">
        <v>0.5</v>
      </c>
      <c r="H134" s="27">
        <v>1</v>
      </c>
      <c r="I134" s="25">
        <f t="shared" si="5"/>
        <v>0.5</v>
      </c>
      <c r="J134" s="43" t="s">
        <v>223</v>
      </c>
      <c r="K134" s="23"/>
    </row>
    <row r="135" spans="1:11" ht="13.2" x14ac:dyDescent="0.25">
      <c r="A135" s="33">
        <v>45203</v>
      </c>
      <c r="B135" s="23" t="s">
        <v>50</v>
      </c>
      <c r="C135" s="10" t="s">
        <v>13</v>
      </c>
      <c r="D135" s="23" t="s">
        <v>191</v>
      </c>
      <c r="E135" s="11" t="s">
        <v>39</v>
      </c>
      <c r="F135" s="11"/>
      <c r="G135" s="27">
        <v>0.5</v>
      </c>
      <c r="H135" s="27">
        <v>0.25</v>
      </c>
      <c r="I135" s="25">
        <f t="shared" si="5"/>
        <v>-0.25</v>
      </c>
      <c r="J135" s="43" t="s">
        <v>224</v>
      </c>
      <c r="K135" s="23"/>
    </row>
    <row r="136" spans="1:11" ht="13.2" x14ac:dyDescent="0.25">
      <c r="A136" s="33">
        <v>45203</v>
      </c>
      <c r="B136" s="23" t="s">
        <v>50</v>
      </c>
      <c r="C136" s="10" t="s">
        <v>13</v>
      </c>
      <c r="D136" s="23" t="s">
        <v>189</v>
      </c>
      <c r="E136" s="11" t="s">
        <v>51</v>
      </c>
      <c r="F136" s="11"/>
      <c r="G136" s="27">
        <v>0.5</v>
      </c>
      <c r="H136" s="27">
        <v>0.5</v>
      </c>
      <c r="I136" s="25">
        <f t="shared" si="5"/>
        <v>0</v>
      </c>
      <c r="J136" s="43" t="s">
        <v>224</v>
      </c>
      <c r="K136" s="23"/>
    </row>
    <row r="137" spans="1:11" ht="13.2" x14ac:dyDescent="0.25">
      <c r="A137" s="33">
        <v>45203</v>
      </c>
      <c r="B137" s="23" t="s">
        <v>50</v>
      </c>
      <c r="C137" s="10" t="s">
        <v>13</v>
      </c>
      <c r="D137" s="23" t="s">
        <v>190</v>
      </c>
      <c r="E137" s="11" t="s">
        <v>62</v>
      </c>
      <c r="F137" s="11"/>
      <c r="G137" s="27">
        <v>1</v>
      </c>
      <c r="H137" s="27">
        <v>1</v>
      </c>
      <c r="I137" s="25">
        <f t="shared" si="5"/>
        <v>0</v>
      </c>
      <c r="J137" s="24"/>
      <c r="K137" s="23"/>
    </row>
    <row r="138" spans="1:11" ht="13.2" x14ac:dyDescent="0.25">
      <c r="A138" s="33">
        <v>45203</v>
      </c>
      <c r="B138" s="23" t="s">
        <v>50</v>
      </c>
      <c r="C138" s="10" t="s">
        <v>13</v>
      </c>
      <c r="D138" s="23" t="s">
        <v>193</v>
      </c>
      <c r="E138" s="11" t="s">
        <v>54</v>
      </c>
      <c r="F138" s="11"/>
      <c r="G138" s="27">
        <v>4</v>
      </c>
      <c r="H138" s="27">
        <v>4</v>
      </c>
      <c r="I138" s="25"/>
      <c r="J138" s="43" t="s">
        <v>194</v>
      </c>
      <c r="K138" s="23"/>
    </row>
    <row r="139" spans="1:11" ht="13.2" x14ac:dyDescent="0.25">
      <c r="A139" s="33">
        <v>45203</v>
      </c>
      <c r="B139" s="23" t="s">
        <v>50</v>
      </c>
      <c r="C139" s="10" t="s">
        <v>13</v>
      </c>
      <c r="D139" s="23" t="s">
        <v>192</v>
      </c>
      <c r="E139" s="11" t="s">
        <v>54</v>
      </c>
      <c r="F139" s="11"/>
      <c r="G139" s="27">
        <v>6</v>
      </c>
      <c r="H139" s="27">
        <v>6</v>
      </c>
      <c r="I139" s="25"/>
      <c r="J139" s="43" t="s">
        <v>198</v>
      </c>
      <c r="K139" s="23"/>
    </row>
    <row r="140" spans="1:11" ht="13.2" x14ac:dyDescent="0.25">
      <c r="A140" s="33">
        <v>45203</v>
      </c>
      <c r="B140" s="23" t="s">
        <v>50</v>
      </c>
      <c r="C140" s="10" t="s">
        <v>13</v>
      </c>
      <c r="D140" s="23" t="s">
        <v>195</v>
      </c>
      <c r="E140" s="11" t="s">
        <v>54</v>
      </c>
      <c r="F140" s="11"/>
      <c r="G140" s="27">
        <v>4</v>
      </c>
      <c r="H140" s="27">
        <v>4</v>
      </c>
      <c r="I140" s="25"/>
      <c r="J140" s="43" t="s">
        <v>199</v>
      </c>
      <c r="K140" s="23"/>
    </row>
    <row r="141" spans="1:11" ht="13.2" x14ac:dyDescent="0.25">
      <c r="A141" s="33">
        <v>45204</v>
      </c>
      <c r="B141" s="23" t="s">
        <v>50</v>
      </c>
      <c r="C141" s="10" t="s">
        <v>13</v>
      </c>
      <c r="D141" s="23" t="s">
        <v>196</v>
      </c>
      <c r="E141" s="11" t="s">
        <v>54</v>
      </c>
      <c r="F141" s="11"/>
      <c r="G141" s="27">
        <v>1.5</v>
      </c>
      <c r="H141" s="27">
        <v>1</v>
      </c>
      <c r="I141" s="25"/>
      <c r="J141" s="46" t="s">
        <v>237</v>
      </c>
      <c r="K141" s="23"/>
    </row>
    <row r="142" spans="1:11" ht="13.2" x14ac:dyDescent="0.25">
      <c r="A142" s="33">
        <v>45204</v>
      </c>
      <c r="B142" s="23" t="s">
        <v>50</v>
      </c>
      <c r="C142" s="10" t="s">
        <v>13</v>
      </c>
      <c r="D142" s="23" t="s">
        <v>197</v>
      </c>
      <c r="E142" s="11" t="s">
        <v>54</v>
      </c>
      <c r="F142" s="11"/>
      <c r="G142" s="27">
        <v>1.5</v>
      </c>
      <c r="H142" s="27">
        <v>1</v>
      </c>
      <c r="I142" s="25"/>
      <c r="J142" s="43" t="s">
        <v>238</v>
      </c>
      <c r="K142" s="23"/>
    </row>
    <row r="143" spans="1:11" ht="13.2" x14ac:dyDescent="0.25">
      <c r="A143" s="33">
        <v>45205</v>
      </c>
      <c r="B143" s="23" t="s">
        <v>50</v>
      </c>
      <c r="C143" s="10" t="s">
        <v>13</v>
      </c>
      <c r="D143" s="23" t="s">
        <v>200</v>
      </c>
      <c r="E143" s="11" t="s">
        <v>57</v>
      </c>
      <c r="F143" s="11"/>
      <c r="G143" s="27">
        <v>2</v>
      </c>
      <c r="H143" s="27">
        <v>1</v>
      </c>
      <c r="I143" s="25"/>
      <c r="J143" s="24"/>
      <c r="K143" s="23"/>
    </row>
    <row r="144" spans="1:11" ht="13.2" x14ac:dyDescent="0.25">
      <c r="A144" s="33">
        <v>45205</v>
      </c>
      <c r="B144" s="23" t="s">
        <v>50</v>
      </c>
      <c r="C144" s="10" t="s">
        <v>13</v>
      </c>
      <c r="D144" s="23" t="s">
        <v>201</v>
      </c>
      <c r="E144" s="11" t="s">
        <v>48</v>
      </c>
      <c r="F144" s="11"/>
      <c r="G144" s="27">
        <v>3</v>
      </c>
      <c r="H144" s="27">
        <v>2</v>
      </c>
      <c r="I144" s="25"/>
      <c r="J144" s="43" t="s">
        <v>225</v>
      </c>
      <c r="K144" s="23"/>
    </row>
    <row r="145" spans="1:11" ht="13.2" x14ac:dyDescent="0.25">
      <c r="A145" s="33">
        <v>45205</v>
      </c>
      <c r="B145" s="23" t="s">
        <v>50</v>
      </c>
      <c r="C145" s="10" t="s">
        <v>13</v>
      </c>
      <c r="D145" s="23" t="s">
        <v>202</v>
      </c>
      <c r="E145" s="11" t="s">
        <v>58</v>
      </c>
      <c r="F145" s="11"/>
      <c r="G145" s="27">
        <v>1</v>
      </c>
      <c r="H145" s="27">
        <v>0.75</v>
      </c>
      <c r="I145" s="25"/>
      <c r="J145" s="24"/>
      <c r="K145" s="23"/>
    </row>
    <row r="146" spans="1:11" ht="13.2" x14ac:dyDescent="0.25">
      <c r="A146" s="33">
        <v>45205</v>
      </c>
      <c r="B146" s="23" t="s">
        <v>50</v>
      </c>
      <c r="C146" s="10" t="s">
        <v>13</v>
      </c>
      <c r="D146" s="23" t="s">
        <v>203</v>
      </c>
      <c r="E146" s="11" t="s">
        <v>54</v>
      </c>
      <c r="F146" s="11"/>
      <c r="G146" s="27">
        <v>2</v>
      </c>
      <c r="H146" s="27">
        <v>1</v>
      </c>
      <c r="I146" s="25"/>
      <c r="J146" s="43" t="s">
        <v>133</v>
      </c>
      <c r="K146" s="23"/>
    </row>
    <row r="147" spans="1:11" ht="13.2" x14ac:dyDescent="0.25">
      <c r="A147" s="34"/>
      <c r="B147" s="18"/>
      <c r="C147" s="18"/>
      <c r="D147" s="18"/>
      <c r="E147" s="18" t="s">
        <v>14</v>
      </c>
      <c r="F147" s="18"/>
      <c r="G147" s="30">
        <f>SUM(G120:G146)</f>
        <v>54</v>
      </c>
      <c r="H147" s="30">
        <f>SUM(H120:H146)</f>
        <v>50</v>
      </c>
      <c r="I147" s="21">
        <f t="shared" si="5"/>
        <v>-4</v>
      </c>
      <c r="J147" s="22"/>
      <c r="K147" s="18"/>
    </row>
    <row r="148" spans="1:11" ht="18.75" customHeight="1" x14ac:dyDescent="0.25">
      <c r="A148" s="63" t="s">
        <v>19</v>
      </c>
      <c r="B148" s="48"/>
      <c r="C148" s="48"/>
      <c r="D148" s="48"/>
      <c r="E148" s="48"/>
      <c r="F148" s="48"/>
      <c r="G148" s="48"/>
      <c r="H148" s="48"/>
      <c r="I148" s="48"/>
      <c r="J148" s="48"/>
      <c r="K148" s="49"/>
    </row>
    <row r="149" spans="1:11" ht="13.2" x14ac:dyDescent="0.25">
      <c r="A149" s="39" t="s">
        <v>12</v>
      </c>
      <c r="B149" s="53" t="s">
        <v>226</v>
      </c>
      <c r="C149" s="48"/>
      <c r="D149" s="48"/>
      <c r="E149" s="48"/>
      <c r="F149" s="48"/>
      <c r="G149" s="48"/>
      <c r="H149" s="48"/>
      <c r="I149" s="48"/>
      <c r="J149" s="48"/>
      <c r="K149" s="49"/>
    </row>
    <row r="150" spans="1:11" ht="13.2" x14ac:dyDescent="0.25">
      <c r="A150" s="33">
        <v>45208</v>
      </c>
      <c r="B150" s="23" t="s">
        <v>50</v>
      </c>
      <c r="C150" s="10" t="s">
        <v>13</v>
      </c>
      <c r="D150" s="23" t="s">
        <v>227</v>
      </c>
      <c r="E150" s="11" t="s">
        <v>54</v>
      </c>
      <c r="F150" s="11"/>
      <c r="G150" s="27">
        <v>0.5</v>
      </c>
      <c r="H150" s="27">
        <v>0.5</v>
      </c>
      <c r="I150" s="25">
        <f t="shared" ref="I150:I191" si="6">H150-G150</f>
        <v>0</v>
      </c>
      <c r="J150" s="43" t="s">
        <v>282</v>
      </c>
      <c r="K150" s="23"/>
    </row>
    <row r="151" spans="1:11" ht="13.2" x14ac:dyDescent="0.25">
      <c r="A151" s="33">
        <v>45208</v>
      </c>
      <c r="B151" s="23" t="s">
        <v>50</v>
      </c>
      <c r="C151" s="10" t="s">
        <v>13</v>
      </c>
      <c r="D151" s="23" t="s">
        <v>246</v>
      </c>
      <c r="E151" s="11" t="s">
        <v>54</v>
      </c>
      <c r="F151" s="11"/>
      <c r="G151" s="27">
        <v>1</v>
      </c>
      <c r="H151" s="27" t="s">
        <v>247</v>
      </c>
      <c r="I151" s="25"/>
      <c r="J151" s="24"/>
      <c r="K151" s="23"/>
    </row>
    <row r="152" spans="1:11" ht="13.2" x14ac:dyDescent="0.25">
      <c r="A152" s="33">
        <v>45208</v>
      </c>
      <c r="B152" s="23" t="s">
        <v>50</v>
      </c>
      <c r="C152" s="10" t="s">
        <v>13</v>
      </c>
      <c r="D152" s="23" t="s">
        <v>91</v>
      </c>
      <c r="E152" s="11" t="s">
        <v>42</v>
      </c>
      <c r="F152" s="11"/>
      <c r="G152" s="27">
        <v>0.5</v>
      </c>
      <c r="H152" s="27">
        <v>0.75</v>
      </c>
      <c r="I152" s="25">
        <f t="shared" si="6"/>
        <v>0.25</v>
      </c>
      <c r="J152" s="24"/>
      <c r="K152" s="23"/>
    </row>
    <row r="153" spans="1:11" ht="13.2" x14ac:dyDescent="0.25">
      <c r="A153" s="33">
        <v>45208</v>
      </c>
      <c r="B153" s="23" t="s">
        <v>50</v>
      </c>
      <c r="C153" s="10" t="s">
        <v>13</v>
      </c>
      <c r="D153" s="23" t="s">
        <v>240</v>
      </c>
      <c r="E153" s="11" t="s">
        <v>48</v>
      </c>
      <c r="F153" s="11"/>
      <c r="G153" s="27">
        <v>0.75</v>
      </c>
      <c r="H153" s="27">
        <v>0.75</v>
      </c>
      <c r="I153" s="25">
        <f t="shared" si="6"/>
        <v>0</v>
      </c>
      <c r="J153" s="43" t="s">
        <v>283</v>
      </c>
      <c r="K153" s="23"/>
    </row>
    <row r="154" spans="1:11" ht="13.2" x14ac:dyDescent="0.25">
      <c r="A154" s="33">
        <v>45209</v>
      </c>
      <c r="B154" s="23" t="s">
        <v>50</v>
      </c>
      <c r="C154" s="10" t="s">
        <v>13</v>
      </c>
      <c r="D154" s="23" t="s">
        <v>242</v>
      </c>
      <c r="E154" s="11" t="s">
        <v>45</v>
      </c>
      <c r="F154" s="11"/>
      <c r="G154" s="27">
        <v>1</v>
      </c>
      <c r="H154" s="27">
        <v>1</v>
      </c>
      <c r="I154" s="25">
        <f t="shared" si="6"/>
        <v>0</v>
      </c>
      <c r="J154" s="43" t="s">
        <v>284</v>
      </c>
      <c r="K154" s="23"/>
    </row>
    <row r="155" spans="1:11" ht="13.2" x14ac:dyDescent="0.25">
      <c r="A155" s="33">
        <v>45209</v>
      </c>
      <c r="B155" s="23" t="s">
        <v>50</v>
      </c>
      <c r="C155" s="10" t="s">
        <v>13</v>
      </c>
      <c r="D155" s="23" t="s">
        <v>249</v>
      </c>
      <c r="E155" s="11" t="s">
        <v>45</v>
      </c>
      <c r="F155" s="11"/>
      <c r="G155" s="27">
        <v>1</v>
      </c>
      <c r="H155" s="27">
        <v>2</v>
      </c>
      <c r="I155" s="25">
        <f t="shared" si="6"/>
        <v>1</v>
      </c>
      <c r="J155" s="43" t="s">
        <v>284</v>
      </c>
      <c r="K155" s="23"/>
    </row>
    <row r="156" spans="1:11" ht="13.2" x14ac:dyDescent="0.25">
      <c r="A156" s="33">
        <v>45210</v>
      </c>
      <c r="B156" s="23" t="s">
        <v>50</v>
      </c>
      <c r="C156" s="10" t="s">
        <v>13</v>
      </c>
      <c r="D156" s="23" t="s">
        <v>248</v>
      </c>
      <c r="E156" s="11" t="s">
        <v>45</v>
      </c>
      <c r="F156" s="11"/>
      <c r="G156" s="27">
        <v>1</v>
      </c>
      <c r="H156" s="27">
        <v>2</v>
      </c>
      <c r="I156" s="25">
        <f t="shared" si="6"/>
        <v>1</v>
      </c>
      <c r="J156" s="43" t="s">
        <v>284</v>
      </c>
      <c r="K156" s="23"/>
    </row>
    <row r="157" spans="1:11" ht="13.2" x14ac:dyDescent="0.25">
      <c r="A157" s="33">
        <v>45210</v>
      </c>
      <c r="B157" s="23" t="s">
        <v>50</v>
      </c>
      <c r="C157" s="10" t="s">
        <v>13</v>
      </c>
      <c r="D157" s="23" t="s">
        <v>243</v>
      </c>
      <c r="E157" s="11" t="s">
        <v>48</v>
      </c>
      <c r="F157" s="11"/>
      <c r="G157" s="27">
        <v>0.5</v>
      </c>
      <c r="H157" s="27">
        <v>1</v>
      </c>
      <c r="I157" s="25">
        <f t="shared" si="6"/>
        <v>0.5</v>
      </c>
      <c r="J157" s="24"/>
      <c r="K157" s="23"/>
    </row>
    <row r="158" spans="1:11" ht="13.2" x14ac:dyDescent="0.25">
      <c r="A158" s="33">
        <v>45210</v>
      </c>
      <c r="B158" s="23" t="s">
        <v>50</v>
      </c>
      <c r="C158" s="10" t="s">
        <v>13</v>
      </c>
      <c r="D158" s="23" t="s">
        <v>244</v>
      </c>
      <c r="E158" s="11" t="s">
        <v>45</v>
      </c>
      <c r="F158" s="11"/>
      <c r="G158" s="27">
        <v>3</v>
      </c>
      <c r="H158" s="27">
        <v>3</v>
      </c>
      <c r="I158" s="25">
        <f t="shared" si="6"/>
        <v>0</v>
      </c>
      <c r="J158" s="43" t="s">
        <v>285</v>
      </c>
      <c r="K158" s="23"/>
    </row>
    <row r="159" spans="1:11" ht="13.2" x14ac:dyDescent="0.25">
      <c r="A159" s="33">
        <v>45210</v>
      </c>
      <c r="B159" s="23" t="s">
        <v>50</v>
      </c>
      <c r="C159" s="10" t="s">
        <v>13</v>
      </c>
      <c r="D159" s="23" t="s">
        <v>245</v>
      </c>
      <c r="E159" s="11" t="s">
        <v>48</v>
      </c>
      <c r="F159" s="11"/>
      <c r="G159" s="27">
        <v>1</v>
      </c>
      <c r="H159" s="27">
        <v>2</v>
      </c>
      <c r="I159" s="25">
        <f t="shared" si="6"/>
        <v>1</v>
      </c>
      <c r="J159" s="24"/>
      <c r="K159" s="23"/>
    </row>
    <row r="160" spans="1:11" ht="13.2" x14ac:dyDescent="0.25">
      <c r="A160" s="33">
        <v>45211</v>
      </c>
      <c r="B160" s="23" t="s">
        <v>50</v>
      </c>
      <c r="C160" s="10" t="s">
        <v>13</v>
      </c>
      <c r="D160" s="23" t="s">
        <v>187</v>
      </c>
      <c r="E160" s="11" t="s">
        <v>45</v>
      </c>
      <c r="F160" s="11"/>
      <c r="G160" s="27">
        <v>0.75</v>
      </c>
      <c r="H160" s="27">
        <v>0.75</v>
      </c>
      <c r="I160" s="25">
        <f t="shared" si="6"/>
        <v>0</v>
      </c>
      <c r="J160" s="24"/>
      <c r="K160" s="23"/>
    </row>
    <row r="161" spans="1:11" ht="13.2" x14ac:dyDescent="0.25">
      <c r="A161" s="33">
        <v>45211</v>
      </c>
      <c r="B161" s="23" t="s">
        <v>50</v>
      </c>
      <c r="C161" s="10" t="s">
        <v>13</v>
      </c>
      <c r="D161" s="23" t="s">
        <v>250</v>
      </c>
      <c r="E161" s="11" t="s">
        <v>45</v>
      </c>
      <c r="F161" s="11"/>
      <c r="G161" s="27">
        <v>1</v>
      </c>
      <c r="H161" s="27">
        <v>2</v>
      </c>
      <c r="I161" s="25">
        <f t="shared" si="6"/>
        <v>1</v>
      </c>
      <c r="J161" s="43" t="s">
        <v>285</v>
      </c>
      <c r="K161" s="23"/>
    </row>
    <row r="162" spans="1:11" ht="13.2" x14ac:dyDescent="0.25">
      <c r="A162" s="33">
        <v>45212</v>
      </c>
      <c r="B162" s="23" t="s">
        <v>50</v>
      </c>
      <c r="C162" s="10" t="s">
        <v>13</v>
      </c>
      <c r="D162" s="23" t="s">
        <v>251</v>
      </c>
      <c r="E162" s="11" t="s">
        <v>45</v>
      </c>
      <c r="F162" s="11"/>
      <c r="G162" s="27">
        <v>1</v>
      </c>
      <c r="H162" s="27" t="s">
        <v>241</v>
      </c>
      <c r="I162" s="25"/>
      <c r="J162" s="43" t="s">
        <v>284</v>
      </c>
      <c r="K162" s="23"/>
    </row>
    <row r="163" spans="1:11" ht="13.2" x14ac:dyDescent="0.25">
      <c r="A163" s="33">
        <v>45212</v>
      </c>
      <c r="B163" s="23" t="s">
        <v>50</v>
      </c>
      <c r="C163" s="10" t="s">
        <v>13</v>
      </c>
      <c r="D163" s="23" t="s">
        <v>252</v>
      </c>
      <c r="E163" s="11" t="s">
        <v>45</v>
      </c>
      <c r="F163" s="11"/>
      <c r="G163" s="27">
        <v>1</v>
      </c>
      <c r="H163" s="27">
        <v>1.5</v>
      </c>
      <c r="I163" s="25"/>
      <c r="J163" s="43" t="s">
        <v>286</v>
      </c>
      <c r="K163" s="23"/>
    </row>
    <row r="164" spans="1:11" ht="13.2" x14ac:dyDescent="0.25">
      <c r="A164" s="33">
        <v>45212</v>
      </c>
      <c r="B164" s="23" t="s">
        <v>50</v>
      </c>
      <c r="C164" s="10" t="s">
        <v>13</v>
      </c>
      <c r="D164" s="23" t="s">
        <v>65</v>
      </c>
      <c r="E164" s="11" t="s">
        <v>42</v>
      </c>
      <c r="F164" s="11"/>
      <c r="G164" s="27">
        <v>0.5</v>
      </c>
      <c r="H164" s="27">
        <v>0.5</v>
      </c>
      <c r="I164" s="25"/>
      <c r="J164" s="24"/>
      <c r="K164" s="23"/>
    </row>
    <row r="165" spans="1:11" ht="13.2" x14ac:dyDescent="0.25">
      <c r="A165" s="33">
        <v>45212</v>
      </c>
      <c r="B165" s="23" t="s">
        <v>50</v>
      </c>
      <c r="C165" s="10" t="s">
        <v>13</v>
      </c>
      <c r="D165" s="23" t="s">
        <v>253</v>
      </c>
      <c r="E165" s="11" t="s">
        <v>45</v>
      </c>
      <c r="F165" s="11"/>
      <c r="G165" s="27">
        <v>1</v>
      </c>
      <c r="H165" s="27">
        <v>1</v>
      </c>
      <c r="I165" s="25"/>
      <c r="J165" s="43" t="s">
        <v>287</v>
      </c>
      <c r="K165" s="23"/>
    </row>
    <row r="166" spans="1:11" ht="13.2" x14ac:dyDescent="0.25">
      <c r="A166" s="33">
        <v>45213</v>
      </c>
      <c r="B166" s="23" t="s">
        <v>50</v>
      </c>
      <c r="C166" s="10" t="s">
        <v>13</v>
      </c>
      <c r="D166" s="23" t="s">
        <v>254</v>
      </c>
      <c r="E166" s="11" t="s">
        <v>48</v>
      </c>
      <c r="F166" s="11"/>
      <c r="G166" s="27">
        <v>0.5</v>
      </c>
      <c r="H166" s="27">
        <v>0.5</v>
      </c>
      <c r="I166" s="25"/>
      <c r="J166" s="24"/>
      <c r="K166" s="23"/>
    </row>
    <row r="167" spans="1:11" ht="13.2" x14ac:dyDescent="0.25">
      <c r="A167" s="33">
        <v>45213</v>
      </c>
      <c r="B167" s="23" t="s">
        <v>50</v>
      </c>
      <c r="C167" s="10" t="s">
        <v>13</v>
      </c>
      <c r="D167" s="23" t="s">
        <v>255</v>
      </c>
      <c r="E167" s="11" t="s">
        <v>51</v>
      </c>
      <c r="F167" s="11"/>
      <c r="G167" s="27">
        <v>1</v>
      </c>
      <c r="H167" s="27">
        <v>3</v>
      </c>
      <c r="I167" s="25"/>
      <c r="J167" s="43" t="s">
        <v>288</v>
      </c>
      <c r="K167" s="23"/>
    </row>
    <row r="168" spans="1:11" ht="13.2" x14ac:dyDescent="0.25">
      <c r="A168" s="33">
        <v>45213</v>
      </c>
      <c r="B168" s="23" t="s">
        <v>50</v>
      </c>
      <c r="C168" s="10" t="s">
        <v>13</v>
      </c>
      <c r="D168" s="23" t="s">
        <v>256</v>
      </c>
      <c r="E168" s="11" t="s">
        <v>51</v>
      </c>
      <c r="F168" s="11"/>
      <c r="G168" s="27">
        <v>1</v>
      </c>
      <c r="H168" s="27">
        <v>2</v>
      </c>
      <c r="I168" s="25"/>
      <c r="J168" s="43" t="s">
        <v>289</v>
      </c>
      <c r="K168" s="23"/>
    </row>
    <row r="169" spans="1:11" ht="13.2" x14ac:dyDescent="0.25">
      <c r="A169" s="33">
        <v>45215</v>
      </c>
      <c r="B169" s="23" t="s">
        <v>50</v>
      </c>
      <c r="C169" s="10" t="s">
        <v>13</v>
      </c>
      <c r="D169" s="23" t="s">
        <v>235</v>
      </c>
      <c r="E169" s="11" t="s">
        <v>48</v>
      </c>
      <c r="F169" s="11"/>
      <c r="G169" s="27">
        <v>2</v>
      </c>
      <c r="H169" s="27">
        <v>1.5</v>
      </c>
      <c r="I169" s="25"/>
      <c r="J169" s="43" t="s">
        <v>290</v>
      </c>
      <c r="K169" s="23"/>
    </row>
    <row r="170" spans="1:11" ht="13.2" x14ac:dyDescent="0.25">
      <c r="A170" s="33">
        <v>45215</v>
      </c>
      <c r="B170" s="23" t="s">
        <v>50</v>
      </c>
      <c r="C170" s="10" t="s">
        <v>13</v>
      </c>
      <c r="D170" s="23" t="s">
        <v>234</v>
      </c>
      <c r="E170" s="11" t="s">
        <v>48</v>
      </c>
      <c r="F170" s="11"/>
      <c r="G170" s="27">
        <v>2</v>
      </c>
      <c r="H170" s="27">
        <v>1.5</v>
      </c>
      <c r="I170" s="25"/>
      <c r="J170" s="43" t="s">
        <v>290</v>
      </c>
      <c r="K170" s="23"/>
    </row>
    <row r="171" spans="1:11" ht="13.2" x14ac:dyDescent="0.25">
      <c r="A171" s="33">
        <v>45215</v>
      </c>
      <c r="B171" s="23" t="s">
        <v>50</v>
      </c>
      <c r="C171" s="10" t="s">
        <v>13</v>
      </c>
      <c r="D171" s="23" t="s">
        <v>233</v>
      </c>
      <c r="E171" s="11" t="s">
        <v>45</v>
      </c>
      <c r="F171" s="11"/>
      <c r="G171" s="27">
        <v>1</v>
      </c>
      <c r="H171" s="27">
        <v>1.5</v>
      </c>
      <c r="I171" s="25"/>
      <c r="J171" s="43" t="s">
        <v>291</v>
      </c>
      <c r="K171" s="23"/>
    </row>
    <row r="172" spans="1:11" ht="13.2" x14ac:dyDescent="0.25">
      <c r="A172" s="33">
        <v>45215</v>
      </c>
      <c r="B172" s="23" t="s">
        <v>50</v>
      </c>
      <c r="C172" s="10" t="s">
        <v>13</v>
      </c>
      <c r="D172" s="23" t="s">
        <v>236</v>
      </c>
      <c r="E172" s="11" t="s">
        <v>45</v>
      </c>
      <c r="F172" s="11"/>
      <c r="G172" s="27">
        <v>2</v>
      </c>
      <c r="H172" s="27">
        <v>2</v>
      </c>
      <c r="I172" s="25"/>
      <c r="J172" s="43" t="s">
        <v>285</v>
      </c>
      <c r="K172" s="23"/>
    </row>
    <row r="173" spans="1:11" ht="13.2" x14ac:dyDescent="0.25">
      <c r="A173" s="33">
        <v>45216</v>
      </c>
      <c r="B173" s="23" t="s">
        <v>50</v>
      </c>
      <c r="C173" s="10" t="s">
        <v>13</v>
      </c>
      <c r="D173" s="23" t="s">
        <v>232</v>
      </c>
      <c r="E173" s="11" t="s">
        <v>45</v>
      </c>
      <c r="F173" s="11"/>
      <c r="G173" s="27">
        <v>2</v>
      </c>
      <c r="H173" s="27">
        <v>2</v>
      </c>
      <c r="I173" s="25"/>
      <c r="J173" s="43" t="s">
        <v>287</v>
      </c>
      <c r="K173" s="23"/>
    </row>
    <row r="174" spans="1:11" ht="13.2" x14ac:dyDescent="0.25">
      <c r="A174" s="33">
        <v>45216</v>
      </c>
      <c r="B174" s="23" t="s">
        <v>50</v>
      </c>
      <c r="C174" s="10" t="s">
        <v>13</v>
      </c>
      <c r="D174" s="23" t="s">
        <v>231</v>
      </c>
      <c r="E174" s="11" t="s">
        <v>45</v>
      </c>
      <c r="F174" s="11"/>
      <c r="G174" s="27">
        <v>1</v>
      </c>
      <c r="H174" s="27">
        <v>1</v>
      </c>
      <c r="I174" s="25"/>
      <c r="J174" s="43" t="s">
        <v>291</v>
      </c>
      <c r="K174" s="23"/>
    </row>
    <row r="175" spans="1:11" ht="13.2" x14ac:dyDescent="0.25">
      <c r="A175" s="33">
        <v>45216</v>
      </c>
      <c r="B175" s="23" t="s">
        <v>50</v>
      </c>
      <c r="C175" s="10" t="s">
        <v>13</v>
      </c>
      <c r="D175" s="23" t="s">
        <v>230</v>
      </c>
      <c r="E175" s="11" t="s">
        <v>39</v>
      </c>
      <c r="F175" s="11"/>
      <c r="G175" s="27">
        <v>1</v>
      </c>
      <c r="H175" s="27">
        <v>2</v>
      </c>
      <c r="I175" s="25"/>
      <c r="J175" s="43" t="s">
        <v>290</v>
      </c>
      <c r="K175" s="23"/>
    </row>
    <row r="176" spans="1:11" ht="13.2" x14ac:dyDescent="0.25">
      <c r="A176" s="33">
        <v>45216</v>
      </c>
      <c r="B176" s="23" t="s">
        <v>50</v>
      </c>
      <c r="C176" s="10" t="s">
        <v>13</v>
      </c>
      <c r="D176" s="23" t="s">
        <v>229</v>
      </c>
      <c r="E176" s="11" t="s">
        <v>51</v>
      </c>
      <c r="F176" s="11"/>
      <c r="G176" s="27">
        <v>2</v>
      </c>
      <c r="H176" s="27">
        <v>3</v>
      </c>
      <c r="I176" s="25"/>
      <c r="J176" s="43" t="s">
        <v>292</v>
      </c>
      <c r="K176" s="23"/>
    </row>
    <row r="177" spans="1:11" ht="13.2" x14ac:dyDescent="0.25">
      <c r="A177" s="33">
        <v>45216</v>
      </c>
      <c r="B177" s="23" t="s">
        <v>50</v>
      </c>
      <c r="C177" s="10" t="s">
        <v>13</v>
      </c>
      <c r="D177" s="23" t="s">
        <v>228</v>
      </c>
      <c r="E177" s="11" t="s">
        <v>58</v>
      </c>
      <c r="F177" s="11"/>
      <c r="G177" s="27">
        <v>4</v>
      </c>
      <c r="H177" s="27">
        <v>5</v>
      </c>
      <c r="I177" s="25"/>
      <c r="J177" s="43" t="s">
        <v>293</v>
      </c>
      <c r="K177" s="23"/>
    </row>
    <row r="178" spans="1:11" ht="13.2" x14ac:dyDescent="0.25">
      <c r="A178" s="33">
        <v>45217</v>
      </c>
      <c r="B178" s="23" t="s">
        <v>50</v>
      </c>
      <c r="C178" s="10" t="s">
        <v>13</v>
      </c>
      <c r="D178" s="23" t="s">
        <v>257</v>
      </c>
      <c r="E178" s="11" t="s">
        <v>48</v>
      </c>
      <c r="F178" s="11"/>
      <c r="G178" s="27">
        <v>2</v>
      </c>
      <c r="H178" s="27">
        <v>2</v>
      </c>
      <c r="I178" s="25"/>
      <c r="J178" s="43" t="s">
        <v>290</v>
      </c>
      <c r="K178" s="23"/>
    </row>
    <row r="179" spans="1:11" ht="13.2" x14ac:dyDescent="0.25">
      <c r="A179" s="33">
        <v>45217</v>
      </c>
      <c r="B179" s="23" t="s">
        <v>50</v>
      </c>
      <c r="C179" s="10" t="s">
        <v>13</v>
      </c>
      <c r="D179" s="23" t="s">
        <v>258</v>
      </c>
      <c r="E179" s="11" t="s">
        <v>48</v>
      </c>
      <c r="F179" s="11"/>
      <c r="G179" s="27">
        <v>1</v>
      </c>
      <c r="H179" s="27">
        <v>2.5</v>
      </c>
      <c r="I179" s="25"/>
      <c r="J179" s="43" t="s">
        <v>290</v>
      </c>
      <c r="K179" s="23"/>
    </row>
    <row r="180" spans="1:11" ht="13.2" x14ac:dyDescent="0.25">
      <c r="A180" s="33">
        <v>45217</v>
      </c>
      <c r="B180" s="23" t="s">
        <v>50</v>
      </c>
      <c r="C180" s="10" t="s">
        <v>13</v>
      </c>
      <c r="D180" s="23" t="s">
        <v>259</v>
      </c>
      <c r="E180" s="11" t="s">
        <v>62</v>
      </c>
      <c r="F180" s="11"/>
      <c r="G180" s="27">
        <v>2</v>
      </c>
      <c r="H180" s="27">
        <v>3</v>
      </c>
      <c r="I180" s="25"/>
      <c r="J180" s="43" t="s">
        <v>290</v>
      </c>
      <c r="K180" s="23"/>
    </row>
    <row r="181" spans="1:11" ht="13.2" x14ac:dyDescent="0.25">
      <c r="A181" s="33">
        <v>45218</v>
      </c>
      <c r="B181" s="23" t="s">
        <v>50</v>
      </c>
      <c r="C181" s="10" t="s">
        <v>13</v>
      </c>
      <c r="D181" s="23" t="s">
        <v>260</v>
      </c>
      <c r="E181" s="11" t="s">
        <v>62</v>
      </c>
      <c r="F181" s="11"/>
      <c r="G181" s="27">
        <v>1</v>
      </c>
      <c r="H181" s="27">
        <v>2</v>
      </c>
      <c r="I181" s="25">
        <f t="shared" si="6"/>
        <v>1</v>
      </c>
      <c r="J181" s="43" t="s">
        <v>292</v>
      </c>
      <c r="K181" s="23"/>
    </row>
    <row r="182" spans="1:11" ht="13.2" x14ac:dyDescent="0.25">
      <c r="A182" s="33">
        <v>45218</v>
      </c>
      <c r="B182" s="23" t="s">
        <v>50</v>
      </c>
      <c r="C182" s="10" t="s">
        <v>13</v>
      </c>
      <c r="D182" s="23" t="s">
        <v>261</v>
      </c>
      <c r="E182" s="11" t="s">
        <v>58</v>
      </c>
      <c r="F182" s="11"/>
      <c r="G182" s="27">
        <v>1</v>
      </c>
      <c r="H182" s="27">
        <v>2.5</v>
      </c>
      <c r="I182" s="25">
        <f t="shared" si="6"/>
        <v>1.5</v>
      </c>
      <c r="J182" s="24"/>
      <c r="K182" s="23"/>
    </row>
    <row r="183" spans="1:11" ht="13.2" x14ac:dyDescent="0.25">
      <c r="A183" s="33">
        <v>45218</v>
      </c>
      <c r="B183" s="23" t="s">
        <v>50</v>
      </c>
      <c r="C183" s="10" t="s">
        <v>13</v>
      </c>
      <c r="D183" s="23" t="s">
        <v>264</v>
      </c>
      <c r="E183" s="11" t="s">
        <v>45</v>
      </c>
      <c r="F183" s="11"/>
      <c r="G183" s="27">
        <v>1</v>
      </c>
      <c r="H183" s="27">
        <v>2</v>
      </c>
      <c r="I183" s="25">
        <f t="shared" si="6"/>
        <v>1</v>
      </c>
      <c r="J183" s="43" t="s">
        <v>289</v>
      </c>
      <c r="K183" s="23"/>
    </row>
    <row r="184" spans="1:11" ht="13.2" x14ac:dyDescent="0.25">
      <c r="A184" s="33">
        <v>45219</v>
      </c>
      <c r="B184" s="23" t="s">
        <v>50</v>
      </c>
      <c r="C184" s="10" t="s">
        <v>13</v>
      </c>
      <c r="D184" s="23" t="s">
        <v>262</v>
      </c>
      <c r="E184" s="11" t="s">
        <v>45</v>
      </c>
      <c r="F184" s="11"/>
      <c r="G184" s="27">
        <v>1</v>
      </c>
      <c r="H184" s="27">
        <v>3</v>
      </c>
      <c r="I184" s="25"/>
      <c r="J184" s="43" t="s">
        <v>292</v>
      </c>
      <c r="K184" s="23"/>
    </row>
    <row r="185" spans="1:11" ht="13.2" x14ac:dyDescent="0.25">
      <c r="A185" s="33">
        <v>45219</v>
      </c>
      <c r="B185" s="23" t="s">
        <v>50</v>
      </c>
      <c r="C185" s="10" t="s">
        <v>13</v>
      </c>
      <c r="D185" s="23" t="s">
        <v>263</v>
      </c>
      <c r="E185" s="11" t="s">
        <v>45</v>
      </c>
      <c r="F185" s="11"/>
      <c r="G185" s="27">
        <v>1</v>
      </c>
      <c r="H185" s="27">
        <v>3</v>
      </c>
      <c r="I185" s="25"/>
      <c r="J185" s="43" t="s">
        <v>292</v>
      </c>
      <c r="K185" s="23"/>
    </row>
    <row r="186" spans="1:11" ht="13.2" x14ac:dyDescent="0.25">
      <c r="A186" s="33">
        <v>45219</v>
      </c>
      <c r="B186" s="23" t="s">
        <v>50</v>
      </c>
      <c r="C186" s="10" t="s">
        <v>13</v>
      </c>
      <c r="D186" s="23" t="s">
        <v>265</v>
      </c>
      <c r="E186" s="11" t="s">
        <v>48</v>
      </c>
      <c r="F186" s="11"/>
      <c r="G186" s="27">
        <v>0.5</v>
      </c>
      <c r="H186" s="27">
        <v>0.5</v>
      </c>
      <c r="I186" s="25"/>
      <c r="J186" s="43" t="s">
        <v>290</v>
      </c>
      <c r="K186" s="23"/>
    </row>
    <row r="187" spans="1:11" ht="13.2" x14ac:dyDescent="0.25">
      <c r="A187" s="33">
        <v>45219</v>
      </c>
      <c r="B187" s="23" t="s">
        <v>50</v>
      </c>
      <c r="C187" s="10" t="s">
        <v>13</v>
      </c>
      <c r="D187" s="23" t="s">
        <v>266</v>
      </c>
      <c r="E187" s="11" t="s">
        <v>45</v>
      </c>
      <c r="F187" s="11"/>
      <c r="G187" s="27">
        <v>1</v>
      </c>
      <c r="H187" s="27">
        <v>2</v>
      </c>
      <c r="I187" s="25"/>
      <c r="J187" s="24"/>
      <c r="K187" s="23"/>
    </row>
    <row r="188" spans="1:11" ht="13.2" x14ac:dyDescent="0.25">
      <c r="A188" s="33">
        <v>45219</v>
      </c>
      <c r="B188" s="23" t="s">
        <v>50</v>
      </c>
      <c r="C188" s="10" t="s">
        <v>13</v>
      </c>
      <c r="D188" s="23" t="s">
        <v>267</v>
      </c>
      <c r="E188" s="11" t="s">
        <v>45</v>
      </c>
      <c r="F188" s="11"/>
      <c r="G188" s="27">
        <v>1</v>
      </c>
      <c r="H188" s="27">
        <v>1</v>
      </c>
      <c r="I188" s="25"/>
      <c r="J188" s="24"/>
      <c r="K188" s="23"/>
    </row>
    <row r="189" spans="1:11" ht="13.2" x14ac:dyDescent="0.25">
      <c r="A189" s="33">
        <v>45220</v>
      </c>
      <c r="B189" s="23" t="s">
        <v>50</v>
      </c>
      <c r="C189" s="10" t="s">
        <v>13</v>
      </c>
      <c r="D189" s="23" t="s">
        <v>268</v>
      </c>
      <c r="E189" s="11" t="s">
        <v>45</v>
      </c>
      <c r="F189" s="11"/>
      <c r="G189" s="27">
        <v>1</v>
      </c>
      <c r="H189" s="27">
        <v>4</v>
      </c>
      <c r="I189" s="25"/>
      <c r="J189" s="43" t="s">
        <v>289</v>
      </c>
      <c r="K189" s="23"/>
    </row>
    <row r="190" spans="1:11" ht="13.2" x14ac:dyDescent="0.25">
      <c r="A190" s="33">
        <v>45220</v>
      </c>
      <c r="B190" s="23"/>
      <c r="C190" s="10" t="s">
        <v>13</v>
      </c>
      <c r="D190" s="23"/>
      <c r="E190" s="11"/>
      <c r="F190" s="11"/>
      <c r="G190" s="27"/>
      <c r="H190" s="27"/>
      <c r="I190" s="25">
        <f t="shared" si="6"/>
        <v>0</v>
      </c>
      <c r="J190" s="24"/>
      <c r="K190" s="23"/>
    </row>
    <row r="191" spans="1:11" ht="13.2" x14ac:dyDescent="0.25">
      <c r="A191" s="34"/>
      <c r="B191" s="18"/>
      <c r="C191" s="18"/>
      <c r="D191" s="18"/>
      <c r="E191" s="18" t="s">
        <v>14</v>
      </c>
      <c r="F191" s="18"/>
      <c r="G191" s="30">
        <f>SUM(G150:G190)</f>
        <v>48.5</v>
      </c>
      <c r="H191" s="30">
        <f>SUM(H150:H190)</f>
        <v>71.25</v>
      </c>
      <c r="I191" s="21">
        <f t="shared" si="6"/>
        <v>22.75</v>
      </c>
      <c r="J191" s="22"/>
      <c r="K191" s="18"/>
    </row>
    <row r="192" spans="1:11" ht="18.75" customHeight="1" x14ac:dyDescent="0.25">
      <c r="A192" s="54" t="s">
        <v>20</v>
      </c>
      <c r="B192" s="48"/>
      <c r="C192" s="48"/>
      <c r="D192" s="48"/>
      <c r="E192" s="48"/>
      <c r="F192" s="48"/>
      <c r="G192" s="48"/>
      <c r="H192" s="48"/>
      <c r="I192" s="48"/>
      <c r="J192" s="48"/>
      <c r="K192" s="49"/>
    </row>
    <row r="193" spans="1:11" ht="13.2" x14ac:dyDescent="0.25">
      <c r="A193" s="40" t="s">
        <v>12</v>
      </c>
      <c r="B193" s="51" t="s">
        <v>281</v>
      </c>
      <c r="C193" s="48"/>
      <c r="D193" s="48"/>
      <c r="E193" s="48"/>
      <c r="F193" s="48"/>
      <c r="G193" s="48"/>
      <c r="H193" s="48"/>
      <c r="I193" s="48"/>
      <c r="J193" s="48"/>
      <c r="K193" s="49"/>
    </row>
    <row r="194" spans="1:11" ht="13.2" x14ac:dyDescent="0.25">
      <c r="A194" s="33">
        <v>45222</v>
      </c>
      <c r="B194" s="23" t="s">
        <v>50</v>
      </c>
      <c r="C194" s="10" t="s">
        <v>13</v>
      </c>
      <c r="D194" s="23" t="s">
        <v>269</v>
      </c>
      <c r="E194" s="11" t="s">
        <v>58</v>
      </c>
      <c r="F194" s="11"/>
      <c r="G194" s="27">
        <v>0.25</v>
      </c>
      <c r="H194" s="27">
        <v>0.25</v>
      </c>
      <c r="I194" s="25">
        <f t="shared" ref="I194:I225" si="7">H194-G194</f>
        <v>0</v>
      </c>
      <c r="J194" s="24"/>
      <c r="K194" s="23"/>
    </row>
    <row r="195" spans="1:11" ht="13.2" x14ac:dyDescent="0.25">
      <c r="A195" s="33">
        <v>45222</v>
      </c>
      <c r="B195" s="23" t="s">
        <v>50</v>
      </c>
      <c r="C195" s="10" t="s">
        <v>13</v>
      </c>
      <c r="D195" s="23" t="s">
        <v>270</v>
      </c>
      <c r="E195" s="11" t="s">
        <v>51</v>
      </c>
      <c r="F195" s="11"/>
      <c r="G195" s="27">
        <v>1</v>
      </c>
      <c r="H195" s="27">
        <v>2</v>
      </c>
      <c r="I195" s="25">
        <f t="shared" si="7"/>
        <v>1</v>
      </c>
      <c r="J195" s="43" t="s">
        <v>291</v>
      </c>
      <c r="K195" s="23"/>
    </row>
    <row r="196" spans="1:11" ht="13.2" x14ac:dyDescent="0.25">
      <c r="A196" s="33">
        <v>45222</v>
      </c>
      <c r="B196" s="23" t="s">
        <v>50</v>
      </c>
      <c r="C196" s="10" t="s">
        <v>13</v>
      </c>
      <c r="D196" s="23" t="s">
        <v>271</v>
      </c>
      <c r="E196" s="11" t="s">
        <v>54</v>
      </c>
      <c r="F196" s="11"/>
      <c r="G196" s="27">
        <v>0.75</v>
      </c>
      <c r="H196" s="27">
        <v>1</v>
      </c>
      <c r="I196" s="25">
        <f t="shared" si="7"/>
        <v>0.25</v>
      </c>
      <c r="J196" s="43" t="s">
        <v>290</v>
      </c>
      <c r="K196" s="23"/>
    </row>
    <row r="197" spans="1:11" ht="13.2" x14ac:dyDescent="0.25">
      <c r="A197" s="33">
        <v>45222</v>
      </c>
      <c r="B197" s="23" t="s">
        <v>50</v>
      </c>
      <c r="C197" s="10" t="s">
        <v>13</v>
      </c>
      <c r="D197" s="23" t="s">
        <v>272</v>
      </c>
      <c r="E197" s="11" t="s">
        <v>58</v>
      </c>
      <c r="F197" s="11"/>
      <c r="G197" s="27">
        <v>0.75</v>
      </c>
      <c r="H197" s="27">
        <v>1</v>
      </c>
      <c r="I197" s="25">
        <f t="shared" si="7"/>
        <v>0.25</v>
      </c>
      <c r="J197" s="43" t="s">
        <v>290</v>
      </c>
      <c r="K197" s="23"/>
    </row>
    <row r="198" spans="1:11" ht="13.2" x14ac:dyDescent="0.25">
      <c r="A198" s="33">
        <v>45222</v>
      </c>
      <c r="B198" s="23" t="s">
        <v>50</v>
      </c>
      <c r="C198" s="10" t="s">
        <v>13</v>
      </c>
      <c r="D198" s="23" t="s">
        <v>273</v>
      </c>
      <c r="E198" s="11" t="s">
        <v>45</v>
      </c>
      <c r="F198" s="11"/>
      <c r="G198" s="27">
        <v>2</v>
      </c>
      <c r="H198" s="27">
        <v>1.5</v>
      </c>
      <c r="I198" s="25">
        <f t="shared" si="7"/>
        <v>-0.5</v>
      </c>
      <c r="J198" s="43" t="s">
        <v>291</v>
      </c>
      <c r="K198" s="23"/>
    </row>
    <row r="199" spans="1:11" ht="13.2" x14ac:dyDescent="0.25">
      <c r="A199" s="33">
        <v>45222</v>
      </c>
      <c r="B199" s="23" t="s">
        <v>50</v>
      </c>
      <c r="C199" s="10" t="s">
        <v>13</v>
      </c>
      <c r="D199" s="23" t="s">
        <v>274</v>
      </c>
      <c r="E199" s="11" t="s">
        <v>60</v>
      </c>
      <c r="F199" s="11"/>
      <c r="G199" s="27">
        <v>2</v>
      </c>
      <c r="H199" s="27">
        <v>2</v>
      </c>
      <c r="I199" s="25">
        <f t="shared" si="7"/>
        <v>0</v>
      </c>
      <c r="J199" s="43" t="s">
        <v>321</v>
      </c>
      <c r="K199" s="23"/>
    </row>
    <row r="200" spans="1:11" ht="13.2" x14ac:dyDescent="0.25">
      <c r="A200" s="33">
        <v>45223</v>
      </c>
      <c r="B200" s="23" t="s">
        <v>50</v>
      </c>
      <c r="C200" s="10" t="s">
        <v>13</v>
      </c>
      <c r="D200" s="23" t="s">
        <v>275</v>
      </c>
      <c r="E200" s="11" t="s">
        <v>51</v>
      </c>
      <c r="F200" s="11"/>
      <c r="G200" s="27">
        <v>2</v>
      </c>
      <c r="H200" s="27">
        <v>2</v>
      </c>
      <c r="I200" s="25">
        <f t="shared" si="7"/>
        <v>0</v>
      </c>
      <c r="J200" s="43" t="s">
        <v>294</v>
      </c>
      <c r="K200" s="23"/>
    </row>
    <row r="201" spans="1:11" ht="13.2" x14ac:dyDescent="0.25">
      <c r="A201" s="33">
        <v>45223</v>
      </c>
      <c r="B201" s="23" t="s">
        <v>50</v>
      </c>
      <c r="C201" s="10" t="s">
        <v>13</v>
      </c>
      <c r="D201" s="23" t="s">
        <v>65</v>
      </c>
      <c r="E201" s="11" t="s">
        <v>42</v>
      </c>
      <c r="F201" s="11"/>
      <c r="G201" s="27">
        <v>0.25</v>
      </c>
      <c r="H201" s="27">
        <v>0.25</v>
      </c>
      <c r="I201" s="25">
        <f t="shared" si="7"/>
        <v>0</v>
      </c>
      <c r="J201" s="24"/>
      <c r="K201" s="23"/>
    </row>
    <row r="202" spans="1:11" ht="13.2" x14ac:dyDescent="0.25">
      <c r="A202" s="33">
        <v>45223</v>
      </c>
      <c r="B202" s="23" t="s">
        <v>50</v>
      </c>
      <c r="C202" s="10" t="s">
        <v>13</v>
      </c>
      <c r="D202" s="23" t="s">
        <v>276</v>
      </c>
      <c r="E202" s="11" t="s">
        <v>45</v>
      </c>
      <c r="F202" s="11"/>
      <c r="G202" s="27">
        <v>1</v>
      </c>
      <c r="H202" s="27">
        <v>1.25</v>
      </c>
      <c r="I202" s="25">
        <f t="shared" si="7"/>
        <v>0.25</v>
      </c>
      <c r="J202" s="43" t="s">
        <v>294</v>
      </c>
      <c r="K202" s="23"/>
    </row>
    <row r="203" spans="1:11" ht="13.2" x14ac:dyDescent="0.25">
      <c r="A203" s="33">
        <v>45223</v>
      </c>
      <c r="B203" s="23" t="s">
        <v>50</v>
      </c>
      <c r="C203" s="10" t="s">
        <v>13</v>
      </c>
      <c r="D203" s="23" t="s">
        <v>277</v>
      </c>
      <c r="E203" s="11" t="s">
        <v>39</v>
      </c>
      <c r="F203" s="11"/>
      <c r="G203" s="27">
        <v>0.5</v>
      </c>
      <c r="H203" s="27">
        <v>0.5</v>
      </c>
      <c r="I203" s="25">
        <f t="shared" si="7"/>
        <v>0</v>
      </c>
      <c r="J203" s="43" t="s">
        <v>290</v>
      </c>
      <c r="K203" s="23"/>
    </row>
    <row r="204" spans="1:11" ht="13.2" x14ac:dyDescent="0.25">
      <c r="A204" s="33">
        <v>45224</v>
      </c>
      <c r="B204" s="23" t="s">
        <v>50</v>
      </c>
      <c r="C204" s="10" t="s">
        <v>13</v>
      </c>
      <c r="D204" s="23" t="s">
        <v>278</v>
      </c>
      <c r="E204" s="11" t="s">
        <v>42</v>
      </c>
      <c r="F204" s="11"/>
      <c r="G204" s="27">
        <v>0.5</v>
      </c>
      <c r="H204" s="27">
        <v>0.5</v>
      </c>
      <c r="I204" s="25">
        <f t="shared" si="7"/>
        <v>0</v>
      </c>
      <c r="J204" s="43" t="s">
        <v>295</v>
      </c>
      <c r="K204" s="23"/>
    </row>
    <row r="205" spans="1:11" ht="13.2" x14ac:dyDescent="0.25">
      <c r="A205" s="33">
        <v>45224</v>
      </c>
      <c r="B205" s="23" t="s">
        <v>86</v>
      </c>
      <c r="C205" s="10" t="s">
        <v>13</v>
      </c>
      <c r="D205" s="23" t="s">
        <v>279</v>
      </c>
      <c r="E205" s="11" t="s">
        <v>62</v>
      </c>
      <c r="F205" s="11"/>
      <c r="G205" s="27">
        <v>1</v>
      </c>
      <c r="H205" s="27">
        <v>1</v>
      </c>
      <c r="I205" s="25">
        <f t="shared" si="7"/>
        <v>0</v>
      </c>
      <c r="J205" s="43" t="s">
        <v>295</v>
      </c>
      <c r="K205" s="23"/>
    </row>
    <row r="206" spans="1:11" ht="13.2" x14ac:dyDescent="0.25">
      <c r="A206" s="33">
        <v>45224</v>
      </c>
      <c r="B206" s="23" t="s">
        <v>50</v>
      </c>
      <c r="C206" s="10" t="s">
        <v>13</v>
      </c>
      <c r="D206" s="23" t="s">
        <v>280</v>
      </c>
      <c r="E206" s="11" t="s">
        <v>45</v>
      </c>
      <c r="F206" s="11"/>
      <c r="G206" s="27">
        <v>2</v>
      </c>
      <c r="H206" s="27">
        <v>2</v>
      </c>
      <c r="I206" s="25">
        <f t="shared" si="7"/>
        <v>0</v>
      </c>
      <c r="J206" s="43" t="s">
        <v>286</v>
      </c>
      <c r="K206" s="23"/>
    </row>
    <row r="207" spans="1:11" ht="13.2" x14ac:dyDescent="0.25">
      <c r="A207" s="33">
        <v>45224</v>
      </c>
      <c r="B207" s="23" t="s">
        <v>50</v>
      </c>
      <c r="C207" s="10" t="s">
        <v>13</v>
      </c>
      <c r="D207" s="23" t="s">
        <v>296</v>
      </c>
      <c r="E207" s="11" t="s">
        <v>60</v>
      </c>
      <c r="F207" s="11"/>
      <c r="G207" s="27">
        <v>1</v>
      </c>
      <c r="H207" s="27">
        <v>1</v>
      </c>
      <c r="I207" s="25">
        <f t="shared" si="7"/>
        <v>0</v>
      </c>
      <c r="J207" s="24"/>
      <c r="K207" s="23"/>
    </row>
    <row r="208" spans="1:11" ht="13.2" x14ac:dyDescent="0.25">
      <c r="A208" s="33">
        <v>45224</v>
      </c>
      <c r="B208" s="23" t="s">
        <v>50</v>
      </c>
      <c r="C208" s="10" t="s">
        <v>13</v>
      </c>
      <c r="D208" s="23" t="s">
        <v>297</v>
      </c>
      <c r="E208" s="11" t="s">
        <v>60</v>
      </c>
      <c r="F208" s="11"/>
      <c r="G208" s="27">
        <v>1</v>
      </c>
      <c r="H208" s="27">
        <v>1</v>
      </c>
      <c r="I208" s="25">
        <f t="shared" si="7"/>
        <v>0</v>
      </c>
      <c r="J208" s="43" t="s">
        <v>319</v>
      </c>
      <c r="K208" s="23"/>
    </row>
    <row r="209" spans="1:11" ht="13.2" x14ac:dyDescent="0.25">
      <c r="A209" s="33">
        <v>45224</v>
      </c>
      <c r="B209" s="23" t="s">
        <v>50</v>
      </c>
      <c r="C209" s="10" t="s">
        <v>13</v>
      </c>
      <c r="D209" s="23" t="s">
        <v>298</v>
      </c>
      <c r="E209" s="11" t="s">
        <v>58</v>
      </c>
      <c r="F209" s="11"/>
      <c r="G209" s="27">
        <v>3</v>
      </c>
      <c r="H209" s="27">
        <v>3</v>
      </c>
      <c r="I209" s="25">
        <f t="shared" si="7"/>
        <v>0</v>
      </c>
      <c r="J209" s="43" t="s">
        <v>314</v>
      </c>
      <c r="K209" s="23"/>
    </row>
    <row r="210" spans="1:11" ht="13.2" x14ac:dyDescent="0.25">
      <c r="A210" s="33">
        <v>45225</v>
      </c>
      <c r="B210" s="23" t="s">
        <v>50</v>
      </c>
      <c r="C210" s="10" t="s">
        <v>13</v>
      </c>
      <c r="D210" s="23" t="s">
        <v>299</v>
      </c>
      <c r="E210" s="11" t="s">
        <v>54</v>
      </c>
      <c r="F210" s="11"/>
      <c r="G210" s="27">
        <v>3</v>
      </c>
      <c r="H210" s="27">
        <v>4</v>
      </c>
      <c r="I210" s="25">
        <f t="shared" si="7"/>
        <v>1</v>
      </c>
      <c r="J210" s="43" t="s">
        <v>318</v>
      </c>
      <c r="K210" s="23"/>
    </row>
    <row r="211" spans="1:11" ht="13.2" x14ac:dyDescent="0.25">
      <c r="A211" s="33">
        <v>45225</v>
      </c>
      <c r="B211" s="23" t="s">
        <v>50</v>
      </c>
      <c r="C211" s="10" t="s">
        <v>13</v>
      </c>
      <c r="D211" s="23" t="s">
        <v>300</v>
      </c>
      <c r="E211" s="11" t="s">
        <v>54</v>
      </c>
      <c r="F211" s="11"/>
      <c r="G211" s="27">
        <v>2</v>
      </c>
      <c r="H211" s="27">
        <v>4</v>
      </c>
      <c r="I211" s="25">
        <f t="shared" si="7"/>
        <v>2</v>
      </c>
      <c r="J211" s="43" t="s">
        <v>314</v>
      </c>
      <c r="K211" s="23"/>
    </row>
    <row r="212" spans="1:11" ht="13.2" x14ac:dyDescent="0.25">
      <c r="A212" s="33">
        <v>45225</v>
      </c>
      <c r="B212" s="23" t="s">
        <v>50</v>
      </c>
      <c r="C212" s="10" t="s">
        <v>13</v>
      </c>
      <c r="D212" s="23" t="s">
        <v>301</v>
      </c>
      <c r="E212" s="11" t="s">
        <v>54</v>
      </c>
      <c r="F212" s="11"/>
      <c r="G212" s="27">
        <v>1</v>
      </c>
      <c r="H212" s="27">
        <v>2</v>
      </c>
      <c r="I212" s="25">
        <f t="shared" si="7"/>
        <v>1</v>
      </c>
      <c r="J212" s="43" t="s">
        <v>314</v>
      </c>
      <c r="K212" s="23"/>
    </row>
    <row r="213" spans="1:11" ht="13.2" x14ac:dyDescent="0.25">
      <c r="A213" s="33">
        <v>45225</v>
      </c>
      <c r="B213" s="23" t="s">
        <v>50</v>
      </c>
      <c r="C213" s="10" t="s">
        <v>13</v>
      </c>
      <c r="D213" s="23" t="s">
        <v>302</v>
      </c>
      <c r="E213" s="11" t="s">
        <v>54</v>
      </c>
      <c r="F213" s="11"/>
      <c r="G213" s="27">
        <v>1</v>
      </c>
      <c r="H213" s="27">
        <v>1</v>
      </c>
      <c r="I213" s="25">
        <f t="shared" si="7"/>
        <v>0</v>
      </c>
      <c r="J213" s="43" t="s">
        <v>318</v>
      </c>
      <c r="K213" s="23"/>
    </row>
    <row r="214" spans="1:11" ht="13.2" x14ac:dyDescent="0.25">
      <c r="A214" s="33">
        <v>45225</v>
      </c>
      <c r="B214" s="23" t="s">
        <v>50</v>
      </c>
      <c r="C214" s="10" t="s">
        <v>13</v>
      </c>
      <c r="D214" s="23" t="s">
        <v>303</v>
      </c>
      <c r="E214" s="11" t="s">
        <v>62</v>
      </c>
      <c r="F214" s="11"/>
      <c r="G214" s="27">
        <v>1</v>
      </c>
      <c r="H214" s="27">
        <v>4</v>
      </c>
      <c r="I214" s="25">
        <f t="shared" si="7"/>
        <v>3</v>
      </c>
      <c r="J214" s="43" t="s">
        <v>317</v>
      </c>
      <c r="K214" s="23"/>
    </row>
    <row r="215" spans="1:11" ht="13.2" x14ac:dyDescent="0.25">
      <c r="A215" s="33">
        <v>45226</v>
      </c>
      <c r="B215" s="23" t="s">
        <v>50</v>
      </c>
      <c r="C215" s="10" t="s">
        <v>13</v>
      </c>
      <c r="D215" s="23" t="s">
        <v>65</v>
      </c>
      <c r="E215" s="11" t="s">
        <v>42</v>
      </c>
      <c r="F215" s="11"/>
      <c r="G215" s="27">
        <v>0.25</v>
      </c>
      <c r="H215" s="27">
        <v>0.25</v>
      </c>
      <c r="I215" s="25"/>
      <c r="J215" s="43" t="s">
        <v>320</v>
      </c>
      <c r="K215" s="23"/>
    </row>
    <row r="216" spans="1:11" ht="13.2" x14ac:dyDescent="0.25">
      <c r="A216" s="33">
        <v>45226</v>
      </c>
      <c r="B216" s="23" t="s">
        <v>50</v>
      </c>
      <c r="C216" s="10" t="s">
        <v>13</v>
      </c>
      <c r="D216" s="23" t="s">
        <v>304</v>
      </c>
      <c r="E216" s="11" t="s">
        <v>58</v>
      </c>
      <c r="F216" s="11"/>
      <c r="G216" s="27">
        <v>2</v>
      </c>
      <c r="H216" s="27">
        <v>2</v>
      </c>
      <c r="I216" s="25"/>
      <c r="J216" s="43" t="s">
        <v>314</v>
      </c>
      <c r="K216" s="23"/>
    </row>
    <row r="217" spans="1:11" ht="13.2" x14ac:dyDescent="0.25">
      <c r="A217" s="33">
        <v>45226</v>
      </c>
      <c r="B217" s="23" t="s">
        <v>50</v>
      </c>
      <c r="C217" s="10" t="s">
        <v>13</v>
      </c>
      <c r="D217" s="23" t="s">
        <v>305</v>
      </c>
      <c r="E217" s="11" t="s">
        <v>58</v>
      </c>
      <c r="F217" s="11"/>
      <c r="G217" s="27">
        <v>2</v>
      </c>
      <c r="H217" s="27">
        <v>2</v>
      </c>
      <c r="I217" s="25"/>
      <c r="J217" s="43" t="s">
        <v>314</v>
      </c>
      <c r="K217" s="23"/>
    </row>
    <row r="218" spans="1:11" ht="13.2" x14ac:dyDescent="0.25">
      <c r="A218" s="33">
        <v>45226</v>
      </c>
      <c r="B218" s="23" t="s">
        <v>50</v>
      </c>
      <c r="C218" s="10" t="s">
        <v>13</v>
      </c>
      <c r="D218" s="23" t="s">
        <v>306</v>
      </c>
      <c r="E218" s="11" t="s">
        <v>54</v>
      </c>
      <c r="F218" s="11"/>
      <c r="G218" s="27">
        <v>2</v>
      </c>
      <c r="H218" s="27">
        <v>3</v>
      </c>
      <c r="I218" s="25"/>
      <c r="J218" s="43" t="s">
        <v>314</v>
      </c>
      <c r="K218" s="23"/>
    </row>
    <row r="219" spans="1:11" ht="13.2" x14ac:dyDescent="0.25">
      <c r="A219" s="33">
        <v>45226</v>
      </c>
      <c r="B219" s="23" t="s">
        <v>50</v>
      </c>
      <c r="C219" s="10" t="s">
        <v>13</v>
      </c>
      <c r="D219" s="23" t="s">
        <v>307</v>
      </c>
      <c r="E219" s="11" t="s">
        <v>62</v>
      </c>
      <c r="F219" s="11"/>
      <c r="G219" s="27">
        <v>4</v>
      </c>
      <c r="H219" s="27">
        <v>4</v>
      </c>
      <c r="I219" s="25"/>
      <c r="J219" s="24"/>
      <c r="K219" s="23"/>
    </row>
    <row r="220" spans="1:11" ht="13.2" x14ac:dyDescent="0.25">
      <c r="A220" s="33">
        <v>45227</v>
      </c>
      <c r="B220" s="23" t="s">
        <v>50</v>
      </c>
      <c r="C220" s="10" t="s">
        <v>13</v>
      </c>
      <c r="D220" s="23" t="s">
        <v>308</v>
      </c>
      <c r="E220" s="11" t="s">
        <v>54</v>
      </c>
      <c r="F220" s="11"/>
      <c r="G220" s="27">
        <v>2</v>
      </c>
      <c r="H220" s="27">
        <v>2</v>
      </c>
      <c r="I220" s="25"/>
      <c r="J220" s="43" t="s">
        <v>314</v>
      </c>
      <c r="K220" s="23"/>
    </row>
    <row r="221" spans="1:11" ht="13.2" x14ac:dyDescent="0.25">
      <c r="A221" s="33">
        <v>45227</v>
      </c>
      <c r="B221" s="23" t="s">
        <v>50</v>
      </c>
      <c r="C221" s="10" t="s">
        <v>13</v>
      </c>
      <c r="D221" s="23" t="s">
        <v>309</v>
      </c>
      <c r="E221" s="11" t="s">
        <v>54</v>
      </c>
      <c r="F221" s="11"/>
      <c r="G221" s="27">
        <v>1</v>
      </c>
      <c r="H221" s="27">
        <v>1</v>
      </c>
      <c r="I221" s="25"/>
      <c r="J221" s="43" t="s">
        <v>316</v>
      </c>
      <c r="K221" s="23"/>
    </row>
    <row r="222" spans="1:11" ht="13.2" x14ac:dyDescent="0.25">
      <c r="A222" s="33">
        <v>45227</v>
      </c>
      <c r="B222" s="23" t="s">
        <v>50</v>
      </c>
      <c r="C222" s="10" t="s">
        <v>13</v>
      </c>
      <c r="D222" s="23" t="s">
        <v>310</v>
      </c>
      <c r="E222" s="11" t="s">
        <v>58</v>
      </c>
      <c r="F222" s="11"/>
      <c r="G222" s="27">
        <v>1</v>
      </c>
      <c r="H222" s="27">
        <v>1</v>
      </c>
      <c r="I222" s="25">
        <f t="shared" si="7"/>
        <v>0</v>
      </c>
      <c r="J222" s="24"/>
      <c r="K222" s="23"/>
    </row>
    <row r="223" spans="1:11" ht="13.2" x14ac:dyDescent="0.25">
      <c r="A223" s="33">
        <v>45227</v>
      </c>
      <c r="B223" s="23" t="s">
        <v>50</v>
      </c>
      <c r="C223" s="10" t="s">
        <v>13</v>
      </c>
      <c r="D223" s="23" t="s">
        <v>313</v>
      </c>
      <c r="E223" s="11" t="s">
        <v>54</v>
      </c>
      <c r="F223" s="11"/>
      <c r="G223" s="27">
        <v>1</v>
      </c>
      <c r="H223" s="27">
        <v>1</v>
      </c>
      <c r="I223" s="25"/>
      <c r="J223" s="43" t="s">
        <v>315</v>
      </c>
      <c r="K223" s="23"/>
    </row>
    <row r="224" spans="1:11" ht="13.2" x14ac:dyDescent="0.25">
      <c r="A224" s="33">
        <v>45227</v>
      </c>
      <c r="B224" s="23" t="s">
        <v>50</v>
      </c>
      <c r="C224" s="10" t="s">
        <v>13</v>
      </c>
      <c r="D224" s="23" t="s">
        <v>311</v>
      </c>
      <c r="E224" s="11" t="s">
        <v>51</v>
      </c>
      <c r="F224" s="11"/>
      <c r="G224" s="27">
        <v>1</v>
      </c>
      <c r="H224" s="27">
        <v>2</v>
      </c>
      <c r="I224" s="25"/>
      <c r="J224" s="43" t="s">
        <v>312</v>
      </c>
      <c r="K224" s="23"/>
    </row>
    <row r="225" spans="1:11" ht="13.2" x14ac:dyDescent="0.25">
      <c r="A225" s="34"/>
      <c r="B225" s="18"/>
      <c r="C225" s="18"/>
      <c r="D225" s="18"/>
      <c r="E225" s="18" t="s">
        <v>14</v>
      </c>
      <c r="F225" s="18"/>
      <c r="G225" s="30">
        <f>SUM(G194:G224)</f>
        <v>43.25</v>
      </c>
      <c r="H225" s="30">
        <f>SUM(H194:H224)</f>
        <v>53.5</v>
      </c>
      <c r="I225" s="21">
        <f t="shared" si="7"/>
        <v>10.25</v>
      </c>
      <c r="J225" s="22"/>
      <c r="K225" s="18"/>
    </row>
    <row r="226" spans="1:11" s="26" customFormat="1" ht="18.75" customHeight="1" x14ac:dyDescent="0.25">
      <c r="A226" s="64" t="s">
        <v>21</v>
      </c>
      <c r="B226" s="65"/>
      <c r="C226" s="65"/>
      <c r="D226" s="65"/>
      <c r="E226" s="65"/>
      <c r="F226" s="65"/>
      <c r="G226" s="65"/>
      <c r="H226" s="65"/>
      <c r="I226" s="65"/>
      <c r="J226" s="65"/>
      <c r="K226" s="66"/>
    </row>
    <row r="227" spans="1:11" s="26" customFormat="1" ht="13.2" x14ac:dyDescent="0.25">
      <c r="A227" s="41" t="s">
        <v>12</v>
      </c>
      <c r="B227" s="67" t="s">
        <v>322</v>
      </c>
      <c r="C227" s="65"/>
      <c r="D227" s="65"/>
      <c r="E227" s="65"/>
      <c r="F227" s="65"/>
      <c r="G227" s="65"/>
      <c r="H227" s="65"/>
      <c r="I227" s="65"/>
      <c r="J227" s="65"/>
      <c r="K227" s="66"/>
    </row>
    <row r="228" spans="1:11" ht="13.2" x14ac:dyDescent="0.25">
      <c r="A228" s="33">
        <v>45229</v>
      </c>
      <c r="B228" s="23" t="s">
        <v>50</v>
      </c>
      <c r="C228" s="10" t="s">
        <v>13</v>
      </c>
      <c r="D228" s="23" t="s">
        <v>91</v>
      </c>
      <c r="E228" s="11" t="s">
        <v>42</v>
      </c>
      <c r="F228" s="11"/>
      <c r="G228" s="27">
        <v>0.5</v>
      </c>
      <c r="H228" s="27">
        <v>0.5</v>
      </c>
      <c r="I228" s="25">
        <f t="shared" ref="I228:I257" si="8">H228-G228</f>
        <v>0</v>
      </c>
      <c r="J228" s="24"/>
      <c r="K228" s="23"/>
    </row>
    <row r="229" spans="1:11" ht="13.2" x14ac:dyDescent="0.25">
      <c r="A229" s="33">
        <v>45229</v>
      </c>
      <c r="B229" s="23" t="s">
        <v>50</v>
      </c>
      <c r="C229" s="10" t="s">
        <v>13</v>
      </c>
      <c r="D229" s="23" t="s">
        <v>325</v>
      </c>
      <c r="E229" s="11" t="s">
        <v>54</v>
      </c>
      <c r="F229" s="11"/>
      <c r="G229" s="27">
        <v>3</v>
      </c>
      <c r="H229" s="27">
        <v>3</v>
      </c>
      <c r="I229" s="25">
        <f t="shared" si="8"/>
        <v>0</v>
      </c>
      <c r="J229" s="43" t="s">
        <v>349</v>
      </c>
      <c r="K229" s="23"/>
    </row>
    <row r="230" spans="1:11" ht="13.2" x14ac:dyDescent="0.25">
      <c r="A230" s="33">
        <v>45229</v>
      </c>
      <c r="B230" s="23" t="s">
        <v>50</v>
      </c>
      <c r="C230" s="10" t="s">
        <v>13</v>
      </c>
      <c r="D230" s="23" t="s">
        <v>323</v>
      </c>
      <c r="E230" s="11" t="s">
        <v>57</v>
      </c>
      <c r="F230" s="11"/>
      <c r="G230" s="27">
        <v>0.5</v>
      </c>
      <c r="H230" s="27">
        <v>0.5</v>
      </c>
      <c r="I230" s="25">
        <f t="shared" si="8"/>
        <v>0</v>
      </c>
      <c r="J230" s="43" t="s">
        <v>350</v>
      </c>
      <c r="K230" s="23"/>
    </row>
    <row r="231" spans="1:11" ht="13.2" x14ac:dyDescent="0.25">
      <c r="A231" s="33">
        <v>45229</v>
      </c>
      <c r="B231" s="23" t="s">
        <v>50</v>
      </c>
      <c r="C231" s="10" t="s">
        <v>13</v>
      </c>
      <c r="D231" s="23" t="s">
        <v>339</v>
      </c>
      <c r="E231" s="11" t="s">
        <v>54</v>
      </c>
      <c r="F231" s="11"/>
      <c r="G231" s="27">
        <v>2</v>
      </c>
      <c r="H231" s="27">
        <v>2</v>
      </c>
      <c r="I231" s="25"/>
      <c r="J231" s="43" t="s">
        <v>360</v>
      </c>
      <c r="K231" s="23"/>
    </row>
    <row r="232" spans="1:11" ht="13.2" x14ac:dyDescent="0.25">
      <c r="A232" s="33">
        <v>45229</v>
      </c>
      <c r="B232" s="23" t="s">
        <v>50</v>
      </c>
      <c r="C232" s="10" t="s">
        <v>13</v>
      </c>
      <c r="D232" s="23" t="s">
        <v>324</v>
      </c>
      <c r="E232" s="11" t="s">
        <v>39</v>
      </c>
      <c r="F232" s="11"/>
      <c r="G232" s="27">
        <v>1</v>
      </c>
      <c r="H232" s="27">
        <v>1</v>
      </c>
      <c r="I232" s="25">
        <f t="shared" si="8"/>
        <v>0</v>
      </c>
      <c r="J232" s="43" t="s">
        <v>354</v>
      </c>
      <c r="K232" s="23"/>
    </row>
    <row r="233" spans="1:11" ht="13.2" x14ac:dyDescent="0.25">
      <c r="A233" s="33">
        <v>45229</v>
      </c>
      <c r="B233" s="23" t="s">
        <v>50</v>
      </c>
      <c r="C233" s="10" t="s">
        <v>13</v>
      </c>
      <c r="D233" s="23" t="s">
        <v>326</v>
      </c>
      <c r="E233" s="11" t="s">
        <v>39</v>
      </c>
      <c r="F233" s="11"/>
      <c r="G233" s="27">
        <v>2</v>
      </c>
      <c r="H233" s="27">
        <v>2</v>
      </c>
      <c r="I233" s="25">
        <f t="shared" si="8"/>
        <v>0</v>
      </c>
      <c r="J233" s="43" t="s">
        <v>349</v>
      </c>
      <c r="K233" s="23"/>
    </row>
    <row r="234" spans="1:11" ht="13.2" x14ac:dyDescent="0.25">
      <c r="A234" s="33">
        <v>45230</v>
      </c>
      <c r="B234" s="23" t="s">
        <v>50</v>
      </c>
      <c r="C234" s="10" t="s">
        <v>13</v>
      </c>
      <c r="D234" s="23" t="s">
        <v>327</v>
      </c>
      <c r="E234" s="11" t="s">
        <v>51</v>
      </c>
      <c r="F234" s="11"/>
      <c r="G234" s="27">
        <v>2</v>
      </c>
      <c r="H234" s="27">
        <v>3</v>
      </c>
      <c r="I234" s="25">
        <f t="shared" si="8"/>
        <v>1</v>
      </c>
      <c r="J234" s="43" t="s">
        <v>359</v>
      </c>
      <c r="K234" s="23"/>
    </row>
    <row r="235" spans="1:11" ht="13.2" x14ac:dyDescent="0.25">
      <c r="A235" s="33">
        <v>45230</v>
      </c>
      <c r="B235" s="23" t="s">
        <v>50</v>
      </c>
      <c r="C235" s="10" t="s">
        <v>13</v>
      </c>
      <c r="D235" s="23" t="s">
        <v>328</v>
      </c>
      <c r="E235" s="11" t="s">
        <v>51</v>
      </c>
      <c r="F235" s="11"/>
      <c r="G235" s="27">
        <v>2</v>
      </c>
      <c r="H235" s="27">
        <v>2.5</v>
      </c>
      <c r="I235" s="25">
        <f t="shared" si="8"/>
        <v>0.5</v>
      </c>
      <c r="J235" s="43" t="s">
        <v>358</v>
      </c>
      <c r="K235" s="23"/>
    </row>
    <row r="236" spans="1:11" ht="13.2" x14ac:dyDescent="0.25">
      <c r="A236" s="33">
        <v>45230</v>
      </c>
      <c r="B236" s="23" t="s">
        <v>50</v>
      </c>
      <c r="C236" s="10" t="s">
        <v>13</v>
      </c>
      <c r="D236" s="23" t="s">
        <v>329</v>
      </c>
      <c r="E236" s="11" t="s">
        <v>62</v>
      </c>
      <c r="F236" s="11"/>
      <c r="G236" s="27">
        <v>1</v>
      </c>
      <c r="H236" s="27">
        <v>1</v>
      </c>
      <c r="I236" s="25">
        <f t="shared" si="8"/>
        <v>0</v>
      </c>
      <c r="J236" s="24"/>
      <c r="K236" s="23"/>
    </row>
    <row r="237" spans="1:11" ht="13.2" x14ac:dyDescent="0.25">
      <c r="A237" s="33">
        <v>45230</v>
      </c>
      <c r="B237" s="23" t="s">
        <v>50</v>
      </c>
      <c r="C237" s="10" t="s">
        <v>13</v>
      </c>
      <c r="D237" s="23" t="s">
        <v>330</v>
      </c>
      <c r="E237" s="11" t="s">
        <v>54</v>
      </c>
      <c r="F237" s="11"/>
      <c r="G237" s="27">
        <v>1</v>
      </c>
      <c r="H237" s="27">
        <v>1</v>
      </c>
      <c r="I237" s="25">
        <f t="shared" si="8"/>
        <v>0</v>
      </c>
      <c r="J237" s="43" t="s">
        <v>352</v>
      </c>
      <c r="K237" s="23"/>
    </row>
    <row r="238" spans="1:11" ht="13.2" x14ac:dyDescent="0.25">
      <c r="A238" s="33">
        <v>45230</v>
      </c>
      <c r="B238" s="23" t="s">
        <v>50</v>
      </c>
      <c r="C238" s="10" t="s">
        <v>13</v>
      </c>
      <c r="D238" s="23" t="s">
        <v>331</v>
      </c>
      <c r="E238" s="11" t="s">
        <v>54</v>
      </c>
      <c r="F238" s="11"/>
      <c r="G238" s="27">
        <v>2</v>
      </c>
      <c r="H238" s="27">
        <v>2</v>
      </c>
      <c r="I238" s="25">
        <f t="shared" si="8"/>
        <v>0</v>
      </c>
      <c r="J238" s="43" t="s">
        <v>352</v>
      </c>
      <c r="K238" s="23"/>
    </row>
    <row r="239" spans="1:11" ht="13.2" x14ac:dyDescent="0.25">
      <c r="A239" s="33">
        <v>45230</v>
      </c>
      <c r="B239" s="23" t="s">
        <v>50</v>
      </c>
      <c r="C239" s="10" t="s">
        <v>13</v>
      </c>
      <c r="D239" s="23" t="s">
        <v>332</v>
      </c>
      <c r="E239" s="11" t="s">
        <v>54</v>
      </c>
      <c r="F239" s="11"/>
      <c r="G239" s="27">
        <v>0.5</v>
      </c>
      <c r="H239" s="27">
        <v>0.5</v>
      </c>
      <c r="I239" s="25">
        <f t="shared" si="8"/>
        <v>0</v>
      </c>
      <c r="J239" s="43" t="s">
        <v>352</v>
      </c>
      <c r="K239" s="23"/>
    </row>
    <row r="240" spans="1:11" ht="13.2" x14ac:dyDescent="0.25">
      <c r="A240" s="33">
        <v>45230</v>
      </c>
      <c r="B240" s="23" t="s">
        <v>50</v>
      </c>
      <c r="C240" s="10" t="s">
        <v>13</v>
      </c>
      <c r="D240" s="23" t="s">
        <v>353</v>
      </c>
      <c r="E240" s="11" t="s">
        <v>54</v>
      </c>
      <c r="F240" s="11"/>
      <c r="G240" s="27">
        <v>1</v>
      </c>
      <c r="H240" s="27">
        <v>1</v>
      </c>
      <c r="I240" s="25">
        <f t="shared" si="8"/>
        <v>0</v>
      </c>
      <c r="J240" s="43" t="s">
        <v>352</v>
      </c>
      <c r="K240" s="23"/>
    </row>
    <row r="241" spans="1:11" ht="13.2" x14ac:dyDescent="0.25">
      <c r="A241" s="33">
        <v>45231</v>
      </c>
      <c r="B241" s="23" t="s">
        <v>50</v>
      </c>
      <c r="C241" s="10" t="s">
        <v>13</v>
      </c>
      <c r="D241" s="23" t="s">
        <v>333</v>
      </c>
      <c r="E241" s="11" t="s">
        <v>54</v>
      </c>
      <c r="F241" s="11"/>
      <c r="G241" s="27">
        <v>1</v>
      </c>
      <c r="H241" s="27">
        <v>0.5</v>
      </c>
      <c r="I241" s="25">
        <f t="shared" si="8"/>
        <v>-0.5</v>
      </c>
      <c r="J241" s="43" t="s">
        <v>314</v>
      </c>
      <c r="K241" s="23"/>
    </row>
    <row r="242" spans="1:11" ht="13.2" x14ac:dyDescent="0.25">
      <c r="A242" s="33">
        <v>45231</v>
      </c>
      <c r="B242" s="23" t="s">
        <v>50</v>
      </c>
      <c r="C242" s="10" t="s">
        <v>13</v>
      </c>
      <c r="D242" s="23" t="s">
        <v>334</v>
      </c>
      <c r="E242" s="11" t="s">
        <v>45</v>
      </c>
      <c r="F242" s="11"/>
      <c r="G242" s="27">
        <v>1</v>
      </c>
      <c r="H242" s="27">
        <v>0.5</v>
      </c>
      <c r="I242" s="25">
        <f t="shared" si="8"/>
        <v>-0.5</v>
      </c>
      <c r="J242" s="43" t="s">
        <v>357</v>
      </c>
      <c r="K242" s="23"/>
    </row>
    <row r="243" spans="1:11" ht="13.2" x14ac:dyDescent="0.25">
      <c r="A243" s="33">
        <v>45231</v>
      </c>
      <c r="B243" s="23" t="s">
        <v>50</v>
      </c>
      <c r="C243" s="10" t="s">
        <v>13</v>
      </c>
      <c r="D243" s="23" t="s">
        <v>335</v>
      </c>
      <c r="E243" s="11" t="s">
        <v>58</v>
      </c>
      <c r="F243" s="11"/>
      <c r="G243" s="27">
        <v>1</v>
      </c>
      <c r="H243" s="27">
        <v>0.5</v>
      </c>
      <c r="I243" s="25">
        <f t="shared" si="8"/>
        <v>-0.5</v>
      </c>
      <c r="J243" s="43" t="s">
        <v>351</v>
      </c>
      <c r="K243" s="23"/>
    </row>
    <row r="244" spans="1:11" ht="13.2" x14ac:dyDescent="0.25">
      <c r="A244" s="33">
        <v>45231</v>
      </c>
      <c r="B244" s="23" t="s">
        <v>86</v>
      </c>
      <c r="C244" s="10" t="s">
        <v>13</v>
      </c>
      <c r="D244" s="23" t="s">
        <v>202</v>
      </c>
      <c r="E244" s="11" t="s">
        <v>58</v>
      </c>
      <c r="F244" s="11"/>
      <c r="G244" s="27">
        <v>0.75</v>
      </c>
      <c r="H244" s="27">
        <v>0.75</v>
      </c>
      <c r="I244" s="25">
        <f t="shared" si="8"/>
        <v>0</v>
      </c>
      <c r="J244" s="24"/>
      <c r="K244" s="23"/>
    </row>
    <row r="245" spans="1:11" ht="13.2" x14ac:dyDescent="0.25">
      <c r="A245" s="33">
        <v>45231</v>
      </c>
      <c r="B245" s="23" t="s">
        <v>50</v>
      </c>
      <c r="C245" s="10" t="s">
        <v>13</v>
      </c>
      <c r="D245" s="23" t="s">
        <v>336</v>
      </c>
      <c r="E245" s="11" t="s">
        <v>54</v>
      </c>
      <c r="F245" s="11"/>
      <c r="G245" s="27">
        <v>1</v>
      </c>
      <c r="H245" s="27">
        <v>1</v>
      </c>
      <c r="I245" s="25">
        <f t="shared" si="8"/>
        <v>0</v>
      </c>
      <c r="J245" s="43" t="s">
        <v>352</v>
      </c>
      <c r="K245" s="23"/>
    </row>
    <row r="246" spans="1:11" ht="13.2" x14ac:dyDescent="0.25">
      <c r="A246" s="33">
        <v>45231</v>
      </c>
      <c r="B246" s="23" t="s">
        <v>50</v>
      </c>
      <c r="C246" s="10" t="s">
        <v>13</v>
      </c>
      <c r="D246" s="23" t="s">
        <v>337</v>
      </c>
      <c r="E246" s="11" t="s">
        <v>54</v>
      </c>
      <c r="F246" s="11"/>
      <c r="G246" s="27">
        <v>1</v>
      </c>
      <c r="H246" s="27">
        <v>1</v>
      </c>
      <c r="I246" s="25">
        <f t="shared" si="8"/>
        <v>0</v>
      </c>
      <c r="J246" s="43" t="s">
        <v>352</v>
      </c>
      <c r="K246" s="23"/>
    </row>
    <row r="247" spans="1:11" ht="13.2" x14ac:dyDescent="0.25">
      <c r="A247" s="33">
        <v>45231</v>
      </c>
      <c r="B247" s="23" t="s">
        <v>50</v>
      </c>
      <c r="C247" s="10" t="s">
        <v>13</v>
      </c>
      <c r="D247" s="23" t="s">
        <v>338</v>
      </c>
      <c r="E247" s="11" t="s">
        <v>54</v>
      </c>
      <c r="F247" s="11"/>
      <c r="G247" s="27">
        <v>1</v>
      </c>
      <c r="H247" s="27">
        <v>0.75</v>
      </c>
      <c r="I247" s="25">
        <f t="shared" si="8"/>
        <v>-0.25</v>
      </c>
      <c r="J247" s="43" t="s">
        <v>352</v>
      </c>
      <c r="K247" s="23"/>
    </row>
    <row r="248" spans="1:11" ht="13.2" x14ac:dyDescent="0.25">
      <c r="A248" s="33">
        <v>45231</v>
      </c>
      <c r="B248" s="23" t="s">
        <v>50</v>
      </c>
      <c r="C248" s="10" t="s">
        <v>13</v>
      </c>
      <c r="D248" s="23" t="s">
        <v>202</v>
      </c>
      <c r="E248" s="11" t="s">
        <v>58</v>
      </c>
      <c r="F248" s="11"/>
      <c r="G248" s="27">
        <v>0.5</v>
      </c>
      <c r="H248" s="27">
        <v>0.5</v>
      </c>
      <c r="I248" s="25">
        <f t="shared" si="8"/>
        <v>0</v>
      </c>
      <c r="J248" s="24"/>
      <c r="K248" s="23"/>
    </row>
    <row r="249" spans="1:11" ht="13.2" x14ac:dyDescent="0.25">
      <c r="A249" s="33">
        <v>45231</v>
      </c>
      <c r="B249" s="23" t="s">
        <v>50</v>
      </c>
      <c r="C249" s="10" t="s">
        <v>13</v>
      </c>
      <c r="D249" s="23" t="s">
        <v>340</v>
      </c>
      <c r="E249" s="11" t="s">
        <v>54</v>
      </c>
      <c r="F249" s="11"/>
      <c r="G249" s="27">
        <v>1</v>
      </c>
      <c r="H249" s="27">
        <v>1</v>
      </c>
      <c r="I249" s="25">
        <f t="shared" si="8"/>
        <v>0</v>
      </c>
      <c r="J249" s="43" t="s">
        <v>352</v>
      </c>
      <c r="K249" s="23"/>
    </row>
    <row r="250" spans="1:11" ht="13.2" x14ac:dyDescent="0.25">
      <c r="A250" s="33">
        <v>45232</v>
      </c>
      <c r="B250" s="23" t="s">
        <v>50</v>
      </c>
      <c r="C250" s="10" t="s">
        <v>13</v>
      </c>
      <c r="D250" s="23" t="s">
        <v>344</v>
      </c>
      <c r="E250" s="11" t="s">
        <v>58</v>
      </c>
      <c r="F250" s="11"/>
      <c r="G250" s="27">
        <v>1</v>
      </c>
      <c r="H250" s="27">
        <v>1</v>
      </c>
      <c r="I250" s="25">
        <f t="shared" si="8"/>
        <v>0</v>
      </c>
      <c r="J250" s="43" t="s">
        <v>355</v>
      </c>
      <c r="K250" s="23"/>
    </row>
    <row r="251" spans="1:11" ht="13.2" x14ac:dyDescent="0.25">
      <c r="A251" s="33">
        <v>45232</v>
      </c>
      <c r="B251" s="23" t="s">
        <v>50</v>
      </c>
      <c r="C251" s="10" t="s">
        <v>13</v>
      </c>
      <c r="D251" s="23" t="s">
        <v>341</v>
      </c>
      <c r="E251" s="11" t="s">
        <v>58</v>
      </c>
      <c r="F251" s="11"/>
      <c r="G251" s="27">
        <v>1</v>
      </c>
      <c r="H251" s="27">
        <v>1</v>
      </c>
      <c r="I251" s="25">
        <f t="shared" si="8"/>
        <v>0</v>
      </c>
      <c r="J251" s="43" t="s">
        <v>356</v>
      </c>
      <c r="K251" s="23"/>
    </row>
    <row r="252" spans="1:11" ht="13.2" x14ac:dyDescent="0.25">
      <c r="A252" s="33">
        <v>45232</v>
      </c>
      <c r="B252" s="23" t="s">
        <v>50</v>
      </c>
      <c r="C252" s="10" t="s">
        <v>13</v>
      </c>
      <c r="D252" s="23" t="s">
        <v>342</v>
      </c>
      <c r="E252" s="11" t="s">
        <v>54</v>
      </c>
      <c r="F252" s="11"/>
      <c r="G252" s="27">
        <v>2</v>
      </c>
      <c r="H252" s="27">
        <v>4</v>
      </c>
      <c r="I252" s="25">
        <f t="shared" si="8"/>
        <v>2</v>
      </c>
      <c r="J252" s="43" t="s">
        <v>352</v>
      </c>
      <c r="K252" s="23"/>
    </row>
    <row r="253" spans="1:11" ht="13.2" x14ac:dyDescent="0.25">
      <c r="A253" s="33">
        <v>45232</v>
      </c>
      <c r="B253" s="23" t="s">
        <v>50</v>
      </c>
      <c r="C253" s="10" t="s">
        <v>13</v>
      </c>
      <c r="D253" s="23" t="s">
        <v>343</v>
      </c>
      <c r="E253" s="11" t="s">
        <v>45</v>
      </c>
      <c r="F253" s="11"/>
      <c r="G253" s="27">
        <v>0.5</v>
      </c>
      <c r="H253" s="27">
        <v>0.5</v>
      </c>
      <c r="I253" s="25">
        <f t="shared" si="8"/>
        <v>0</v>
      </c>
      <c r="J253" s="43" t="s">
        <v>354</v>
      </c>
      <c r="K253" s="23"/>
    </row>
    <row r="254" spans="1:11" ht="13.2" x14ac:dyDescent="0.25">
      <c r="A254" s="33">
        <v>45232</v>
      </c>
      <c r="B254" s="23" t="s">
        <v>50</v>
      </c>
      <c r="C254" s="10" t="s">
        <v>13</v>
      </c>
      <c r="D254" s="23" t="s">
        <v>345</v>
      </c>
      <c r="E254" s="11" t="s">
        <v>61</v>
      </c>
      <c r="F254" s="11"/>
      <c r="G254" s="27">
        <v>3</v>
      </c>
      <c r="H254" s="27">
        <v>3</v>
      </c>
      <c r="I254" s="25">
        <f t="shared" si="8"/>
        <v>0</v>
      </c>
      <c r="J254" s="43" t="s">
        <v>355</v>
      </c>
      <c r="K254" s="23"/>
    </row>
    <row r="255" spans="1:11" ht="13.2" x14ac:dyDescent="0.25">
      <c r="A255" s="33">
        <v>45233</v>
      </c>
      <c r="B255" s="23" t="s">
        <v>50</v>
      </c>
      <c r="C255" s="10" t="s">
        <v>13</v>
      </c>
      <c r="D255" s="23" t="s">
        <v>347</v>
      </c>
      <c r="E255" s="11" t="s">
        <v>346</v>
      </c>
      <c r="F255" s="11"/>
      <c r="G255" s="27">
        <v>7</v>
      </c>
      <c r="H255" s="27">
        <v>7</v>
      </c>
      <c r="I255" s="25">
        <f t="shared" si="8"/>
        <v>0</v>
      </c>
      <c r="J255" s="43" t="s">
        <v>355</v>
      </c>
      <c r="K255" s="23"/>
    </row>
    <row r="256" spans="1:11" ht="13.2" x14ac:dyDescent="0.25">
      <c r="A256" s="33">
        <v>45233</v>
      </c>
      <c r="B256" s="23" t="s">
        <v>50</v>
      </c>
      <c r="C256" s="10" t="s">
        <v>13</v>
      </c>
      <c r="D256" s="23" t="s">
        <v>348</v>
      </c>
      <c r="E256" s="11" t="s">
        <v>62</v>
      </c>
      <c r="F256" s="11"/>
      <c r="G256" s="27">
        <v>1</v>
      </c>
      <c r="H256" s="27">
        <v>1</v>
      </c>
      <c r="I256" s="25">
        <f t="shared" si="8"/>
        <v>0</v>
      </c>
      <c r="J256" s="24"/>
      <c r="K256" s="23"/>
    </row>
    <row r="257" spans="1:11" ht="13.2" x14ac:dyDescent="0.25">
      <c r="A257" s="34"/>
      <c r="B257" s="18"/>
      <c r="C257" s="18"/>
      <c r="D257" s="18"/>
      <c r="E257" s="18" t="s">
        <v>14</v>
      </c>
      <c r="F257" s="18"/>
      <c r="G257" s="30">
        <f>SUM(G228:G256)</f>
        <v>42.25</v>
      </c>
      <c r="H257" s="30">
        <f>SUM(H228:H256)</f>
        <v>44</v>
      </c>
      <c r="I257" s="21">
        <f t="shared" si="8"/>
        <v>1.75</v>
      </c>
      <c r="J257" s="22"/>
      <c r="K257" s="18"/>
    </row>
  </sheetData>
  <autoFilter ref="A1:K23" xr:uid="{00000000-0009-0000-0000-000000000000}"/>
  <customSheetViews>
    <customSheetView guid="{8BAC9A6B-5D32-4E8D-967D-E17D357516F8}" filter="1" showAutoFilter="1">
      <pageMargins left="0" right="0" top="0" bottom="0" header="0" footer="0"/>
      <autoFilter ref="A1:K15" xr:uid="{00000000-0000-0000-0000-000000000000}">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16">
    <mergeCell ref="A226:K226"/>
    <mergeCell ref="B227:K227"/>
    <mergeCell ref="A2:K2"/>
    <mergeCell ref="B3:K3"/>
    <mergeCell ref="A24:K24"/>
    <mergeCell ref="B25:K25"/>
    <mergeCell ref="A52:K52"/>
    <mergeCell ref="B53:K53"/>
    <mergeCell ref="A86:K86"/>
    <mergeCell ref="B193:K193"/>
    <mergeCell ref="B87:K87"/>
    <mergeCell ref="B149:K149"/>
    <mergeCell ref="A192:K192"/>
    <mergeCell ref="A118:K118"/>
    <mergeCell ref="B119:K119"/>
    <mergeCell ref="A148:K148"/>
  </mergeCells>
  <phoneticPr fontId="15" type="noConversion"/>
  <conditionalFormatting sqref="B194:B224 B4:B22 B54:B78 B88:B116 B120:B146 B25:B50 B150:B190">
    <cfRule type="containsText" dxfId="81" priority="72" operator="containsText" text="Unplanned">
      <formula>NOT(ISERROR(SEARCH(("Unplanned"),(B4))))</formula>
    </cfRule>
    <cfRule type="containsText" dxfId="80" priority="73" operator="containsText" text="Planned">
      <formula>NOT(ISERROR(SEARCH(("Planned"),(B4))))</formula>
    </cfRule>
    <cfRule type="containsText" dxfId="79" priority="74" operator="containsText" text="In-Progress">
      <formula>NOT(ISERROR(SEARCH(("In-Progress"),(B4))))</formula>
    </cfRule>
    <cfRule type="containsText" dxfId="78" priority="75" operator="containsText" text="Blocked">
      <formula>NOT(ISERROR(SEARCH(("Blocked"),(B4))))</formula>
    </cfRule>
    <cfRule type="containsText" dxfId="77" priority="76" operator="containsText" text="Done">
      <formula>NOT(ISERROR(SEARCH(("Done"),(B4))))</formula>
    </cfRule>
  </conditionalFormatting>
  <conditionalFormatting sqref="B4:B23 B85 B119:B147 B87:B117 B53:B78 B25:B51 B193:B225 B149:B191 B227:B257">
    <cfRule type="containsText" dxfId="76" priority="77" operator="containsText" text="Unplanned">
      <formula>NOT(ISERROR(SEARCH(("Unplanned"),(B4))))</formula>
    </cfRule>
    <cfRule type="containsText" dxfId="75" priority="78" operator="containsText" text="Cancelled">
      <formula>NOT(ISERROR(SEARCH(("Cancelled"),(B4))))</formula>
    </cfRule>
  </conditionalFormatting>
  <conditionalFormatting sqref="B228:B256">
    <cfRule type="containsText" dxfId="74" priority="67" operator="containsText" text="Unplanned">
      <formula>NOT(ISERROR(SEARCH(("Unplanned"),(B228))))</formula>
    </cfRule>
    <cfRule type="containsText" dxfId="73" priority="68" operator="containsText" text="Planned">
      <formula>NOT(ISERROR(SEARCH(("Planned"),(B228))))</formula>
    </cfRule>
    <cfRule type="containsText" dxfId="72" priority="69" operator="containsText" text="In-Progress">
      <formula>NOT(ISERROR(SEARCH(("In-Progress"),(B228))))</formula>
    </cfRule>
    <cfRule type="containsText" dxfId="71" priority="70" operator="containsText" text="Blocked">
      <formula>NOT(ISERROR(SEARCH(("Blocked"),(B228))))</formula>
    </cfRule>
    <cfRule type="containsText" dxfId="70" priority="71" operator="containsText" text="Done">
      <formula>NOT(ISERROR(SEARCH(("Done"),(B228))))</formula>
    </cfRule>
  </conditionalFormatting>
  <conditionalFormatting sqref="G1 G26:G51 G54:G78 G85 G88:G117 G120:G147 G3:G23 G194:G225 G150:G191 G228:G257">
    <cfRule type="cellIs" dxfId="69" priority="81" operator="greaterThan">
      <formula>4</formula>
    </cfRule>
  </conditionalFormatting>
  <conditionalFormatting sqref="H1:H78 H85:H257">
    <cfRule type="containsBlanks" dxfId="68" priority="82">
      <formula>LEN(TRIM(H1))=0</formula>
    </cfRule>
  </conditionalFormatting>
  <conditionalFormatting sqref="I26:I51 I4:I23 I54:I78 I85 I88:I117 I120:I147 I194:I225 I150:I191 I228:I257">
    <cfRule type="expression" dxfId="67" priority="79">
      <formula>H4/G4&gt;=1.5</formula>
    </cfRule>
    <cfRule type="expression" dxfId="66" priority="80">
      <formula>H4/G4&lt;=0.5</formula>
    </cfRule>
  </conditionalFormatting>
  <conditionalFormatting sqref="B79">
    <cfRule type="containsText" dxfId="65" priority="56" operator="containsText" text="Unplanned">
      <formula>NOT(ISERROR(SEARCH(("Unplanned"),(B79))))</formula>
    </cfRule>
    <cfRule type="containsText" dxfId="64" priority="57" operator="containsText" text="Planned">
      <formula>NOT(ISERROR(SEARCH(("Planned"),(B79))))</formula>
    </cfRule>
    <cfRule type="containsText" dxfId="63" priority="58" operator="containsText" text="In-Progress">
      <formula>NOT(ISERROR(SEARCH(("In-Progress"),(B79))))</formula>
    </cfRule>
    <cfRule type="containsText" dxfId="62" priority="59" operator="containsText" text="Blocked">
      <formula>NOT(ISERROR(SEARCH(("Blocked"),(B79))))</formula>
    </cfRule>
    <cfRule type="containsText" dxfId="61" priority="60" operator="containsText" text="Done">
      <formula>NOT(ISERROR(SEARCH(("Done"),(B79))))</formula>
    </cfRule>
  </conditionalFormatting>
  <conditionalFormatting sqref="B79">
    <cfRule type="containsText" dxfId="60" priority="61" operator="containsText" text="Unplanned">
      <formula>NOT(ISERROR(SEARCH(("Unplanned"),(B79))))</formula>
    </cfRule>
    <cfRule type="containsText" dxfId="59" priority="62" operator="containsText" text="Cancelled">
      <formula>NOT(ISERROR(SEARCH(("Cancelled"),(B79))))</formula>
    </cfRule>
  </conditionalFormatting>
  <conditionalFormatting sqref="G79">
    <cfRule type="cellIs" dxfId="58" priority="65" operator="greaterThan">
      <formula>4</formula>
    </cfRule>
  </conditionalFormatting>
  <conditionalFormatting sqref="H79">
    <cfRule type="containsBlanks" dxfId="57" priority="66">
      <formula>LEN(TRIM(H79))=0</formula>
    </cfRule>
  </conditionalFormatting>
  <conditionalFormatting sqref="I79">
    <cfRule type="expression" dxfId="56" priority="63">
      <formula>H79/G79&gt;=1.5</formula>
    </cfRule>
    <cfRule type="expression" dxfId="55" priority="64">
      <formula>H79/G79&lt;=0.5</formula>
    </cfRule>
  </conditionalFormatting>
  <conditionalFormatting sqref="B80">
    <cfRule type="containsText" dxfId="54" priority="45" operator="containsText" text="Unplanned">
      <formula>NOT(ISERROR(SEARCH(("Unplanned"),(B80))))</formula>
    </cfRule>
    <cfRule type="containsText" dxfId="53" priority="46" operator="containsText" text="Planned">
      <formula>NOT(ISERROR(SEARCH(("Planned"),(B80))))</formula>
    </cfRule>
    <cfRule type="containsText" dxfId="52" priority="47" operator="containsText" text="In-Progress">
      <formula>NOT(ISERROR(SEARCH(("In-Progress"),(B80))))</formula>
    </cfRule>
    <cfRule type="containsText" dxfId="51" priority="48" operator="containsText" text="Blocked">
      <formula>NOT(ISERROR(SEARCH(("Blocked"),(B80))))</formula>
    </cfRule>
    <cfRule type="containsText" dxfId="50" priority="49" operator="containsText" text="Done">
      <formula>NOT(ISERROR(SEARCH(("Done"),(B80))))</formula>
    </cfRule>
  </conditionalFormatting>
  <conditionalFormatting sqref="B80">
    <cfRule type="containsText" dxfId="49" priority="50" operator="containsText" text="Unplanned">
      <formula>NOT(ISERROR(SEARCH(("Unplanned"),(B80))))</formula>
    </cfRule>
    <cfRule type="containsText" dxfId="48" priority="51" operator="containsText" text="Cancelled">
      <formula>NOT(ISERROR(SEARCH(("Cancelled"),(B80))))</formula>
    </cfRule>
  </conditionalFormatting>
  <conditionalFormatting sqref="G80">
    <cfRule type="cellIs" dxfId="47" priority="54" operator="greaterThan">
      <formula>4</formula>
    </cfRule>
  </conditionalFormatting>
  <conditionalFormatting sqref="H80">
    <cfRule type="containsBlanks" dxfId="46" priority="55">
      <formula>LEN(TRIM(H80))=0</formula>
    </cfRule>
  </conditionalFormatting>
  <conditionalFormatting sqref="I80">
    <cfRule type="expression" dxfId="45" priority="52">
      <formula>H80/G80&gt;=1.5</formula>
    </cfRule>
    <cfRule type="expression" dxfId="44" priority="53">
      <formula>H80/G80&lt;=0.5</formula>
    </cfRule>
  </conditionalFormatting>
  <conditionalFormatting sqref="B81">
    <cfRule type="containsText" dxfId="43" priority="34" operator="containsText" text="Unplanned">
      <formula>NOT(ISERROR(SEARCH(("Unplanned"),(B81))))</formula>
    </cfRule>
    <cfRule type="containsText" dxfId="42" priority="35" operator="containsText" text="Planned">
      <formula>NOT(ISERROR(SEARCH(("Planned"),(B81))))</formula>
    </cfRule>
    <cfRule type="containsText" dxfId="41" priority="36" operator="containsText" text="In-Progress">
      <formula>NOT(ISERROR(SEARCH(("In-Progress"),(B81))))</formula>
    </cfRule>
    <cfRule type="containsText" dxfId="40" priority="37" operator="containsText" text="Blocked">
      <formula>NOT(ISERROR(SEARCH(("Blocked"),(B81))))</formula>
    </cfRule>
    <cfRule type="containsText" dxfId="39" priority="38" operator="containsText" text="Done">
      <formula>NOT(ISERROR(SEARCH(("Done"),(B81))))</formula>
    </cfRule>
  </conditionalFormatting>
  <conditionalFormatting sqref="B81">
    <cfRule type="containsText" dxfId="38" priority="39" operator="containsText" text="Unplanned">
      <formula>NOT(ISERROR(SEARCH(("Unplanned"),(B81))))</formula>
    </cfRule>
    <cfRule type="containsText" dxfId="37" priority="40" operator="containsText" text="Cancelled">
      <formula>NOT(ISERROR(SEARCH(("Cancelled"),(B81))))</formula>
    </cfRule>
  </conditionalFormatting>
  <conditionalFormatting sqref="G81">
    <cfRule type="cellIs" dxfId="36" priority="43" operator="greaterThan">
      <formula>4</formula>
    </cfRule>
  </conditionalFormatting>
  <conditionalFormatting sqref="H81">
    <cfRule type="containsBlanks" dxfId="35" priority="44">
      <formula>LEN(TRIM(H81))=0</formula>
    </cfRule>
  </conditionalFormatting>
  <conditionalFormatting sqref="I81">
    <cfRule type="expression" dxfId="34" priority="41">
      <formula>H81/G81&gt;=1.5</formula>
    </cfRule>
    <cfRule type="expression" dxfId="33" priority="42">
      <formula>H81/G81&lt;=0.5</formula>
    </cfRule>
  </conditionalFormatting>
  <conditionalFormatting sqref="B82">
    <cfRule type="containsText" dxfId="32" priority="23" operator="containsText" text="Unplanned">
      <formula>NOT(ISERROR(SEARCH(("Unplanned"),(B82))))</formula>
    </cfRule>
    <cfRule type="containsText" dxfId="31" priority="24" operator="containsText" text="Planned">
      <formula>NOT(ISERROR(SEARCH(("Planned"),(B82))))</formula>
    </cfRule>
    <cfRule type="containsText" dxfId="30" priority="25" operator="containsText" text="In-Progress">
      <formula>NOT(ISERROR(SEARCH(("In-Progress"),(B82))))</formula>
    </cfRule>
    <cfRule type="containsText" dxfId="29" priority="26" operator="containsText" text="Blocked">
      <formula>NOT(ISERROR(SEARCH(("Blocked"),(B82))))</formula>
    </cfRule>
    <cfRule type="containsText" dxfId="28" priority="27" operator="containsText" text="Done">
      <formula>NOT(ISERROR(SEARCH(("Done"),(B82))))</formula>
    </cfRule>
  </conditionalFormatting>
  <conditionalFormatting sqref="B82">
    <cfRule type="containsText" dxfId="27" priority="28" operator="containsText" text="Unplanned">
      <formula>NOT(ISERROR(SEARCH(("Unplanned"),(B82))))</formula>
    </cfRule>
    <cfRule type="containsText" dxfId="26" priority="29" operator="containsText" text="Cancelled">
      <formula>NOT(ISERROR(SEARCH(("Cancelled"),(B82))))</formula>
    </cfRule>
  </conditionalFormatting>
  <conditionalFormatting sqref="G82">
    <cfRule type="cellIs" dxfId="25" priority="32" operator="greaterThan">
      <formula>4</formula>
    </cfRule>
  </conditionalFormatting>
  <conditionalFormatting sqref="H82">
    <cfRule type="containsBlanks" dxfId="24" priority="33">
      <formula>LEN(TRIM(H82))=0</formula>
    </cfRule>
  </conditionalFormatting>
  <conditionalFormatting sqref="I82">
    <cfRule type="expression" dxfId="23" priority="30">
      <formula>H82/G82&gt;=1.5</formula>
    </cfRule>
    <cfRule type="expression" dxfId="22" priority="31">
      <formula>H82/G82&lt;=0.5</formula>
    </cfRule>
  </conditionalFormatting>
  <conditionalFormatting sqref="B83">
    <cfRule type="containsText" dxfId="21" priority="12" operator="containsText" text="Unplanned">
      <formula>NOT(ISERROR(SEARCH(("Unplanned"),(B83))))</formula>
    </cfRule>
    <cfRule type="containsText" dxfId="20" priority="13" operator="containsText" text="Planned">
      <formula>NOT(ISERROR(SEARCH(("Planned"),(B83))))</formula>
    </cfRule>
    <cfRule type="containsText" dxfId="19" priority="14" operator="containsText" text="In-Progress">
      <formula>NOT(ISERROR(SEARCH(("In-Progress"),(B83))))</formula>
    </cfRule>
    <cfRule type="containsText" dxfId="18" priority="15" operator="containsText" text="Blocked">
      <formula>NOT(ISERROR(SEARCH(("Blocked"),(B83))))</formula>
    </cfRule>
    <cfRule type="containsText" dxfId="17" priority="16" operator="containsText" text="Done">
      <formula>NOT(ISERROR(SEARCH(("Done"),(B83))))</formula>
    </cfRule>
  </conditionalFormatting>
  <conditionalFormatting sqref="B83">
    <cfRule type="containsText" dxfId="16" priority="17" operator="containsText" text="Unplanned">
      <formula>NOT(ISERROR(SEARCH(("Unplanned"),(B83))))</formula>
    </cfRule>
    <cfRule type="containsText" dxfId="15" priority="18" operator="containsText" text="Cancelled">
      <formula>NOT(ISERROR(SEARCH(("Cancelled"),(B83))))</formula>
    </cfRule>
  </conditionalFormatting>
  <conditionalFormatting sqref="G83">
    <cfRule type="cellIs" dxfId="14" priority="21" operator="greaterThan">
      <formula>4</formula>
    </cfRule>
  </conditionalFormatting>
  <conditionalFormatting sqref="H83">
    <cfRule type="containsBlanks" dxfId="13" priority="22">
      <formula>LEN(TRIM(H83))=0</formula>
    </cfRule>
  </conditionalFormatting>
  <conditionalFormatting sqref="I83">
    <cfRule type="expression" dxfId="12" priority="19">
      <formula>H83/G83&gt;=1.5</formula>
    </cfRule>
    <cfRule type="expression" dxfId="11" priority="20">
      <formula>H83/G83&lt;=0.5</formula>
    </cfRule>
  </conditionalFormatting>
  <conditionalFormatting sqref="B84">
    <cfRule type="containsText" dxfId="10" priority="1" operator="containsText" text="Unplanned">
      <formula>NOT(ISERROR(SEARCH(("Unplanned"),(B84))))</formula>
    </cfRule>
    <cfRule type="containsText" dxfId="9" priority="2" operator="containsText" text="Planned">
      <formula>NOT(ISERROR(SEARCH(("Planned"),(B84))))</formula>
    </cfRule>
    <cfRule type="containsText" dxfId="8" priority="3" operator="containsText" text="In-Progress">
      <formula>NOT(ISERROR(SEARCH(("In-Progress"),(B84))))</formula>
    </cfRule>
    <cfRule type="containsText" dxfId="7" priority="4" operator="containsText" text="Blocked">
      <formula>NOT(ISERROR(SEARCH(("Blocked"),(B84))))</formula>
    </cfRule>
    <cfRule type="containsText" dxfId="6" priority="5" operator="containsText" text="Done">
      <formula>NOT(ISERROR(SEARCH(("Done"),(B84))))</formula>
    </cfRule>
  </conditionalFormatting>
  <conditionalFormatting sqref="B84">
    <cfRule type="containsText" dxfId="5" priority="6" operator="containsText" text="Unplanned">
      <formula>NOT(ISERROR(SEARCH(("Unplanned"),(B84))))</formula>
    </cfRule>
    <cfRule type="containsText" dxfId="4" priority="7" operator="containsText" text="Cancelled">
      <formula>NOT(ISERROR(SEARCH(("Cancelled"),(B84))))</formula>
    </cfRule>
  </conditionalFormatting>
  <conditionalFormatting sqref="G84">
    <cfRule type="cellIs" dxfId="3" priority="10" operator="greaterThan">
      <formula>4</formula>
    </cfRule>
  </conditionalFormatting>
  <conditionalFormatting sqref="H84">
    <cfRule type="containsBlanks" dxfId="2" priority="11">
      <formula>LEN(TRIM(H84))=0</formula>
    </cfRule>
  </conditionalFormatting>
  <conditionalFormatting sqref="I84">
    <cfRule type="expression" dxfId="1" priority="8">
      <formula>H84/G84&gt;=1.5</formula>
    </cfRule>
    <cfRule type="expression" dxfId="0" priority="9">
      <formula>H84/G84&lt;=0.5</formula>
    </cfRule>
  </conditionalFormatting>
  <hyperlinks>
    <hyperlink ref="J5" r:id="rId1" xr:uid="{F9FB045B-A00D-4978-86EE-7BC150E6FB48}"/>
    <hyperlink ref="J6:J14" r:id="rId2" display="https://coursera.org/share/125b046d6c427ead7fecf1b6008e2fca" xr:uid="{64648383-CA7D-484F-B98A-E7834DE85CE2}"/>
    <hyperlink ref="J17" r:id="rId3" xr:uid="{E9076128-C0CD-4D52-8970-E17102E08F22}"/>
    <hyperlink ref="J18:J20" r:id="rId4" display="https://coursera.org/share/ccdd6fd5cfdc8bd5fcee09e3e1878186" xr:uid="{27D77F0D-D495-4436-8045-7C00D422E97F}"/>
    <hyperlink ref="J54" r:id="rId5" xr:uid="{5890D424-953C-4D60-A021-7AB6BC78447A}"/>
    <hyperlink ref="J58" r:id="rId6" xr:uid="{52D7BCDB-6DE8-49AF-9004-C673C69B3CE6}"/>
    <hyperlink ref="J70" r:id="rId7" xr:uid="{C36FB478-45E9-484A-A9FC-4940C75C18B2}"/>
    <hyperlink ref="J73" r:id="rId8" xr:uid="{C014720A-3F1C-4640-8E7C-1085FAEB1676}"/>
    <hyperlink ref="J27" r:id="rId9" xr:uid="{9EC427E8-2E57-4B59-946B-DC24090C9D2B}"/>
    <hyperlink ref="J32" r:id="rId10" xr:uid="{A40113EE-781C-42EF-AB89-55A5DFD65A87}"/>
    <hyperlink ref="J33" r:id="rId11" xr:uid="{3BF4228D-B31D-4A27-A97C-50FB72CB8ECD}"/>
    <hyperlink ref="J35" r:id="rId12" xr:uid="{375278C4-2369-40C5-9F52-00FBEB3C0E3E}"/>
    <hyperlink ref="J36" r:id="rId13" xr:uid="{ECF5D773-2F96-47B0-8A85-E960BC3377B9}"/>
    <hyperlink ref="J37" r:id="rId14" xr:uid="{9404B88B-9E93-4824-BE57-6BF47C4E51AE}"/>
    <hyperlink ref="J41" r:id="rId15" xr:uid="{17636C4E-8433-4A40-A356-85438093984B}"/>
    <hyperlink ref="J46" r:id="rId16" xr:uid="{73602E5D-30E0-48BD-935B-9084BB4B7E96}"/>
    <hyperlink ref="J47" r:id="rId17" xr:uid="{0CA70000-6598-4202-9AA5-AC846439452E}"/>
    <hyperlink ref="J48" r:id="rId18" xr:uid="{7A21BE56-CB01-421F-8E02-0C25C6CBABAA}"/>
    <hyperlink ref="J49" r:id="rId19" xr:uid="{90F04CC7-CF55-4BC4-BF1F-B0A964019547}"/>
    <hyperlink ref="J64" r:id="rId20" xr:uid="{2D0BD6F6-C6AF-4E40-973D-5745F3A8CDB7}"/>
    <hyperlink ref="J26" r:id="rId21" xr:uid="{6FB13353-A6BF-4803-9C60-180BE9E1C34D}"/>
    <hyperlink ref="J60" r:id="rId22" xr:uid="{94B28E4E-441D-4728-B396-C4F4018FAFF1}"/>
    <hyperlink ref="J59" r:id="rId23" xr:uid="{8ECF5538-75A1-42DF-B660-529F70893FD2}"/>
    <hyperlink ref="J74" r:id="rId24" xr:uid="{2BD718DA-3D5D-46D9-9158-F7A0852F0214}"/>
    <hyperlink ref="J77" r:id="rId25" xr:uid="{47A3A984-989B-484B-A7FC-758CC4E49916}"/>
    <hyperlink ref="J112" r:id="rId26" xr:uid="{B96437A4-FC6B-4F66-80E3-5BF8447FF248}"/>
    <hyperlink ref="J80" r:id="rId27" xr:uid="{CED4EC1D-65AF-4217-8C63-8E2FD8CEBED8}"/>
    <hyperlink ref="J139" r:id="rId28" xr:uid="{8DDEDF68-BF2D-49BE-82F7-2475335289D1}"/>
    <hyperlink ref="J138" r:id="rId29" xr:uid="{AB502AD2-1954-4A81-A917-D2F211413895}"/>
    <hyperlink ref="J140" r:id="rId30" xr:uid="{439C3EC7-3189-495E-B273-4E8B3976E834}"/>
    <hyperlink ref="J120" r:id="rId31" xr:uid="{00C1A5C7-94AE-4379-A1B1-003E9573BBE5}"/>
    <hyperlink ref="J121" r:id="rId32" xr:uid="{6F8871DC-74F8-4DD1-8322-60D9361AD114}"/>
    <hyperlink ref="J123" r:id="rId33" xr:uid="{F2084C7A-18A0-4C7B-9C64-FB00905EF51B}"/>
    <hyperlink ref="J15" r:id="rId34" xr:uid="{D596D061-A629-4317-BD77-BEDE6AEE861F}"/>
    <hyperlink ref="J21" r:id="rId35" xr:uid="{D8DC635C-22B0-4C1D-B7A6-C7E2A77509D5}"/>
    <hyperlink ref="J34" r:id="rId36" xr:uid="{BF22CA33-7684-4C58-8894-7FC8D58CA398}"/>
    <hyperlink ref="J38" r:id="rId37" xr:uid="{DD818EB4-EEBC-4219-ADCF-D8B5569E588C}"/>
    <hyperlink ref="J42" r:id="rId38" xr:uid="{7A298D36-2BDA-4320-87B7-F9C4744BBF75}"/>
    <hyperlink ref="J44" r:id="rId39" xr:uid="{570EA004-46E4-4AAE-97F1-D961F75F6806}"/>
    <hyperlink ref="J62" r:id="rId40" xr:uid="{E48464A5-2D40-43D8-947E-23B5029F9AEA}"/>
    <hyperlink ref="J66" r:id="rId41" xr:uid="{5A5E5C3C-FB97-4591-AD2F-73678755A57B}"/>
    <hyperlink ref="J67" r:id="rId42" xr:uid="{FC3E7A99-D750-4C72-9135-AB62F71E3D8B}"/>
    <hyperlink ref="J69" r:id="rId43" xr:uid="{52AB84EC-938E-44F1-868A-CAEB70B729FC}"/>
    <hyperlink ref="J71" r:id="rId44" xr:uid="{32722DFE-2D7D-4061-B7DE-A26B4564A848}"/>
    <hyperlink ref="J81" r:id="rId45" xr:uid="{FB1A5AA7-FFD9-4E97-AEF9-4539BD9D6BED}"/>
    <hyperlink ref="J89" r:id="rId46" xr:uid="{C6C310C2-411D-41E8-BC26-D255D9A5BB20}"/>
    <hyperlink ref="J91" r:id="rId47" xr:uid="{EF037AA0-712F-40AD-BA7A-595A98C8C6F5}"/>
    <hyperlink ref="J92" r:id="rId48" xr:uid="{5A006374-24E8-4A3B-AFCE-26973AA56BA5}"/>
    <hyperlink ref="J93" r:id="rId49" xr:uid="{A7B5A5B2-9ADF-4ECA-91E6-5C4106201A20}"/>
    <hyperlink ref="J94" r:id="rId50" xr:uid="{2B17A563-9A1C-4433-A44E-26A87296B273}"/>
    <hyperlink ref="J96" r:id="rId51" xr:uid="{DCAAED5D-2F9B-4BC9-B271-D77AB644F45D}"/>
    <hyperlink ref="J95" r:id="rId52" xr:uid="{094510F9-09CC-42BC-9601-423E7CD43E3E}"/>
    <hyperlink ref="J98" r:id="rId53" xr:uid="{B4AFEBF0-8D3F-44FB-B003-5838FACB3A8F}"/>
    <hyperlink ref="J99" r:id="rId54" xr:uid="{7BE4A8AB-8E4F-4843-A733-A217E2B2C614}"/>
    <hyperlink ref="J104" r:id="rId55" xr:uid="{A5CCCB16-8DBB-43FB-BC36-230A1B451BAC}"/>
    <hyperlink ref="J107" r:id="rId56" xr:uid="{6248DFD5-2274-4E62-8BCA-78EBE3D41D35}"/>
    <hyperlink ref="J108" r:id="rId57" xr:uid="{91D0A89F-5483-4A79-A9A3-E0D1B34B40DD}"/>
    <hyperlink ref="J110" r:id="rId58" xr:uid="{4B46B8DF-C764-4795-A5B3-D925B5B113BE}"/>
    <hyperlink ref="J114" r:id="rId59" xr:uid="{44DCA745-A31A-4AF6-BE6C-E000A8A5DD6F}"/>
    <hyperlink ref="J116" r:id="rId60" xr:uid="{902AD1D4-F368-4D63-A0A9-8D574EFBC6A9}"/>
    <hyperlink ref="J124" r:id="rId61" xr:uid="{9A8A5129-DE83-459F-89CE-DE2E63B12721}"/>
    <hyperlink ref="J125" r:id="rId62" xr:uid="{AD42F217-B01E-4937-8714-3C5D88A02214}"/>
    <hyperlink ref="J127" r:id="rId63" xr:uid="{56B00696-D10B-426E-A5CB-7ACF667265CD}"/>
    <hyperlink ref="J129" r:id="rId64" xr:uid="{0AFC87C4-6F26-4EE3-9F97-A994A6F51564}"/>
    <hyperlink ref="J131" r:id="rId65" xr:uid="{8CE2058A-693D-4BC6-8FFB-21DBCE0ADA4A}"/>
    <hyperlink ref="J133" r:id="rId66" xr:uid="{6ACF7218-8753-4DCA-88AD-09087AD13C4A}"/>
    <hyperlink ref="J134" r:id="rId67" xr:uid="{AB6C7511-4421-4742-8014-B69F21F5B143}"/>
    <hyperlink ref="J135" r:id="rId68" xr:uid="{6C5EB612-FD44-4293-A7F6-7132C745D048}"/>
    <hyperlink ref="J136" r:id="rId69" xr:uid="{176B79D0-7347-4A0F-975C-D83622DF011E}"/>
    <hyperlink ref="J146" r:id="rId70" xr:uid="{A415CE5B-BC46-4E34-8E51-2008557CD64A}"/>
    <hyperlink ref="J144" r:id="rId71" xr:uid="{ECF4F62B-F5C1-47A3-8C3C-8D0D30E028E5}"/>
    <hyperlink ref="J141" r:id="rId72" xr:uid="{DAC7D7CA-1103-40D1-A8FA-0757B7A89930}"/>
    <hyperlink ref="J142" r:id="rId73" xr:uid="{1123FFA9-CF58-4E2A-9E5E-E6E28A3ACC38}"/>
    <hyperlink ref="J132" r:id="rId74" xr:uid="{4C44A495-BC26-4601-8355-743BC1DB85F0}"/>
    <hyperlink ref="J150" r:id="rId75" xr:uid="{DB4706EB-164A-47D3-8D19-45E22A619DE6}"/>
    <hyperlink ref="J153" r:id="rId76" xr:uid="{A5F56F82-A1B5-4DFE-B272-F29676F947E3}"/>
    <hyperlink ref="J154" r:id="rId77" xr:uid="{A1B9AFC5-6C5B-4668-AED4-47796305F1BF}"/>
    <hyperlink ref="J155" r:id="rId78" xr:uid="{2FAEC331-DDBD-411D-B4BC-2F50A6C9726F}"/>
    <hyperlink ref="J156" r:id="rId79" xr:uid="{378FF489-ABCA-411E-AA7D-CE896A07F8C7}"/>
    <hyperlink ref="J158" r:id="rId80" xr:uid="{ABCC30D5-C16C-4F70-88E1-C0C3E5D612DD}"/>
    <hyperlink ref="J161" r:id="rId81" xr:uid="{B017AC74-8480-4B37-83FB-2197A9D16B17}"/>
    <hyperlink ref="J162" r:id="rId82" xr:uid="{BBA6E6DF-9AE3-43C6-A340-C25F9015AE1F}"/>
    <hyperlink ref="J163" r:id="rId83" xr:uid="{77B6C0A0-9001-4337-94D1-0EC2B0ACABEC}"/>
    <hyperlink ref="J165" r:id="rId84" xr:uid="{8491E14B-712B-4CDE-9DF4-565E5AA88EED}"/>
    <hyperlink ref="J167" r:id="rId85" xr:uid="{25DE91A8-D04E-454A-9E74-7B6CC8A342F6}"/>
    <hyperlink ref="J168" r:id="rId86" xr:uid="{D80012FB-621D-415A-966E-80995B3EE34D}"/>
    <hyperlink ref="J169" r:id="rId87" xr:uid="{94B1BC85-2D7E-444A-8035-340157582C46}"/>
    <hyperlink ref="J170" r:id="rId88" xr:uid="{7FD61D1C-0A6E-4DC0-BBC3-3C337D9AED79}"/>
    <hyperlink ref="J171" r:id="rId89" xr:uid="{00AD623E-3690-4CBE-94B4-6DAA2C8770AF}"/>
    <hyperlink ref="J172" r:id="rId90" xr:uid="{8AC0642A-5A17-4965-A15C-56FF2FBB1334}"/>
    <hyperlink ref="J173" r:id="rId91" xr:uid="{B1F96AD6-A1D4-4CA1-A944-564E968E45A4}"/>
    <hyperlink ref="J174" r:id="rId92" xr:uid="{6DA9E172-C91A-4C32-BB0A-40B231050604}"/>
    <hyperlink ref="J175" r:id="rId93" xr:uid="{C118F73E-57FA-4A03-AF08-4E4BA4EF8240}"/>
    <hyperlink ref="J176" r:id="rId94" xr:uid="{71D586D3-3C70-4725-9F0B-B0E18754CAC9}"/>
    <hyperlink ref="J177" r:id="rId95" xr:uid="{5CC9F934-E4D1-4557-8304-5F19B87775CE}"/>
    <hyperlink ref="J178" r:id="rId96" xr:uid="{5A4DB9E4-29DA-40DE-B6D0-7DDABF9C1433}"/>
    <hyperlink ref="J179" r:id="rId97" xr:uid="{E5424395-2D55-46E7-BE4C-CF9DC70C3C6D}"/>
    <hyperlink ref="J180" r:id="rId98" xr:uid="{C4AF0FE7-6609-4F87-AB01-60F5619B721B}"/>
    <hyperlink ref="J183" r:id="rId99" xr:uid="{666E1731-B37F-4B0C-9C08-E8A0822F358D}"/>
    <hyperlink ref="J184" r:id="rId100" xr:uid="{DDD2B295-3A84-4D58-8385-0BBF47273DEC}"/>
    <hyperlink ref="J181" r:id="rId101" xr:uid="{09200ED6-15D0-46CC-AB8E-181183B77FA4}"/>
    <hyperlink ref="J185" r:id="rId102" xr:uid="{26D13D73-7378-4D31-A454-28504C9B0016}"/>
    <hyperlink ref="J186" r:id="rId103" xr:uid="{65C381AD-10FD-43FC-8C4E-2BA7A2DC8E1F}"/>
    <hyperlink ref="J189" r:id="rId104" xr:uid="{24B640EC-E0CA-498E-ABE8-FFB187EE9124}"/>
    <hyperlink ref="J195" r:id="rId105" xr:uid="{B17373BB-91B0-494F-BF86-D1CEC86C1D26}"/>
    <hyperlink ref="J196" r:id="rId106" xr:uid="{060D6CEA-F50C-4BA2-9E4E-B3E514AF8FBC}"/>
    <hyperlink ref="J197" r:id="rId107" xr:uid="{9DAE9664-D021-48D3-B4F3-027290A198FF}"/>
    <hyperlink ref="J198" r:id="rId108" xr:uid="{5B146391-3F2C-4C6D-915A-210DD9E74EC2}"/>
    <hyperlink ref="J200" r:id="rId109" xr:uid="{ACE3D8CA-BB70-4EF8-A101-8DD0569EEE19}"/>
    <hyperlink ref="J202" r:id="rId110" xr:uid="{1C5D666A-C289-4EC4-836E-19A36D175BBC}"/>
    <hyperlink ref="J203" r:id="rId111" xr:uid="{10239FC6-42E5-442A-9621-C4763D9A97A6}"/>
    <hyperlink ref="J204" r:id="rId112" xr:uid="{4A160443-4629-47C4-A405-77414B8D1F22}"/>
    <hyperlink ref="J205" r:id="rId113" xr:uid="{F9ECEFA2-F2EB-4CAC-A547-2E6EA1EBCC27}"/>
    <hyperlink ref="J206" r:id="rId114" xr:uid="{EC54D16C-1D1F-48C2-910E-D3C068C8D149}"/>
    <hyperlink ref="J224" r:id="rId115" xr:uid="{4CED2A15-B2F8-4754-B01D-C36751913A7E}"/>
    <hyperlink ref="J209" r:id="rId116" xr:uid="{5522559F-90F2-40CA-9997-AF56565BB068}"/>
    <hyperlink ref="J211" r:id="rId117" xr:uid="{1C4603A3-C8C4-4705-A491-098F635CB6AB}"/>
    <hyperlink ref="J212" r:id="rId118" xr:uid="{F1202CDC-C7BB-43CA-AA5F-6FD550A0DFFE}"/>
    <hyperlink ref="J216" r:id="rId119" xr:uid="{21B42358-28E9-4073-8347-439720CDAEA8}"/>
    <hyperlink ref="J217" r:id="rId120" xr:uid="{CC0DE9BD-EE39-43F6-A188-A29135E5C74B}"/>
    <hyperlink ref="J218" r:id="rId121" xr:uid="{1F8E3E85-7B99-4BD2-8A9C-3D6F5E382265}"/>
    <hyperlink ref="J220" r:id="rId122" xr:uid="{3F475878-0EEB-432E-AE2B-059874FA0DC9}"/>
    <hyperlink ref="J223" r:id="rId123" xr:uid="{DE39E9FB-92CB-4B0A-A5D9-B2EF538FA4DC}"/>
    <hyperlink ref="J221" r:id="rId124" xr:uid="{9B5D2A0C-A5B6-40FB-A3BF-807045694958}"/>
    <hyperlink ref="J214" r:id="rId125" xr:uid="{C45D41E5-B655-4DEC-B6B4-54432CEE9FB1}"/>
    <hyperlink ref="J213" r:id="rId126" xr:uid="{057E03ED-ACBF-4B77-A647-FCCEC50B1507}"/>
    <hyperlink ref="J210" r:id="rId127" xr:uid="{8EC0EF95-BD5E-4A2A-AC5C-ACFB275C02A5}"/>
    <hyperlink ref="J208" r:id="rId128" display="https://edubuas.sharepoint.com/teams/course8762/_layouts/15/stream.aspx?id=%2Fteams%2Fcourse8762%2FShared%20Documents%2FGeneral%2FRecordings%2FFast%2DTrack%20%26%203rd%20Year%20Information%20Session%2D20231025%5F160312%2DMeeting%20Recording%2Emp4&amp;referrer=StreamWebApp%2EWeb&amp;referrerScenario=AddressBarCopied%2Eview" xr:uid="{25E03B8A-C003-4A7D-BD89-76A8A40D7D66}"/>
    <hyperlink ref="J215" r:id="rId129" display="https://edubuas-my.sharepoint.com/personal/224180_buas_nl/_layouts/15/stream.aspx?id=%2Fpersonal%2F224180%5Fbuas%5Fnl%2FDocuments%2FRecordings%2FCall%20with%20Team%20Facility%2D20231027%5F100342%2DMeeting%20Recording%2Emp4&amp;ga=1&amp;referrer=StreamWebApp%2EWeb&amp;referrerScenario=AddressBarCopied%2Eview" xr:uid="{C03B6596-9952-4961-8641-54F5C81F9BEE}"/>
    <hyperlink ref="J199" r:id="rId130" display="https://edubuas.sharepoint.com/teams/course8762/_layouts/15/stream.aspx?id=%2Fteams%2Fcourse8762%2FShared%20Documents%2FGeneral%2FRecordings%2FLinear%20Regression%20Tutorial%2D20231023%5F153625%2DMeeting%20Recording%2Emp4&amp;referrer=StreamWebApp%2EWeb&amp;referrerScenario=AddressBarCopied%2Eview" xr:uid="{5CCA8C5B-794F-4EC7-BD5D-9EEFB07DDAB7}"/>
    <hyperlink ref="J229" r:id="rId131" xr:uid="{266AFDCE-99BF-4047-8511-2DB6912A4ED1}"/>
    <hyperlink ref="J233" r:id="rId132" xr:uid="{6D8AA738-7DEC-4406-BB95-E9922C883091}"/>
    <hyperlink ref="J230" r:id="rId133" xr:uid="{0C2771FD-71C7-4755-B69C-EEA2238F0A59}"/>
    <hyperlink ref="J243" r:id="rId134" xr:uid="{05661833-30F8-4358-A058-5B2950F6A95E}"/>
    <hyperlink ref="J237" r:id="rId135" xr:uid="{9F45C14D-3AC3-4EC1-BB41-C0AB14058366}"/>
    <hyperlink ref="J238" r:id="rId136" xr:uid="{0E1A9264-DCBB-465A-B391-31C9CF07F313}"/>
    <hyperlink ref="J239" r:id="rId137" xr:uid="{E12532BA-7855-49D1-BADE-9F4C94DC18C6}"/>
    <hyperlink ref="J240" r:id="rId138" xr:uid="{463773D1-B709-410B-AEF6-F675D2A58A33}"/>
    <hyperlink ref="J245" r:id="rId139" xr:uid="{457D8832-80ED-4FE7-B6FF-3A9570B52F42}"/>
    <hyperlink ref="J247" r:id="rId140" xr:uid="{B4AD23D7-9469-4ED6-847C-63BE17E57730}"/>
    <hyperlink ref="J246" r:id="rId141" xr:uid="{9F29AC61-FB52-42DE-9B91-A157238760BF}"/>
    <hyperlink ref="J249" r:id="rId142" xr:uid="{4E50A97B-CAB6-44F8-91B8-6F9F7F82B09E}"/>
    <hyperlink ref="J252" r:id="rId143" xr:uid="{D586EAF1-A8FB-42F2-A13E-BEE7CF78D1F0}"/>
    <hyperlink ref="J253" r:id="rId144" xr:uid="{935C06BD-5372-40C9-BE3F-12CDA399E7D9}"/>
    <hyperlink ref="J254" r:id="rId145" xr:uid="{55B535F5-BB0F-4BBD-9C11-73755F447E77}"/>
    <hyperlink ref="J255" r:id="rId146" xr:uid="{E9BBF193-E995-4670-B56A-C6D6E0677C02}"/>
    <hyperlink ref="J250" r:id="rId147" xr:uid="{1C1F3DE8-EBC9-4C15-BE35-6EDBE3D62202}"/>
    <hyperlink ref="J251" r:id="rId148" xr:uid="{64EB740F-1C2E-4838-8131-89768A560FA4}"/>
    <hyperlink ref="J242" r:id="rId149" xr:uid="{661E32F7-1211-4A36-B2F2-C5B350E8AE82}"/>
    <hyperlink ref="J241" r:id="rId150" xr:uid="{77EC0864-7B97-47F8-B98A-C6E69EFAAA1B}"/>
    <hyperlink ref="J235" r:id="rId151" xr:uid="{DF4A675F-EB4B-48A5-8B44-AACF8553A129}"/>
    <hyperlink ref="J234" r:id="rId152" xr:uid="{0AE481E5-E707-40D2-BD69-568AB587BE6B}"/>
    <hyperlink ref="J232" r:id="rId153" xr:uid="{5DE52CA9-D35D-463B-A7AF-AE2D46E56AEC}"/>
    <hyperlink ref="J231" r:id="rId154" xr:uid="{6CB6173A-F0AA-47D7-9427-982254631A96}"/>
  </hyperlinks>
  <pageMargins left="0.7" right="0.7" top="0.75" bottom="0.75" header="0.3" footer="0.3"/>
  <pageSetup paperSize="9" scale="52" fitToHeight="0" orientation="landscape" r:id="rId155"/>
  <extLst>
    <ext xmlns:x14="http://schemas.microsoft.com/office/spreadsheetml/2009/9/main" uri="{CCE6A557-97BC-4b89-ADB6-D9C93CAAB3DF}">
      <x14:dataValidations xmlns:xm="http://schemas.microsoft.com/office/excel/2006/main" count="3">
        <x14:dataValidation type="list" allowBlank="1" xr:uid="{00000000-0002-0000-0000-000000000000}">
          <x14:formula1>
            <xm:f>'Drop-downs'!$C$2:$C$8</xm:f>
          </x14:formula1>
          <xm:sqref>F26:F50 F194:F224 F228:F256 F4:F22 F54:F84 F88:F116 F120:F146 F150:F190</xm:sqref>
        </x14:dataValidation>
        <x14:dataValidation type="list" allowBlank="1" xr:uid="{00000000-0002-0000-0000-000001000000}">
          <x14:formula1>
            <xm:f>'Drop-downs'!$B$2:$B$16</xm:f>
          </x14:formula1>
          <xm:sqref>E26:E50 E194:E224 E228:E256 E4:E22 E54:E84 E88:E116 E120:E146 E150:E190</xm:sqref>
        </x14:dataValidation>
        <x14:dataValidation type="list" allowBlank="1" xr:uid="{00000000-0002-0000-0000-000002000000}">
          <x14:formula1>
            <xm:f>'Drop-downs'!$A$2:$A$9</xm:f>
          </x14:formula1>
          <xm:sqref>B26:B50 B194:B224 B228:B256 B4:B22 B54:B84 B88:B116 B120:B146 B150:B190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18"/>
  <sheetViews>
    <sheetView workbookViewId="0">
      <selection activeCell="B18" sqref="B18:G18"/>
    </sheetView>
  </sheetViews>
  <sheetFormatPr defaultColWidth="14.44140625" defaultRowHeight="15" customHeight="1" x14ac:dyDescent="0.25"/>
  <cols>
    <col min="2" max="2" width="27" customWidth="1"/>
    <col min="11" max="11" width="20.44140625" customWidth="1"/>
  </cols>
  <sheetData>
    <row r="2" spans="2:11" ht="13.8" x14ac:dyDescent="0.3">
      <c r="B2" s="15" t="s">
        <v>22</v>
      </c>
      <c r="C2" s="2" t="s">
        <v>23</v>
      </c>
      <c r="D2" s="2" t="s">
        <v>24</v>
      </c>
      <c r="E2" s="2" t="s">
        <v>25</v>
      </c>
      <c r="F2" s="2" t="s">
        <v>26</v>
      </c>
      <c r="G2" s="2" t="s">
        <v>27</v>
      </c>
      <c r="H2" s="2" t="s">
        <v>28</v>
      </c>
      <c r="I2" s="2" t="s">
        <v>29</v>
      </c>
      <c r="J2" s="2" t="s">
        <v>30</v>
      </c>
      <c r="K2" s="4" t="s">
        <v>31</v>
      </c>
    </row>
    <row r="3" spans="2:11" ht="13.8" x14ac:dyDescent="0.3">
      <c r="B3" s="6" t="str">
        <f>'Drop-downs'!C2</f>
        <v>-</v>
      </c>
      <c r="C3" s="7"/>
      <c r="D3" s="7"/>
      <c r="E3" s="7"/>
      <c r="F3" s="7"/>
      <c r="G3" s="7"/>
      <c r="H3" s="7"/>
      <c r="I3" s="7"/>
      <c r="J3" s="7"/>
      <c r="K3" s="8">
        <f t="shared" ref="K3:K9" si="0">SUM(C3:J3)</f>
        <v>0</v>
      </c>
    </row>
    <row r="4" spans="2:11" ht="13.8" x14ac:dyDescent="0.3">
      <c r="B4" s="6" t="str">
        <f>'Drop-downs'!C3</f>
        <v>ILO 1.0</v>
      </c>
      <c r="C4" s="13">
        <f ca="1">IFERROR(__xludf.DUMMYFUNCTION("IFERROR(SUM(FILTER('Worklog_Tasks&amp;Times'!$H$5:$H$14,'Worklog_Tasks&amp;Times'!$F$5:$F$14=$B4)),0)"),0)</f>
        <v>0</v>
      </c>
      <c r="D4" s="13"/>
      <c r="E4" s="13"/>
      <c r="F4" s="13"/>
      <c r="G4" s="13"/>
      <c r="H4" s="13"/>
      <c r="I4" s="13"/>
      <c r="J4" s="13"/>
      <c r="K4" s="8">
        <f t="shared" ca="1" si="0"/>
        <v>0</v>
      </c>
    </row>
    <row r="5" spans="2:11" ht="13.8" x14ac:dyDescent="0.3">
      <c r="B5" s="6" t="str">
        <f>'Drop-downs'!C4</f>
        <v>ILO 2.0</v>
      </c>
      <c r="C5" s="13"/>
      <c r="D5" s="13"/>
      <c r="E5" s="13"/>
      <c r="F5" s="13"/>
      <c r="G5" s="13"/>
      <c r="H5" s="13"/>
      <c r="I5" s="13"/>
      <c r="J5" s="13"/>
      <c r="K5" s="8">
        <f t="shared" si="0"/>
        <v>0</v>
      </c>
    </row>
    <row r="6" spans="2:11" ht="13.8" x14ac:dyDescent="0.3">
      <c r="B6" s="6" t="str">
        <f>'Drop-downs'!C5</f>
        <v>ILO 3.1/3.2</v>
      </c>
      <c r="C6" s="13"/>
      <c r="D6" s="13"/>
      <c r="E6" s="13"/>
      <c r="F6" s="13"/>
      <c r="G6" s="13"/>
      <c r="H6" s="13"/>
      <c r="I6" s="13"/>
      <c r="J6" s="13"/>
      <c r="K6" s="8">
        <f t="shared" si="0"/>
        <v>0</v>
      </c>
    </row>
    <row r="7" spans="2:11" ht="13.8" x14ac:dyDescent="0.3">
      <c r="B7" s="6" t="str">
        <f>'Drop-downs'!C6</f>
        <v>ILO 4.1/4.2</v>
      </c>
      <c r="C7" s="13"/>
      <c r="D7" s="13"/>
      <c r="E7" s="13"/>
      <c r="F7" s="13"/>
      <c r="G7" s="13"/>
      <c r="H7" s="13"/>
      <c r="I7" s="13"/>
      <c r="J7" s="13"/>
      <c r="K7" s="8">
        <f t="shared" si="0"/>
        <v>0</v>
      </c>
    </row>
    <row r="8" spans="2:11" ht="13.8" x14ac:dyDescent="0.3">
      <c r="B8" s="6" t="str">
        <f>'Drop-downs'!C7</f>
        <v>ILO 5.0</v>
      </c>
      <c r="C8" s="13"/>
      <c r="D8" s="13"/>
      <c r="E8" s="13"/>
      <c r="F8" s="13"/>
      <c r="G8" s="13"/>
      <c r="H8" s="13"/>
      <c r="I8" s="13"/>
      <c r="J8" s="13"/>
      <c r="K8" s="8">
        <f t="shared" ref="K8" si="1">SUM(C8:J8)</f>
        <v>0</v>
      </c>
    </row>
    <row r="9" spans="2:11" ht="13.8" x14ac:dyDescent="0.3">
      <c r="B9" s="6" t="str">
        <f>'Drop-downs'!C8</f>
        <v>ILO 6.0</v>
      </c>
      <c r="C9" s="13"/>
      <c r="D9" s="13"/>
      <c r="E9" s="13"/>
      <c r="F9" s="13"/>
      <c r="G9" s="13"/>
      <c r="H9" s="13"/>
      <c r="I9" s="13"/>
      <c r="J9" s="13"/>
      <c r="K9" s="8">
        <f t="shared" si="0"/>
        <v>0</v>
      </c>
    </row>
    <row r="10" spans="2:11" ht="13.8" x14ac:dyDescent="0.3">
      <c r="B10" s="6">
        <f>'Drop-downs'!C9</f>
        <v>0</v>
      </c>
      <c r="C10" s="13"/>
      <c r="D10" s="13"/>
      <c r="E10" s="13"/>
      <c r="F10" s="13"/>
      <c r="G10" s="13"/>
      <c r="H10" s="13"/>
      <c r="I10" s="13"/>
      <c r="J10" s="13"/>
      <c r="K10" s="8">
        <f t="shared" ref="K10" si="2">SUM(C10:J10)</f>
        <v>0</v>
      </c>
    </row>
    <row r="11" spans="2:11" ht="13.8" x14ac:dyDescent="0.3">
      <c r="B11" s="6">
        <f>'Drop-downs'!C10</f>
        <v>0</v>
      </c>
      <c r="C11" s="13"/>
      <c r="D11" s="13"/>
      <c r="E11" s="13"/>
      <c r="F11" s="13"/>
      <c r="G11" s="13"/>
      <c r="H11" s="13"/>
      <c r="I11" s="13"/>
      <c r="J11" s="13"/>
      <c r="K11" s="8">
        <f t="shared" ref="K11" si="3">SUM(C11:J11)</f>
        <v>0</v>
      </c>
    </row>
    <row r="12" spans="2:11" ht="13.8" x14ac:dyDescent="0.3">
      <c r="B12" s="15" t="s">
        <v>32</v>
      </c>
      <c r="C12" s="16">
        <f t="shared" ref="C12:J12" ca="1" si="4">SUM(C3:C9)</f>
        <v>0</v>
      </c>
      <c r="D12" s="16">
        <f t="shared" si="4"/>
        <v>0</v>
      </c>
      <c r="E12" s="16">
        <f t="shared" si="4"/>
        <v>0</v>
      </c>
      <c r="F12" s="16">
        <f t="shared" si="4"/>
        <v>0</v>
      </c>
      <c r="G12" s="16">
        <f t="shared" si="4"/>
        <v>0</v>
      </c>
      <c r="H12" s="16">
        <f t="shared" si="4"/>
        <v>0</v>
      </c>
      <c r="I12" s="16">
        <f t="shared" si="4"/>
        <v>0</v>
      </c>
      <c r="J12" s="16">
        <f t="shared" si="4"/>
        <v>0</v>
      </c>
      <c r="K12" s="17"/>
    </row>
    <row r="13" spans="2:11" ht="13.8" x14ac:dyDescent="0.3">
      <c r="B13" s="19"/>
      <c r="C13" s="20"/>
      <c r="D13" s="20"/>
      <c r="E13" s="20"/>
      <c r="F13" s="20"/>
      <c r="G13" s="20"/>
      <c r="H13" s="20"/>
      <c r="I13" s="20"/>
      <c r="J13" s="20"/>
      <c r="K13" s="20"/>
    </row>
    <row r="14" spans="2:11" ht="15" customHeight="1" x14ac:dyDescent="0.25">
      <c r="B14" s="68" t="s">
        <v>33</v>
      </c>
      <c r="C14" s="69"/>
      <c r="D14" s="69"/>
      <c r="E14" s="69"/>
      <c r="F14" s="69"/>
      <c r="G14" s="69"/>
      <c r="H14" s="69"/>
      <c r="I14" s="69"/>
      <c r="J14" s="69"/>
      <c r="K14" s="69"/>
    </row>
    <row r="18" spans="2:7" ht="15" customHeight="1" x14ac:dyDescent="0.25">
      <c r="B18" s="70" t="s">
        <v>34</v>
      </c>
      <c r="C18" s="69"/>
      <c r="D18" s="69"/>
      <c r="E18" s="69"/>
      <c r="F18" s="69"/>
      <c r="G18" s="69"/>
    </row>
  </sheetData>
  <mergeCells count="2">
    <mergeCell ref="B14:K14"/>
    <mergeCell ref="B18:G18"/>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6" sqref="C6"/>
    </sheetView>
  </sheetViews>
  <sheetFormatPr defaultColWidth="14.44140625" defaultRowHeight="15" customHeight="1" x14ac:dyDescent="0.25"/>
  <cols>
    <col min="1" max="6" width="14.44140625" customWidth="1"/>
  </cols>
  <sheetData>
    <row r="1" spans="1:3" ht="15.75" customHeight="1" x14ac:dyDescent="0.25">
      <c r="A1" s="1" t="s">
        <v>35</v>
      </c>
      <c r="B1" s="1" t="s">
        <v>4</v>
      </c>
      <c r="C1" s="1" t="s">
        <v>36</v>
      </c>
    </row>
    <row r="2" spans="1:3" ht="15.75" customHeight="1" x14ac:dyDescent="0.25">
      <c r="A2" t="s">
        <v>37</v>
      </c>
      <c r="B2" t="s">
        <v>37</v>
      </c>
      <c r="C2" s="9" t="s">
        <v>37</v>
      </c>
    </row>
    <row r="3" spans="1:3" ht="15.75" customHeight="1" x14ac:dyDescent="0.25">
      <c r="A3" t="s">
        <v>38</v>
      </c>
      <c r="B3" t="s">
        <v>39</v>
      </c>
      <c r="C3" s="9" t="s">
        <v>40</v>
      </c>
    </row>
    <row r="4" spans="1:3" ht="15.75" customHeight="1" x14ac:dyDescent="0.25">
      <c r="A4" t="s">
        <v>41</v>
      </c>
      <c r="B4" t="s">
        <v>42</v>
      </c>
      <c r="C4" s="9" t="s">
        <v>43</v>
      </c>
    </row>
    <row r="5" spans="1:3" ht="15.75" customHeight="1" x14ac:dyDescent="0.25">
      <c r="A5" t="s">
        <v>44</v>
      </c>
      <c r="B5" t="s">
        <v>45</v>
      </c>
      <c r="C5" s="9" t="s">
        <v>46</v>
      </c>
    </row>
    <row r="6" spans="1:3" ht="15.75" customHeight="1" x14ac:dyDescent="0.25">
      <c r="A6" t="s">
        <v>47</v>
      </c>
      <c r="B6" t="s">
        <v>48</v>
      </c>
      <c r="C6" s="9" t="s">
        <v>49</v>
      </c>
    </row>
    <row r="7" spans="1:3" ht="15.75" customHeight="1" x14ac:dyDescent="0.25">
      <c r="A7" t="s">
        <v>50</v>
      </c>
      <c r="B7" t="s">
        <v>51</v>
      </c>
      <c r="C7" s="9" t="s">
        <v>52</v>
      </c>
    </row>
    <row r="8" spans="1:3" ht="15.75" customHeight="1" x14ac:dyDescent="0.25">
      <c r="A8" t="s">
        <v>53</v>
      </c>
      <c r="B8" t="s">
        <v>54</v>
      </c>
      <c r="C8" s="9" t="s">
        <v>55</v>
      </c>
    </row>
    <row r="9" spans="1:3" ht="15.75" customHeight="1" x14ac:dyDescent="0.25">
      <c r="A9" t="s">
        <v>56</v>
      </c>
      <c r="B9" s="9" t="s">
        <v>57</v>
      </c>
      <c r="C9" s="9"/>
    </row>
    <row r="10" spans="1:3" ht="15.75" customHeight="1" x14ac:dyDescent="0.25">
      <c r="B10" s="9" t="s">
        <v>58</v>
      </c>
      <c r="C10" s="9"/>
    </row>
    <row r="11" spans="1:3" ht="15.75" customHeight="1" x14ac:dyDescent="0.25">
      <c r="B11" s="9" t="s">
        <v>59</v>
      </c>
    </row>
    <row r="12" spans="1:3" ht="15.75" customHeight="1" x14ac:dyDescent="0.25">
      <c r="B12" s="9" t="s">
        <v>60</v>
      </c>
    </row>
    <row r="13" spans="1:3" ht="15.75" customHeight="1" x14ac:dyDescent="0.25">
      <c r="B13" s="9" t="s">
        <v>61</v>
      </c>
    </row>
    <row r="14" spans="1:3" ht="15.75" customHeight="1" x14ac:dyDescent="0.25">
      <c r="B14" s="9" t="s">
        <v>41</v>
      </c>
    </row>
    <row r="15" spans="1:3" ht="15.75" customHeight="1" x14ac:dyDescent="0.25">
      <c r="B15" s="9" t="s">
        <v>62</v>
      </c>
    </row>
    <row r="16" spans="1:3" ht="15.75" customHeight="1" x14ac:dyDescent="0.25">
      <c r="B16" s="9" t="s">
        <v>63</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8F7411FF5BA04C8BB948E4423DB960" ma:contentTypeVersion="11" ma:contentTypeDescription="Create a new document." ma:contentTypeScope="" ma:versionID="713ce497b2b4d71f6b5d130b802d4e8d">
  <xsd:schema xmlns:xsd="http://www.w3.org/2001/XMLSchema" xmlns:xs="http://www.w3.org/2001/XMLSchema" xmlns:p="http://schemas.microsoft.com/office/2006/metadata/properties" xmlns:ns2="cafc3e4c-b146-46b8-8a52-78ced9164e87" xmlns:ns3="35914ba8-9e4a-4224-9594-5062124be8f1" targetNamespace="http://schemas.microsoft.com/office/2006/metadata/properties" ma:root="true" ma:fieldsID="b65c5356acc1011e5a91a9ea20701c21" ns2:_="" ns3:_="">
    <xsd:import namespace="cafc3e4c-b146-46b8-8a52-78ced9164e87"/>
    <xsd:import namespace="35914ba8-9e4a-4224-9594-5062124be8f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fc3e4c-b146-46b8-8a52-78ced9164e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914ba8-9e4a-4224-9594-5062124be8f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036bc52-4a51-452c-ad2d-608e46149e65}" ma:internalName="TaxCatchAll" ma:showField="CatchAllData" ma:web="35914ba8-9e4a-4224-9594-5062124be8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5914ba8-9e4a-4224-9594-5062124be8f1" xsi:nil="true"/>
    <lcf76f155ced4ddcb4097134ff3c332f xmlns="cafc3e4c-b146-46b8-8a52-78ced9164e8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5F55C8F-D9E5-4E00-B69D-2752AEF87F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fc3e4c-b146-46b8-8a52-78ced9164e87"/>
    <ds:schemaRef ds:uri="35914ba8-9e4a-4224-9594-5062124be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320CF63A-30C9-4A8C-8DF9-EA62B8EC1A62}">
  <ds:schemaRefs>
    <ds:schemaRef ds:uri="http://schemas.microsoft.com/office/2006/metadata/properties"/>
    <ds:schemaRef ds:uri="http://schemas.microsoft.com/office/infopath/2007/PartnerControls"/>
    <ds:schemaRef ds:uri="35914ba8-9e4a-4224-9594-5062124be8f1"/>
    <ds:schemaRef ds:uri="cafc3e4c-b146-46b8-8a52-78ced9164e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NITRO</cp:lastModifiedBy>
  <cp:revision/>
  <dcterms:created xsi:type="dcterms:W3CDTF">2020-05-11T09:26:10Z</dcterms:created>
  <dcterms:modified xsi:type="dcterms:W3CDTF">2023-11-02T11:27:35Z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0x010100378F7411FF5BA04C8BB948E4423DB960</vt:lpwstr>
  </property>
  <property fmtid="{D5CDD505-2E9C-101B-9397-08002B2CF9AE}" pid="3" name="MediaServiceImageTags">
    <vt:lpwstr/>
  </property>
</Properties>
</file>