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an\Desktop\courses\TOD310_PAB\class\excels\"/>
    </mc:Choice>
  </mc:AlternateContent>
  <xr:revisionPtr revIDLastSave="0" documentId="13_ncr:1_{E5CC9789-3E9A-4B68-A631-AB31F30166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irPassengers (2)" sheetId="2" r:id="rId1"/>
    <sheet name="AirPasseng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5" i="2" l="1"/>
  <c r="L136" i="2"/>
  <c r="L137" i="2"/>
  <c r="L138" i="2"/>
  <c r="L139" i="2"/>
  <c r="L140" i="2"/>
  <c r="L141" i="2"/>
  <c r="L142" i="2"/>
  <c r="L143" i="2"/>
  <c r="L144" i="2"/>
  <c r="L145" i="2"/>
  <c r="L134" i="2"/>
  <c r="F134" i="2"/>
  <c r="F133" i="2"/>
  <c r="G133" i="2" s="1"/>
  <c r="F132" i="2"/>
  <c r="F131" i="2"/>
  <c r="F130" i="2"/>
  <c r="G130" i="2" s="1"/>
  <c r="F129" i="2"/>
  <c r="G129" i="2" s="1"/>
  <c r="F128" i="2"/>
  <c r="G128" i="2" s="1"/>
  <c r="F127" i="2"/>
  <c r="G127" i="2" s="1"/>
  <c r="F126" i="2"/>
  <c r="F125" i="2"/>
  <c r="G125" i="2" s="1"/>
  <c r="H125" i="2" s="1"/>
  <c r="F124" i="2"/>
  <c r="G124" i="2" s="1"/>
  <c r="F123" i="2"/>
  <c r="F122" i="2"/>
  <c r="F121" i="2"/>
  <c r="G121" i="2" s="1"/>
  <c r="F120" i="2"/>
  <c r="F119" i="2"/>
  <c r="F118" i="2"/>
  <c r="F117" i="2"/>
  <c r="G117" i="2" s="1"/>
  <c r="F116" i="2"/>
  <c r="G116" i="2" s="1"/>
  <c r="F115" i="2"/>
  <c r="G115" i="2" s="1"/>
  <c r="F114" i="2"/>
  <c r="G114" i="2" s="1"/>
  <c r="F113" i="2"/>
  <c r="F112" i="2"/>
  <c r="G112" i="2" s="1"/>
  <c r="F111" i="2"/>
  <c r="G111" i="2" s="1"/>
  <c r="F110" i="2"/>
  <c r="F109" i="2"/>
  <c r="G109" i="2" s="1"/>
  <c r="F108" i="2"/>
  <c r="G108" i="2" s="1"/>
  <c r="F107" i="2"/>
  <c r="F106" i="2"/>
  <c r="G106" i="2" s="1"/>
  <c r="F105" i="2"/>
  <c r="F104" i="2"/>
  <c r="F103" i="2"/>
  <c r="F102" i="2"/>
  <c r="F101" i="2"/>
  <c r="G101" i="2" s="1"/>
  <c r="F100" i="2"/>
  <c r="F99" i="2"/>
  <c r="F98" i="2"/>
  <c r="G98" i="2" s="1"/>
  <c r="F97" i="2"/>
  <c r="F96" i="2"/>
  <c r="G96" i="2" s="1"/>
  <c r="F95" i="2"/>
  <c r="F94" i="2"/>
  <c r="F93" i="2"/>
  <c r="F92" i="2"/>
  <c r="F91" i="2"/>
  <c r="G91" i="2" s="1"/>
  <c r="H91" i="2" s="1"/>
  <c r="F90" i="2"/>
  <c r="G90" i="2" s="1"/>
  <c r="F89" i="2"/>
  <c r="G89" i="2" s="1"/>
  <c r="F88" i="2"/>
  <c r="G88" i="2" s="1"/>
  <c r="F87" i="2"/>
  <c r="F86" i="2"/>
  <c r="F85" i="2"/>
  <c r="G85" i="2" s="1"/>
  <c r="F84" i="2"/>
  <c r="G84" i="2" s="1"/>
  <c r="F83" i="2"/>
  <c r="G83" i="2" s="1"/>
  <c r="F82" i="2"/>
  <c r="G82" i="2" s="1"/>
  <c r="F81" i="2"/>
  <c r="G81" i="2" s="1"/>
  <c r="F80" i="2"/>
  <c r="F79" i="2"/>
  <c r="G79" i="2" s="1"/>
  <c r="F78" i="2"/>
  <c r="F77" i="2"/>
  <c r="G77" i="2" s="1"/>
  <c r="F76" i="2"/>
  <c r="G76" i="2" s="1"/>
  <c r="F75" i="2"/>
  <c r="G75" i="2" s="1"/>
  <c r="F74" i="2"/>
  <c r="F73" i="2"/>
  <c r="G73" i="2" s="1"/>
  <c r="F72" i="2"/>
  <c r="G72" i="2" s="1"/>
  <c r="F71" i="2"/>
  <c r="F70" i="2"/>
  <c r="F69" i="2"/>
  <c r="F68" i="2"/>
  <c r="G68" i="2" s="1"/>
  <c r="F67" i="2"/>
  <c r="G67" i="2" s="1"/>
  <c r="F66" i="2"/>
  <c r="G66" i="2" s="1"/>
  <c r="F65" i="2"/>
  <c r="F64" i="2"/>
  <c r="G64" i="2" s="1"/>
  <c r="F63" i="2"/>
  <c r="G63" i="2" s="1"/>
  <c r="F62" i="2"/>
  <c r="F61" i="2"/>
  <c r="F60" i="2"/>
  <c r="G60" i="2" s="1"/>
  <c r="F59" i="2"/>
  <c r="G59" i="2" s="1"/>
  <c r="F58" i="2"/>
  <c r="G58" i="2" s="1"/>
  <c r="F57" i="2"/>
  <c r="G57" i="2" s="1"/>
  <c r="F56" i="2"/>
  <c r="G56" i="2" s="1"/>
  <c r="F55" i="2"/>
  <c r="F54" i="2"/>
  <c r="F53" i="2"/>
  <c r="F52" i="2"/>
  <c r="F51" i="2"/>
  <c r="F50" i="2"/>
  <c r="F49" i="2"/>
  <c r="G49" i="2" s="1"/>
  <c r="F48" i="2"/>
  <c r="G48" i="2" s="1"/>
  <c r="F47" i="2"/>
  <c r="G47" i="2" s="1"/>
  <c r="F46" i="2"/>
  <c r="F45" i="2"/>
  <c r="F44" i="2"/>
  <c r="G44" i="2" s="1"/>
  <c r="F43" i="2"/>
  <c r="G43" i="2" s="1"/>
  <c r="F42" i="2"/>
  <c r="F41" i="2"/>
  <c r="G41" i="2" s="1"/>
  <c r="F40" i="2"/>
  <c r="G40" i="2" s="1"/>
  <c r="F39" i="2"/>
  <c r="F38" i="2"/>
  <c r="F37" i="2"/>
  <c r="F36" i="2"/>
  <c r="G36" i="2" s="1"/>
  <c r="F35" i="2"/>
  <c r="G35" i="2" s="1"/>
  <c r="H35" i="2" s="1"/>
  <c r="F34" i="2"/>
  <c r="G34" i="2" s="1"/>
  <c r="F33" i="2"/>
  <c r="G33" i="2" s="1"/>
  <c r="F32" i="2"/>
  <c r="G32" i="2" s="1"/>
  <c r="F31" i="2"/>
  <c r="G31" i="2" s="1"/>
  <c r="F30" i="2"/>
  <c r="F29" i="2"/>
  <c r="G29" i="2" s="1"/>
  <c r="F28" i="2"/>
  <c r="G28" i="2" s="1"/>
  <c r="F27" i="2"/>
  <c r="F26" i="2"/>
  <c r="F25" i="2"/>
  <c r="G25" i="2" s="1"/>
  <c r="F24" i="2"/>
  <c r="F23" i="2"/>
  <c r="F22" i="2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F14" i="2"/>
  <c r="F13" i="2"/>
  <c r="F12" i="2"/>
  <c r="F11" i="2"/>
  <c r="G11" i="2" s="1"/>
  <c r="H11" i="2" s="1"/>
  <c r="F10" i="2"/>
  <c r="F9" i="2"/>
  <c r="G9" i="2" s="1"/>
  <c r="F8" i="2"/>
  <c r="F7" i="2"/>
  <c r="F6" i="2"/>
  <c r="G6" i="2" s="1"/>
  <c r="H6" i="2" s="1"/>
  <c r="F5" i="2"/>
  <c r="G5" i="2" s="1"/>
  <c r="F4" i="2"/>
  <c r="V3" i="2"/>
  <c r="F3" i="2"/>
  <c r="G3" i="2" s="1"/>
  <c r="V2" i="2"/>
  <c r="E139" i="2" s="1"/>
  <c r="M139" i="2" s="1"/>
  <c r="K2" i="2" a="1"/>
  <c r="K2" i="2" s="1"/>
  <c r="F2" i="2"/>
  <c r="K2" i="1" a="1"/>
  <c r="K2" i="1" s="1"/>
  <c r="M134" i="2" l="1"/>
  <c r="M145" i="2"/>
  <c r="M143" i="2"/>
  <c r="E64" i="2"/>
  <c r="G22" i="2"/>
  <c r="L22" i="2" s="1"/>
  <c r="G38" i="2"/>
  <c r="L38" i="2" s="1"/>
  <c r="G54" i="2"/>
  <c r="L54" i="2" s="1"/>
  <c r="G70" i="2"/>
  <c r="H70" i="2" s="1"/>
  <c r="G102" i="2"/>
  <c r="L102" i="2" s="1"/>
  <c r="G118" i="2"/>
  <c r="G7" i="2"/>
  <c r="L7" i="2" s="1"/>
  <c r="G55" i="2"/>
  <c r="L55" i="2" s="1"/>
  <c r="G71" i="2"/>
  <c r="L71" i="2" s="1"/>
  <c r="G103" i="2"/>
  <c r="L103" i="2" s="1"/>
  <c r="G119" i="2"/>
  <c r="H119" i="2" s="1"/>
  <c r="G30" i="2"/>
  <c r="L30" i="2" s="1"/>
  <c r="G46" i="2"/>
  <c r="G62" i="2"/>
  <c r="G94" i="2"/>
  <c r="G126" i="2"/>
  <c r="H126" i="2" s="1"/>
  <c r="E28" i="2"/>
  <c r="E54" i="2"/>
  <c r="L16" i="2"/>
  <c r="E30" i="2"/>
  <c r="L5" i="2"/>
  <c r="E100" i="2"/>
  <c r="E114" i="2"/>
  <c r="E20" i="2"/>
  <c r="E8" i="2"/>
  <c r="E102" i="2"/>
  <c r="E22" i="2"/>
  <c r="E10" i="2"/>
  <c r="E78" i="2"/>
  <c r="E92" i="2"/>
  <c r="G10" i="2"/>
  <c r="L10" i="2" s="1"/>
  <c r="G24" i="2"/>
  <c r="L24" i="2" s="1"/>
  <c r="G51" i="2"/>
  <c r="G78" i="2"/>
  <c r="G92" i="2"/>
  <c r="L92" i="2" s="1"/>
  <c r="G105" i="2"/>
  <c r="H105" i="2" s="1"/>
  <c r="G120" i="2"/>
  <c r="L120" i="2" s="1"/>
  <c r="E40" i="2"/>
  <c r="L66" i="2"/>
  <c r="E135" i="2"/>
  <c r="M135" i="2" s="1"/>
  <c r="L29" i="2"/>
  <c r="L126" i="2"/>
  <c r="E56" i="2"/>
  <c r="L18" i="2"/>
  <c r="E44" i="2"/>
  <c r="E128" i="2"/>
  <c r="E7" i="2"/>
  <c r="E32" i="2"/>
  <c r="E88" i="2"/>
  <c r="L21" i="2"/>
  <c r="L116" i="2"/>
  <c r="L90" i="2"/>
  <c r="L77" i="2"/>
  <c r="E52" i="2"/>
  <c r="G93" i="2"/>
  <c r="H93" i="2" s="1"/>
  <c r="G12" i="2"/>
  <c r="G26" i="2"/>
  <c r="H26" i="2" s="1"/>
  <c r="G39" i="2"/>
  <c r="L39" i="2" s="1"/>
  <c r="G52" i="2"/>
  <c r="L52" i="2" s="1"/>
  <c r="G65" i="2"/>
  <c r="L65" i="2" s="1"/>
  <c r="G80" i="2"/>
  <c r="L80" i="2" s="1"/>
  <c r="E94" i="2"/>
  <c r="G107" i="2"/>
  <c r="L107" i="2" s="1"/>
  <c r="G122" i="2"/>
  <c r="H122" i="2" s="1"/>
  <c r="G99" i="2"/>
  <c r="L99" i="2" s="1"/>
  <c r="L93" i="2"/>
  <c r="L82" i="2"/>
  <c r="E24" i="2"/>
  <c r="E84" i="2"/>
  <c r="E120" i="2"/>
  <c r="G131" i="2"/>
  <c r="E3" i="2"/>
  <c r="L35" i="2"/>
  <c r="E48" i="2"/>
  <c r="E60" i="2"/>
  <c r="E96" i="2"/>
  <c r="E14" i="2"/>
  <c r="E36" i="2"/>
  <c r="L85" i="2"/>
  <c r="E134" i="2"/>
  <c r="G13" i="2"/>
  <c r="L12" i="2"/>
  <c r="M12" i="2" s="1"/>
  <c r="L34" i="2"/>
  <c r="L58" i="2"/>
  <c r="E70" i="2"/>
  <c r="E106" i="2"/>
  <c r="E132" i="2"/>
  <c r="E86" i="2"/>
  <c r="G15" i="2"/>
  <c r="L15" i="2" s="1"/>
  <c r="G27" i="2"/>
  <c r="G37" i="2"/>
  <c r="L37" i="2" s="1"/>
  <c r="E62" i="2"/>
  <c r="G74" i="2"/>
  <c r="L74" i="2" s="1"/>
  <c r="G86" i="2"/>
  <c r="L86" i="2" s="1"/>
  <c r="G97" i="2"/>
  <c r="H97" i="2" s="1"/>
  <c r="G110" i="2"/>
  <c r="L110" i="2" s="1"/>
  <c r="G123" i="2"/>
  <c r="L123" i="2" s="1"/>
  <c r="L43" i="2"/>
  <c r="H43" i="2"/>
  <c r="L105" i="2"/>
  <c r="L3" i="2"/>
  <c r="H3" i="2"/>
  <c r="L88" i="2"/>
  <c r="H88" i="2"/>
  <c r="L73" i="2"/>
  <c r="H73" i="2"/>
  <c r="L46" i="2"/>
  <c r="H46" i="2"/>
  <c r="L109" i="2"/>
  <c r="H109" i="2"/>
  <c r="H129" i="2"/>
  <c r="L129" i="2"/>
  <c r="L56" i="2"/>
  <c r="H56" i="2"/>
  <c r="L111" i="2"/>
  <c r="H111" i="2"/>
  <c r="L49" i="2"/>
  <c r="H49" i="2"/>
  <c r="L40" i="2"/>
  <c r="H40" i="2"/>
  <c r="L84" i="2"/>
  <c r="H84" i="2"/>
  <c r="L94" i="2"/>
  <c r="H94" i="2"/>
  <c r="L17" i="2"/>
  <c r="H17" i="2"/>
  <c r="L62" i="2"/>
  <c r="H62" i="2"/>
  <c r="L6" i="2"/>
  <c r="H58" i="2"/>
  <c r="L32" i="2"/>
  <c r="H32" i="2"/>
  <c r="L33" i="2"/>
  <c r="H33" i="2"/>
  <c r="L51" i="2"/>
  <c r="H51" i="2"/>
  <c r="H77" i="2"/>
  <c r="L96" i="2"/>
  <c r="H96" i="2"/>
  <c r="L19" i="2"/>
  <c r="H19" i="2"/>
  <c r="L89" i="2"/>
  <c r="H89" i="2"/>
  <c r="L127" i="2"/>
  <c r="H127" i="2"/>
  <c r="L128" i="2"/>
  <c r="H128" i="2"/>
  <c r="H12" i="2"/>
  <c r="L72" i="2"/>
  <c r="H72" i="2"/>
  <c r="L91" i="2"/>
  <c r="H5" i="2"/>
  <c r="H65" i="2"/>
  <c r="L75" i="2"/>
  <c r="H75" i="2"/>
  <c r="L122" i="2"/>
  <c r="H7" i="2"/>
  <c r="L41" i="2"/>
  <c r="H41" i="2"/>
  <c r="H59" i="2"/>
  <c r="L59" i="2"/>
  <c r="L67" i="2"/>
  <c r="H67" i="2"/>
  <c r="L25" i="2"/>
  <c r="H25" i="2"/>
  <c r="M80" i="2"/>
  <c r="L117" i="2"/>
  <c r="H117" i="2"/>
  <c r="H54" i="2"/>
  <c r="L108" i="2"/>
  <c r="H108" i="2"/>
  <c r="L20" i="2"/>
  <c r="H20" i="2"/>
  <c r="L81" i="2"/>
  <c r="H81" i="2"/>
  <c r="L118" i="2"/>
  <c r="H118" i="2"/>
  <c r="H38" i="2"/>
  <c r="L64" i="2"/>
  <c r="H64" i="2"/>
  <c r="L57" i="2"/>
  <c r="H57" i="2"/>
  <c r="L83" i="2"/>
  <c r="H83" i="2"/>
  <c r="L31" i="2"/>
  <c r="H31" i="2"/>
  <c r="L48" i="2"/>
  <c r="H48" i="2"/>
  <c r="L76" i="2"/>
  <c r="H76" i="2"/>
  <c r="L9" i="2"/>
  <c r="H9" i="2"/>
  <c r="H16" i="2"/>
  <c r="L114" i="2"/>
  <c r="H114" i="2"/>
  <c r="L78" i="2"/>
  <c r="H78" i="2"/>
  <c r="L115" i="2"/>
  <c r="H115" i="2"/>
  <c r="H21" i="2"/>
  <c r="H66" i="2"/>
  <c r="H85" i="2"/>
  <c r="G100" i="2"/>
  <c r="L101" i="2"/>
  <c r="H101" i="2"/>
  <c r="L119" i="2"/>
  <c r="H29" i="2"/>
  <c r="L133" i="2"/>
  <c r="H133" i="2"/>
  <c r="H82" i="2"/>
  <c r="L106" i="2"/>
  <c r="H106" i="2"/>
  <c r="G45" i="2"/>
  <c r="L98" i="2"/>
  <c r="H98" i="2"/>
  <c r="H116" i="2"/>
  <c r="L125" i="2"/>
  <c r="L130" i="2"/>
  <c r="H130" i="2"/>
  <c r="H34" i="2"/>
  <c r="L60" i="2"/>
  <c r="H60" i="2"/>
  <c r="E72" i="2"/>
  <c r="L79" i="2"/>
  <c r="H79" i="2"/>
  <c r="E108" i="2"/>
  <c r="E112" i="2"/>
  <c r="H121" i="2"/>
  <c r="L121" i="2"/>
  <c r="E138" i="2"/>
  <c r="M138" i="2" s="1"/>
  <c r="L28" i="2"/>
  <c r="H28" i="2"/>
  <c r="G132" i="2"/>
  <c r="H18" i="2"/>
  <c r="G2" i="2"/>
  <c r="E38" i="2"/>
  <c r="G42" i="2"/>
  <c r="G61" i="2"/>
  <c r="E68" i="2"/>
  <c r="L112" i="2"/>
  <c r="H112" i="2"/>
  <c r="E126" i="2"/>
  <c r="M126" i="2" s="1"/>
  <c r="L36" i="2"/>
  <c r="H36" i="2"/>
  <c r="L124" i="2"/>
  <c r="H124" i="2"/>
  <c r="L44" i="2"/>
  <c r="H44" i="2"/>
  <c r="L63" i="2"/>
  <c r="H63" i="2"/>
  <c r="L11" i="2"/>
  <c r="G8" i="2"/>
  <c r="E5" i="2"/>
  <c r="E12" i="2"/>
  <c r="E16" i="2"/>
  <c r="G23" i="2"/>
  <c r="L68" i="2"/>
  <c r="H68" i="2"/>
  <c r="E80" i="2"/>
  <c r="G87" i="2"/>
  <c r="G113" i="2"/>
  <c r="L47" i="2"/>
  <c r="H47" i="2"/>
  <c r="H110" i="2"/>
  <c r="G14" i="2"/>
  <c r="H90" i="2"/>
  <c r="G53" i="2"/>
  <c r="E143" i="2"/>
  <c r="E122" i="2"/>
  <c r="E140" i="2"/>
  <c r="M140" i="2" s="1"/>
  <c r="E116" i="2"/>
  <c r="E142" i="2"/>
  <c r="M142" i="2" s="1"/>
  <c r="E110" i="2"/>
  <c r="M110" i="2" s="1"/>
  <c r="E90" i="2"/>
  <c r="E82" i="2"/>
  <c r="E74" i="2"/>
  <c r="E66" i="2"/>
  <c r="M66" i="2" s="1"/>
  <c r="E58" i="2"/>
  <c r="E50" i="2"/>
  <c r="E42" i="2"/>
  <c r="E34" i="2"/>
  <c r="E26" i="2"/>
  <c r="E18" i="2"/>
  <c r="E130" i="2"/>
  <c r="E124" i="2"/>
  <c r="E104" i="2"/>
  <c r="E141" i="2"/>
  <c r="M141" i="2" s="1"/>
  <c r="E98" i="2"/>
  <c r="E2" i="2"/>
  <c r="E118" i="2"/>
  <c r="E9" i="2"/>
  <c r="E46" i="2"/>
  <c r="G50" i="2"/>
  <c r="G69" i="2"/>
  <c r="E76" i="2"/>
  <c r="G95" i="2"/>
  <c r="G104" i="2"/>
  <c r="E133" i="2"/>
  <c r="G4" i="2"/>
  <c r="E11" i="2"/>
  <c r="E136" i="2"/>
  <c r="M136" i="2" s="1"/>
  <c r="E144" i="2"/>
  <c r="M144" i="2" s="1"/>
  <c r="E4" i="2"/>
  <c r="E13" i="2"/>
  <c r="E137" i="2"/>
  <c r="M137" i="2" s="1"/>
  <c r="E145" i="2"/>
  <c r="E6" i="2"/>
  <c r="E15" i="2"/>
  <c r="E17" i="2"/>
  <c r="E19" i="2"/>
  <c r="E21" i="2"/>
  <c r="M21" i="2" s="1"/>
  <c r="E23" i="2"/>
  <c r="E25" i="2"/>
  <c r="E27" i="2"/>
  <c r="E29" i="2"/>
  <c r="E31" i="2"/>
  <c r="E33" i="2"/>
  <c r="E35" i="2"/>
  <c r="E37" i="2"/>
  <c r="E39" i="2"/>
  <c r="E41" i="2"/>
  <c r="E43" i="2"/>
  <c r="E45" i="2"/>
  <c r="E47" i="2"/>
  <c r="E49" i="2"/>
  <c r="E51" i="2"/>
  <c r="E53" i="2"/>
  <c r="E55" i="2"/>
  <c r="E57" i="2"/>
  <c r="E59" i="2"/>
  <c r="E61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95" i="2"/>
  <c r="E97" i="2"/>
  <c r="E99" i="2"/>
  <c r="E101" i="2"/>
  <c r="E103" i="2"/>
  <c r="E105" i="2"/>
  <c r="E107" i="2"/>
  <c r="E109" i="2"/>
  <c r="E111" i="2"/>
  <c r="E113" i="2"/>
  <c r="E115" i="2"/>
  <c r="E117" i="2"/>
  <c r="E119" i="2"/>
  <c r="E121" i="2"/>
  <c r="E123" i="2"/>
  <c r="E125" i="2"/>
  <c r="E127" i="2"/>
  <c r="E129" i="2"/>
  <c r="E131" i="2"/>
  <c r="H120" i="2" l="1"/>
  <c r="M58" i="2"/>
  <c r="H55" i="2"/>
  <c r="H103" i="2"/>
  <c r="H71" i="2"/>
  <c r="L70" i="2"/>
  <c r="M70" i="2" s="1"/>
  <c r="H123" i="2"/>
  <c r="M38" i="2"/>
  <c r="H102" i="2"/>
  <c r="M37" i="2"/>
  <c r="M116" i="2"/>
  <c r="M16" i="2"/>
  <c r="H30" i="2"/>
  <c r="H39" i="2"/>
  <c r="M5" i="2"/>
  <c r="H99" i="2"/>
  <c r="H22" i="2"/>
  <c r="M29" i="2"/>
  <c r="H24" i="2"/>
  <c r="M65" i="2"/>
  <c r="H10" i="2"/>
  <c r="M18" i="2"/>
  <c r="H15" i="2"/>
  <c r="H52" i="2"/>
  <c r="M35" i="2"/>
  <c r="L26" i="2"/>
  <c r="M26" i="2" s="1"/>
  <c r="M34" i="2"/>
  <c r="H107" i="2"/>
  <c r="S7" i="2"/>
  <c r="H80" i="2"/>
  <c r="M93" i="2"/>
  <c r="M77" i="2"/>
  <c r="M82" i="2"/>
  <c r="H92" i="2"/>
  <c r="M90" i="2"/>
  <c r="H74" i="2"/>
  <c r="L97" i="2"/>
  <c r="M97" i="2" s="1"/>
  <c r="H27" i="2"/>
  <c r="L27" i="2"/>
  <c r="M27" i="2" s="1"/>
  <c r="M85" i="2"/>
  <c r="H131" i="2"/>
  <c r="L131" i="2"/>
  <c r="M131" i="2" s="1"/>
  <c r="M74" i="2"/>
  <c r="H86" i="2"/>
  <c r="H37" i="2"/>
  <c r="H13" i="2"/>
  <c r="S13" i="2" s="1"/>
  <c r="L13" i="2"/>
  <c r="M13" i="2" s="1"/>
  <c r="M107" i="2"/>
  <c r="M30" i="2"/>
  <c r="M19" i="2"/>
  <c r="L14" i="2"/>
  <c r="H14" i="2"/>
  <c r="M130" i="2"/>
  <c r="M91" i="2"/>
  <c r="M39" i="2"/>
  <c r="M15" i="2"/>
  <c r="M86" i="2"/>
  <c r="M56" i="2"/>
  <c r="M11" i="2"/>
  <c r="M120" i="2"/>
  <c r="M24" i="2"/>
  <c r="M63" i="2"/>
  <c r="M128" i="2"/>
  <c r="L87" i="2"/>
  <c r="H87" i="2"/>
  <c r="L42" i="2"/>
  <c r="H42" i="2"/>
  <c r="M71" i="2"/>
  <c r="M78" i="2"/>
  <c r="M81" i="2"/>
  <c r="M31" i="2"/>
  <c r="M79" i="2"/>
  <c r="M40" i="2"/>
  <c r="M124" i="2"/>
  <c r="M119" i="2"/>
  <c r="M83" i="2"/>
  <c r="M127" i="2"/>
  <c r="M33" i="2"/>
  <c r="S10" i="2"/>
  <c r="M92" i="2"/>
  <c r="M32" i="2"/>
  <c r="M36" i="2"/>
  <c r="M17" i="2"/>
  <c r="M64" i="2"/>
  <c r="M102" i="2"/>
  <c r="L8" i="2"/>
  <c r="H8" i="2"/>
  <c r="M94" i="2"/>
  <c r="M54" i="2"/>
  <c r="M106" i="2"/>
  <c r="M121" i="2"/>
  <c r="M7" i="2"/>
  <c r="M47" i="2"/>
  <c r="M118" i="2"/>
  <c r="H113" i="2"/>
  <c r="L113" i="2"/>
  <c r="M88" i="2"/>
  <c r="M133" i="2"/>
  <c r="M3" i="2"/>
  <c r="M10" i="2"/>
  <c r="M49" i="2"/>
  <c r="M123" i="2"/>
  <c r="M105" i="2"/>
  <c r="L104" i="2"/>
  <c r="H104" i="2"/>
  <c r="H45" i="2"/>
  <c r="L45" i="2"/>
  <c r="M59" i="2"/>
  <c r="M46" i="2"/>
  <c r="M96" i="2"/>
  <c r="M41" i="2"/>
  <c r="M6" i="2"/>
  <c r="L50" i="2"/>
  <c r="H50" i="2"/>
  <c r="S12" i="2"/>
  <c r="M75" i="2"/>
  <c r="L23" i="2"/>
  <c r="H23" i="2"/>
  <c r="L132" i="2"/>
  <c r="H132" i="2"/>
  <c r="M60" i="2"/>
  <c r="M101" i="2"/>
  <c r="M9" i="2"/>
  <c r="M57" i="2"/>
  <c r="M25" i="2"/>
  <c r="M89" i="2"/>
  <c r="M103" i="2"/>
  <c r="M76" i="2"/>
  <c r="M67" i="2"/>
  <c r="L100" i="2"/>
  <c r="H100" i="2"/>
  <c r="M108" i="2"/>
  <c r="H95" i="2"/>
  <c r="L95" i="2"/>
  <c r="M28" i="2"/>
  <c r="M72" i="2"/>
  <c r="M22" i="2"/>
  <c r="H69" i="2"/>
  <c r="L69" i="2"/>
  <c r="M125" i="2"/>
  <c r="M73" i="2"/>
  <c r="M112" i="2"/>
  <c r="M117" i="2"/>
  <c r="M129" i="2"/>
  <c r="M98" i="2"/>
  <c r="M115" i="2"/>
  <c r="H61" i="2"/>
  <c r="L61" i="2"/>
  <c r="M48" i="2"/>
  <c r="M122" i="2"/>
  <c r="M51" i="2"/>
  <c r="M84" i="2"/>
  <c r="M44" i="2"/>
  <c r="L2" i="2"/>
  <c r="H2" i="2"/>
  <c r="M52" i="2"/>
  <c r="M114" i="2"/>
  <c r="M20" i="2"/>
  <c r="M62" i="2"/>
  <c r="M68" i="2"/>
  <c r="H4" i="2"/>
  <c r="L4" i="2"/>
  <c r="L53" i="2"/>
  <c r="H53" i="2"/>
  <c r="M55" i="2"/>
  <c r="M99" i="2"/>
  <c r="M111" i="2"/>
  <c r="M109" i="2"/>
  <c r="M43" i="2"/>
  <c r="S2" i="2" l="1"/>
  <c r="S6" i="2"/>
  <c r="S9" i="2"/>
  <c r="S3" i="2"/>
  <c r="S11" i="2"/>
  <c r="S5" i="2"/>
  <c r="S4" i="2"/>
  <c r="M87" i="2"/>
  <c r="M113" i="2"/>
  <c r="M14" i="2"/>
  <c r="M61" i="2"/>
  <c r="M69" i="2"/>
  <c r="M50" i="2"/>
  <c r="M2" i="2"/>
  <c r="M23" i="2"/>
  <c r="M53" i="2"/>
  <c r="M4" i="2"/>
  <c r="M95" i="2"/>
  <c r="M8" i="2"/>
  <c r="M45" i="2"/>
  <c r="M104" i="2"/>
  <c r="S8" i="2"/>
  <c r="M100" i="2"/>
  <c r="M132" i="2"/>
  <c r="M42" i="2"/>
  <c r="E5" i="1"/>
  <c r="E6" i="1"/>
  <c r="E7" i="1"/>
  <c r="E8" i="1"/>
  <c r="E9" i="1"/>
  <c r="E12" i="1"/>
  <c r="E13" i="1"/>
  <c r="E14" i="1"/>
  <c r="E15" i="1"/>
  <c r="E16" i="1"/>
  <c r="E21" i="1"/>
  <c r="E22" i="1"/>
  <c r="E23" i="1"/>
  <c r="E24" i="1"/>
  <c r="E25" i="1"/>
  <c r="E28" i="1"/>
  <c r="E29" i="1"/>
  <c r="E30" i="1"/>
  <c r="E31" i="1"/>
  <c r="E32" i="1"/>
  <c r="E37" i="1"/>
  <c r="E38" i="1"/>
  <c r="E39" i="1"/>
  <c r="E40" i="1"/>
  <c r="E41" i="1"/>
  <c r="E44" i="1"/>
  <c r="E45" i="1"/>
  <c r="E46" i="1"/>
  <c r="E47" i="1"/>
  <c r="E48" i="1"/>
  <c r="E53" i="1"/>
  <c r="E54" i="1"/>
  <c r="E55" i="1"/>
  <c r="E56" i="1"/>
  <c r="E57" i="1"/>
  <c r="E60" i="1"/>
  <c r="E61" i="1"/>
  <c r="E62" i="1"/>
  <c r="E63" i="1"/>
  <c r="E64" i="1"/>
  <c r="E69" i="1"/>
  <c r="E70" i="1"/>
  <c r="E71" i="1"/>
  <c r="E72" i="1"/>
  <c r="E73" i="1"/>
  <c r="E76" i="1"/>
  <c r="E77" i="1"/>
  <c r="E78" i="1"/>
  <c r="E79" i="1"/>
  <c r="E80" i="1"/>
  <c r="E85" i="1"/>
  <c r="E86" i="1"/>
  <c r="E87" i="1"/>
  <c r="E88" i="1"/>
  <c r="E89" i="1"/>
  <c r="E92" i="1"/>
  <c r="E93" i="1"/>
  <c r="E94" i="1"/>
  <c r="E95" i="1"/>
  <c r="E96" i="1"/>
  <c r="E101" i="1"/>
  <c r="E102" i="1"/>
  <c r="E103" i="1"/>
  <c r="E104" i="1"/>
  <c r="E105" i="1"/>
  <c r="E108" i="1"/>
  <c r="E109" i="1"/>
  <c r="E110" i="1"/>
  <c r="E111" i="1"/>
  <c r="E112" i="1"/>
  <c r="E117" i="1"/>
  <c r="E118" i="1"/>
  <c r="E119" i="1"/>
  <c r="E120" i="1"/>
  <c r="E121" i="1"/>
  <c r="E124" i="1"/>
  <c r="E125" i="1"/>
  <c r="E126" i="1"/>
  <c r="E127" i="1"/>
  <c r="E128" i="1"/>
  <c r="E133" i="1"/>
  <c r="E134" i="1"/>
  <c r="E135" i="1"/>
  <c r="E136" i="1"/>
  <c r="E137" i="1"/>
  <c r="E140" i="1"/>
  <c r="E141" i="1"/>
  <c r="E142" i="1"/>
  <c r="E143" i="1"/>
  <c r="E144" i="1"/>
  <c r="V3" i="1"/>
  <c r="E10" i="1" s="1"/>
  <c r="V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G68" i="1" s="1"/>
  <c r="F70" i="1"/>
  <c r="G69" i="1" s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3" i="1"/>
  <c r="G3" i="1" s="1"/>
  <c r="F2" i="1"/>
  <c r="H3" i="1" l="1"/>
  <c r="L3" i="1"/>
  <c r="H69" i="1"/>
  <c r="L69" i="1"/>
  <c r="M69" i="1" s="1"/>
  <c r="H68" i="1"/>
  <c r="L68" i="1"/>
  <c r="M68" i="1" s="1"/>
  <c r="E132" i="1"/>
  <c r="E116" i="1"/>
  <c r="E100" i="1"/>
  <c r="E84" i="1"/>
  <c r="E68" i="1"/>
  <c r="E52" i="1"/>
  <c r="E36" i="1"/>
  <c r="E20" i="1"/>
  <c r="E4" i="1"/>
  <c r="E131" i="1"/>
  <c r="E115" i="1"/>
  <c r="E99" i="1"/>
  <c r="E83" i="1"/>
  <c r="E51" i="1"/>
  <c r="E35" i="1"/>
  <c r="E19" i="1"/>
  <c r="E3" i="1"/>
  <c r="E2" i="1"/>
  <c r="E130" i="1"/>
  <c r="E114" i="1"/>
  <c r="E98" i="1"/>
  <c r="E82" i="1"/>
  <c r="E66" i="1"/>
  <c r="E50" i="1"/>
  <c r="E34" i="1"/>
  <c r="E18" i="1"/>
  <c r="E67" i="1"/>
  <c r="E145" i="1"/>
  <c r="E129" i="1"/>
  <c r="E113" i="1"/>
  <c r="E97" i="1"/>
  <c r="E81" i="1"/>
  <c r="E65" i="1"/>
  <c r="E49" i="1"/>
  <c r="E33" i="1"/>
  <c r="E17" i="1"/>
  <c r="E139" i="1"/>
  <c r="E123" i="1"/>
  <c r="E107" i="1"/>
  <c r="E91" i="1"/>
  <c r="E75" i="1"/>
  <c r="E59" i="1"/>
  <c r="E43" i="1"/>
  <c r="E27" i="1"/>
  <c r="E11" i="1"/>
  <c r="E138" i="1"/>
  <c r="E122" i="1"/>
  <c r="E106" i="1"/>
  <c r="E90" i="1"/>
  <c r="E74" i="1"/>
  <c r="E58" i="1"/>
  <c r="E42" i="1"/>
  <c r="E26" i="1"/>
  <c r="I2" i="2" a="1"/>
  <c r="G2" i="1"/>
  <c r="G126" i="1"/>
  <c r="G125" i="1"/>
  <c r="G124" i="1"/>
  <c r="G67" i="1"/>
  <c r="G45" i="1"/>
  <c r="G44" i="1"/>
  <c r="G85" i="1"/>
  <c r="G100" i="1"/>
  <c r="G84" i="1"/>
  <c r="G99" i="1"/>
  <c r="G83" i="1"/>
  <c r="G117" i="1"/>
  <c r="G101" i="1"/>
  <c r="G37" i="1"/>
  <c r="G21" i="1"/>
  <c r="G116" i="1"/>
  <c r="G36" i="1"/>
  <c r="G20" i="1"/>
  <c r="G131" i="1"/>
  <c r="G115" i="1"/>
  <c r="G35" i="1"/>
  <c r="G19" i="1"/>
  <c r="G133" i="1"/>
  <c r="G53" i="1"/>
  <c r="G5" i="1"/>
  <c r="G132" i="1"/>
  <c r="G52" i="1"/>
  <c r="G4" i="1"/>
  <c r="G51" i="1"/>
  <c r="G129" i="1"/>
  <c r="G113" i="1"/>
  <c r="G97" i="1"/>
  <c r="G81" i="1"/>
  <c r="G65" i="1"/>
  <c r="G49" i="1"/>
  <c r="G33" i="1"/>
  <c r="G17" i="1"/>
  <c r="G110" i="1"/>
  <c r="G94" i="1"/>
  <c r="G78" i="1"/>
  <c r="G62" i="1"/>
  <c r="G46" i="1"/>
  <c r="G30" i="1"/>
  <c r="G14" i="1"/>
  <c r="G109" i="1"/>
  <c r="G93" i="1"/>
  <c r="G77" i="1"/>
  <c r="G61" i="1"/>
  <c r="G29" i="1"/>
  <c r="G13" i="1"/>
  <c r="G108" i="1"/>
  <c r="G92" i="1"/>
  <c r="G76" i="1"/>
  <c r="G60" i="1"/>
  <c r="G28" i="1"/>
  <c r="G12" i="1"/>
  <c r="G128" i="1"/>
  <c r="G112" i="1"/>
  <c r="G96" i="1"/>
  <c r="G64" i="1"/>
  <c r="G80" i="1"/>
  <c r="G48" i="1"/>
  <c r="G32" i="1"/>
  <c r="G16" i="1"/>
  <c r="G127" i="1"/>
  <c r="G111" i="1"/>
  <c r="G95" i="1"/>
  <c r="G79" i="1"/>
  <c r="G63" i="1"/>
  <c r="G47" i="1"/>
  <c r="G31" i="1"/>
  <c r="G15" i="1"/>
  <c r="G123" i="1"/>
  <c r="G107" i="1"/>
  <c r="G91" i="1"/>
  <c r="G75" i="1"/>
  <c r="G59" i="1"/>
  <c r="G43" i="1"/>
  <c r="G27" i="1"/>
  <c r="G11" i="1"/>
  <c r="G121" i="1"/>
  <c r="G105" i="1"/>
  <c r="G89" i="1"/>
  <c r="G73" i="1"/>
  <c r="G57" i="1"/>
  <c r="G41" i="1"/>
  <c r="G25" i="1"/>
  <c r="G9" i="1"/>
  <c r="G120" i="1"/>
  <c r="G104" i="1"/>
  <c r="G88" i="1"/>
  <c r="G72" i="1"/>
  <c r="G56" i="1"/>
  <c r="G40" i="1"/>
  <c r="G24" i="1"/>
  <c r="G8" i="1"/>
  <c r="G119" i="1"/>
  <c r="G103" i="1"/>
  <c r="G87" i="1"/>
  <c r="G71" i="1"/>
  <c r="G55" i="1"/>
  <c r="G39" i="1"/>
  <c r="G23" i="1"/>
  <c r="G7" i="1"/>
  <c r="G118" i="1"/>
  <c r="G102" i="1"/>
  <c r="G86" i="1"/>
  <c r="G70" i="1"/>
  <c r="G54" i="1"/>
  <c r="G38" i="1"/>
  <c r="G22" i="1"/>
  <c r="G6" i="1"/>
  <c r="G130" i="1"/>
  <c r="G114" i="1"/>
  <c r="G98" i="1"/>
  <c r="G82" i="1"/>
  <c r="G66" i="1"/>
  <c r="G50" i="1"/>
  <c r="G34" i="1"/>
  <c r="G18" i="1"/>
  <c r="G122" i="1"/>
  <c r="G90" i="1"/>
  <c r="G74" i="1"/>
  <c r="G58" i="1"/>
  <c r="G42" i="1"/>
  <c r="G10" i="1"/>
  <c r="G106" i="1"/>
  <c r="G26" i="1"/>
  <c r="H87" i="1" l="1"/>
  <c r="L87" i="1"/>
  <c r="M87" i="1" s="1"/>
  <c r="H95" i="1"/>
  <c r="L95" i="1"/>
  <c r="M95" i="1" s="1"/>
  <c r="H49" i="1"/>
  <c r="L49" i="1"/>
  <c r="M49" i="1" s="1"/>
  <c r="H124" i="1"/>
  <c r="L124" i="1"/>
  <c r="M124" i="1" s="1"/>
  <c r="H105" i="1"/>
  <c r="L105" i="1"/>
  <c r="M105" i="1" s="1"/>
  <c r="H111" i="1"/>
  <c r="L111" i="1"/>
  <c r="M111" i="1" s="1"/>
  <c r="H13" i="1"/>
  <c r="L13" i="1"/>
  <c r="M13" i="1" s="1"/>
  <c r="H65" i="1"/>
  <c r="L65" i="1"/>
  <c r="M65" i="1" s="1"/>
  <c r="H20" i="1"/>
  <c r="L20" i="1"/>
  <c r="M20" i="1" s="1"/>
  <c r="H125" i="1"/>
  <c r="L125" i="1"/>
  <c r="M125" i="1" s="1"/>
  <c r="H130" i="1"/>
  <c r="L130" i="1"/>
  <c r="M130" i="1" s="1"/>
  <c r="H119" i="1"/>
  <c r="L119" i="1"/>
  <c r="M119" i="1" s="1"/>
  <c r="H121" i="1"/>
  <c r="L121" i="1"/>
  <c r="M121" i="1" s="1"/>
  <c r="H127" i="1"/>
  <c r="L127" i="1"/>
  <c r="M127" i="1" s="1"/>
  <c r="H29" i="1"/>
  <c r="L29" i="1"/>
  <c r="M29" i="1" s="1"/>
  <c r="H81" i="1"/>
  <c r="L81" i="1"/>
  <c r="M81" i="1" s="1"/>
  <c r="H36" i="1"/>
  <c r="L36" i="1"/>
  <c r="M36" i="1" s="1"/>
  <c r="H126" i="1"/>
  <c r="L126" i="1"/>
  <c r="M126" i="1" s="1"/>
  <c r="H26" i="1"/>
  <c r="L26" i="1"/>
  <c r="M26" i="1" s="1"/>
  <c r="H6" i="1"/>
  <c r="L6" i="1"/>
  <c r="M6" i="1" s="1"/>
  <c r="H8" i="1"/>
  <c r="S8" i="1" s="1"/>
  <c r="L8" i="1"/>
  <c r="M8" i="1" s="1"/>
  <c r="H11" i="1"/>
  <c r="S11" i="1" s="1"/>
  <c r="L11" i="1"/>
  <c r="M11" i="1" s="1"/>
  <c r="H16" i="1"/>
  <c r="L16" i="1"/>
  <c r="M16" i="1" s="1"/>
  <c r="H61" i="1"/>
  <c r="L61" i="1"/>
  <c r="M61" i="1" s="1"/>
  <c r="H97" i="1"/>
  <c r="L97" i="1"/>
  <c r="M97" i="1" s="1"/>
  <c r="H116" i="1"/>
  <c r="L116" i="1"/>
  <c r="M116" i="1" s="1"/>
  <c r="H2" i="1"/>
  <c r="L2" i="1"/>
  <c r="M2" i="1" s="1"/>
  <c r="H106" i="1"/>
  <c r="L106" i="1"/>
  <c r="M106" i="1" s="1"/>
  <c r="H22" i="1"/>
  <c r="L22" i="1"/>
  <c r="M22" i="1" s="1"/>
  <c r="H24" i="1"/>
  <c r="L24" i="1"/>
  <c r="M24" i="1" s="1"/>
  <c r="H27" i="1"/>
  <c r="L27" i="1"/>
  <c r="M27" i="1" s="1"/>
  <c r="H32" i="1"/>
  <c r="L32" i="1"/>
  <c r="M32" i="1" s="1"/>
  <c r="H77" i="1"/>
  <c r="L77" i="1"/>
  <c r="M77" i="1" s="1"/>
  <c r="H113" i="1"/>
  <c r="L113" i="1"/>
  <c r="M113" i="1" s="1"/>
  <c r="H21" i="1"/>
  <c r="L21" i="1"/>
  <c r="M21" i="1" s="1"/>
  <c r="H10" i="1"/>
  <c r="S10" i="1" s="1"/>
  <c r="L10" i="1"/>
  <c r="M10" i="1" s="1"/>
  <c r="H40" i="1"/>
  <c r="L40" i="1"/>
  <c r="M40" i="1" s="1"/>
  <c r="H43" i="1"/>
  <c r="L43" i="1"/>
  <c r="M43" i="1" s="1"/>
  <c r="H93" i="1"/>
  <c r="L93" i="1"/>
  <c r="M93" i="1" s="1"/>
  <c r="H37" i="1"/>
  <c r="L37" i="1"/>
  <c r="M37" i="1" s="1"/>
  <c r="H56" i="1"/>
  <c r="L56" i="1"/>
  <c r="M56" i="1" s="1"/>
  <c r="H70" i="1"/>
  <c r="L70" i="1"/>
  <c r="M70" i="1" s="1"/>
  <c r="H72" i="1"/>
  <c r="L72" i="1"/>
  <c r="M72" i="1" s="1"/>
  <c r="H75" i="1"/>
  <c r="L75" i="1"/>
  <c r="M75" i="1" s="1"/>
  <c r="H64" i="1"/>
  <c r="L64" i="1"/>
  <c r="M64" i="1" s="1"/>
  <c r="H14" i="1"/>
  <c r="S2" i="1" s="1"/>
  <c r="L14" i="1"/>
  <c r="M14" i="1" s="1"/>
  <c r="H4" i="1"/>
  <c r="S4" i="1" s="1"/>
  <c r="L4" i="1"/>
  <c r="M4" i="1" s="1"/>
  <c r="H117" i="1"/>
  <c r="L117" i="1"/>
  <c r="M117" i="1" s="1"/>
  <c r="H38" i="1"/>
  <c r="L38" i="1"/>
  <c r="M38" i="1" s="1"/>
  <c r="H48" i="1"/>
  <c r="L48" i="1"/>
  <c r="M48" i="1" s="1"/>
  <c r="H129" i="1"/>
  <c r="L129" i="1"/>
  <c r="M129" i="1" s="1"/>
  <c r="H42" i="1"/>
  <c r="L42" i="1"/>
  <c r="M42" i="1" s="1"/>
  <c r="H54" i="1"/>
  <c r="L54" i="1"/>
  <c r="M54" i="1" s="1"/>
  <c r="H59" i="1"/>
  <c r="L59" i="1"/>
  <c r="M59" i="1" s="1"/>
  <c r="H80" i="1"/>
  <c r="L80" i="1"/>
  <c r="M80" i="1" s="1"/>
  <c r="H109" i="1"/>
  <c r="L109" i="1"/>
  <c r="M109" i="1" s="1"/>
  <c r="H51" i="1"/>
  <c r="L51" i="1"/>
  <c r="M51" i="1" s="1"/>
  <c r="H101" i="1"/>
  <c r="L101" i="1"/>
  <c r="M101" i="1" s="1"/>
  <c r="H58" i="1"/>
  <c r="L58" i="1"/>
  <c r="M58" i="1" s="1"/>
  <c r="H74" i="1"/>
  <c r="L74" i="1"/>
  <c r="M74" i="1" s="1"/>
  <c r="H86" i="1"/>
  <c r="L86" i="1"/>
  <c r="M86" i="1" s="1"/>
  <c r="H88" i="1"/>
  <c r="L88" i="1"/>
  <c r="M88" i="1" s="1"/>
  <c r="H91" i="1"/>
  <c r="L91" i="1"/>
  <c r="M91" i="1" s="1"/>
  <c r="H96" i="1"/>
  <c r="L96" i="1"/>
  <c r="M96" i="1" s="1"/>
  <c r="H30" i="1"/>
  <c r="L30" i="1"/>
  <c r="M30" i="1" s="1"/>
  <c r="H52" i="1"/>
  <c r="L52" i="1"/>
  <c r="M52" i="1" s="1"/>
  <c r="H83" i="1"/>
  <c r="L83" i="1"/>
  <c r="M83" i="1" s="1"/>
  <c r="H98" i="1"/>
  <c r="L98" i="1"/>
  <c r="M98" i="1" s="1"/>
  <c r="H89" i="1"/>
  <c r="L89" i="1"/>
  <c r="M89" i="1" s="1"/>
  <c r="H108" i="1"/>
  <c r="L108" i="1"/>
  <c r="M108" i="1" s="1"/>
  <c r="H131" i="1"/>
  <c r="L131" i="1"/>
  <c r="M131" i="1" s="1"/>
  <c r="H114" i="1"/>
  <c r="L114" i="1"/>
  <c r="M114" i="1" s="1"/>
  <c r="H103" i="1"/>
  <c r="L103" i="1"/>
  <c r="M103" i="1" s="1"/>
  <c r="H90" i="1"/>
  <c r="L90" i="1"/>
  <c r="M90" i="1" s="1"/>
  <c r="H102" i="1"/>
  <c r="L102" i="1"/>
  <c r="M102" i="1" s="1"/>
  <c r="H104" i="1"/>
  <c r="L104" i="1"/>
  <c r="M104" i="1" s="1"/>
  <c r="H107" i="1"/>
  <c r="L107" i="1"/>
  <c r="M107" i="1" s="1"/>
  <c r="H112" i="1"/>
  <c r="L112" i="1"/>
  <c r="M112" i="1" s="1"/>
  <c r="H46" i="1"/>
  <c r="L46" i="1"/>
  <c r="M46" i="1" s="1"/>
  <c r="H132" i="1"/>
  <c r="L132" i="1"/>
  <c r="M132" i="1" s="1"/>
  <c r="H99" i="1"/>
  <c r="L99" i="1"/>
  <c r="M99" i="1" s="1"/>
  <c r="H122" i="1"/>
  <c r="L122" i="1"/>
  <c r="M122" i="1" s="1"/>
  <c r="H118" i="1"/>
  <c r="L118" i="1"/>
  <c r="M118" i="1" s="1"/>
  <c r="H120" i="1"/>
  <c r="L120" i="1"/>
  <c r="M120" i="1" s="1"/>
  <c r="H123" i="1"/>
  <c r="L123" i="1"/>
  <c r="M123" i="1" s="1"/>
  <c r="H128" i="1"/>
  <c r="L128" i="1"/>
  <c r="M128" i="1" s="1"/>
  <c r="H62" i="1"/>
  <c r="L62" i="1"/>
  <c r="M62" i="1" s="1"/>
  <c r="H5" i="1"/>
  <c r="S5" i="1" s="1"/>
  <c r="L5" i="1"/>
  <c r="M5" i="1" s="1"/>
  <c r="H84" i="1"/>
  <c r="L84" i="1"/>
  <c r="M84" i="1" s="1"/>
  <c r="H18" i="1"/>
  <c r="L18" i="1"/>
  <c r="M18" i="1" s="1"/>
  <c r="H7" i="1"/>
  <c r="S7" i="1" s="1"/>
  <c r="L7" i="1"/>
  <c r="M7" i="1" s="1"/>
  <c r="H9" i="1"/>
  <c r="S9" i="1" s="1"/>
  <c r="L9" i="1"/>
  <c r="M9" i="1" s="1"/>
  <c r="H15" i="1"/>
  <c r="L15" i="1"/>
  <c r="M15" i="1" s="1"/>
  <c r="H12" i="1"/>
  <c r="S12" i="1" s="1"/>
  <c r="L12" i="1"/>
  <c r="M12" i="1" s="1"/>
  <c r="H78" i="1"/>
  <c r="L78" i="1"/>
  <c r="M78" i="1" s="1"/>
  <c r="H53" i="1"/>
  <c r="L53" i="1"/>
  <c r="M53" i="1" s="1"/>
  <c r="H100" i="1"/>
  <c r="L100" i="1"/>
  <c r="M100" i="1" s="1"/>
  <c r="H34" i="1"/>
  <c r="L34" i="1"/>
  <c r="M34" i="1" s="1"/>
  <c r="H23" i="1"/>
  <c r="L23" i="1"/>
  <c r="M23" i="1" s="1"/>
  <c r="H25" i="1"/>
  <c r="L25" i="1"/>
  <c r="M25" i="1" s="1"/>
  <c r="H31" i="1"/>
  <c r="L31" i="1"/>
  <c r="M31" i="1" s="1"/>
  <c r="H28" i="1"/>
  <c r="L28" i="1"/>
  <c r="M28" i="1" s="1"/>
  <c r="H94" i="1"/>
  <c r="L94" i="1"/>
  <c r="M94" i="1" s="1"/>
  <c r="H133" i="1"/>
  <c r="L133" i="1"/>
  <c r="M133" i="1" s="1"/>
  <c r="H85" i="1"/>
  <c r="L85" i="1"/>
  <c r="M85" i="1" s="1"/>
  <c r="H50" i="1"/>
  <c r="L50" i="1"/>
  <c r="M50" i="1" s="1"/>
  <c r="H39" i="1"/>
  <c r="L39" i="1"/>
  <c r="M39" i="1" s="1"/>
  <c r="H41" i="1"/>
  <c r="L41" i="1"/>
  <c r="M41" i="1" s="1"/>
  <c r="H47" i="1"/>
  <c r="L47" i="1"/>
  <c r="M47" i="1" s="1"/>
  <c r="H60" i="1"/>
  <c r="L60" i="1"/>
  <c r="M60" i="1" s="1"/>
  <c r="H110" i="1"/>
  <c r="L110" i="1"/>
  <c r="M110" i="1" s="1"/>
  <c r="H19" i="1"/>
  <c r="L19" i="1"/>
  <c r="M19" i="1" s="1"/>
  <c r="H44" i="1"/>
  <c r="L44" i="1"/>
  <c r="M44" i="1" s="1"/>
  <c r="H66" i="1"/>
  <c r="L66" i="1"/>
  <c r="M66" i="1" s="1"/>
  <c r="H55" i="1"/>
  <c r="L55" i="1"/>
  <c r="M55" i="1" s="1"/>
  <c r="H57" i="1"/>
  <c r="L57" i="1"/>
  <c r="M57" i="1" s="1"/>
  <c r="H63" i="1"/>
  <c r="L63" i="1"/>
  <c r="M63" i="1" s="1"/>
  <c r="H76" i="1"/>
  <c r="L76" i="1"/>
  <c r="M76" i="1" s="1"/>
  <c r="H17" i="1"/>
  <c r="L17" i="1"/>
  <c r="M17" i="1" s="1"/>
  <c r="H35" i="1"/>
  <c r="L35" i="1"/>
  <c r="M35" i="1" s="1"/>
  <c r="H45" i="1"/>
  <c r="L45" i="1"/>
  <c r="M45" i="1" s="1"/>
  <c r="M3" i="1"/>
  <c r="H82" i="1"/>
  <c r="L82" i="1"/>
  <c r="M82" i="1" s="1"/>
  <c r="H71" i="1"/>
  <c r="L71" i="1"/>
  <c r="M71" i="1" s="1"/>
  <c r="H73" i="1"/>
  <c r="L73" i="1"/>
  <c r="M73" i="1" s="1"/>
  <c r="H79" i="1"/>
  <c r="L79" i="1"/>
  <c r="M79" i="1" s="1"/>
  <c r="H92" i="1"/>
  <c r="L92" i="1"/>
  <c r="M92" i="1" s="1"/>
  <c r="H33" i="1"/>
  <c r="L33" i="1"/>
  <c r="M33" i="1" s="1"/>
  <c r="H115" i="1"/>
  <c r="L115" i="1"/>
  <c r="M115" i="1" s="1"/>
  <c r="H67" i="1"/>
  <c r="L67" i="1"/>
  <c r="M67" i="1" s="1"/>
  <c r="N134" i="2"/>
  <c r="N135" i="2"/>
  <c r="N136" i="2"/>
  <c r="N137" i="2"/>
  <c r="N138" i="2"/>
  <c r="N139" i="2"/>
  <c r="N140" i="2"/>
  <c r="N141" i="2"/>
  <c r="N142" i="2"/>
  <c r="N143" i="2"/>
  <c r="N144" i="2"/>
  <c r="N145" i="2"/>
  <c r="J124" i="2"/>
  <c r="J145" i="2"/>
  <c r="J135" i="2"/>
  <c r="J9" i="2"/>
  <c r="J137" i="2"/>
  <c r="N130" i="2"/>
  <c r="N19" i="2"/>
  <c r="N111" i="2"/>
  <c r="N40" i="2"/>
  <c r="N44" i="2"/>
  <c r="N20" i="2"/>
  <c r="N99" i="2"/>
  <c r="J129" i="2"/>
  <c r="N101" i="2"/>
  <c r="J41" i="2"/>
  <c r="J33" i="2"/>
  <c r="J131" i="2"/>
  <c r="J139" i="2"/>
  <c r="J31" i="2"/>
  <c r="N72" i="2"/>
  <c r="J36" i="2"/>
  <c r="N59" i="2"/>
  <c r="J47" i="2"/>
  <c r="J85" i="2"/>
  <c r="J32" i="2"/>
  <c r="N71" i="2"/>
  <c r="N52" i="2"/>
  <c r="J75" i="2"/>
  <c r="J52" i="2"/>
  <c r="N55" i="2"/>
  <c r="N115" i="2"/>
  <c r="J86" i="2"/>
  <c r="J55" i="2"/>
  <c r="N36" i="2"/>
  <c r="N22" i="2"/>
  <c r="J138" i="2"/>
  <c r="J60" i="2"/>
  <c r="N75" i="2"/>
  <c r="N110" i="2"/>
  <c r="J81" i="2"/>
  <c r="J108" i="2"/>
  <c r="N54" i="2"/>
  <c r="N90" i="2"/>
  <c r="J59" i="2"/>
  <c r="J110" i="2"/>
  <c r="N8" i="2"/>
  <c r="N49" i="2"/>
  <c r="N13" i="2"/>
  <c r="J103" i="2"/>
  <c r="J112" i="2"/>
  <c r="N95" i="2"/>
  <c r="N64" i="2"/>
  <c r="N93" i="2"/>
  <c r="J117" i="2"/>
  <c r="J116" i="2"/>
  <c r="N50" i="2"/>
  <c r="N124" i="2"/>
  <c r="N5" i="2"/>
  <c r="J48" i="2"/>
  <c r="J118" i="2"/>
  <c r="N53" i="2"/>
  <c r="N39" i="2"/>
  <c r="N65" i="2"/>
  <c r="J134" i="2"/>
  <c r="J120" i="2"/>
  <c r="N87" i="2"/>
  <c r="N98" i="2"/>
  <c r="J80" i="2"/>
  <c r="J30" i="2"/>
  <c r="J126" i="2"/>
  <c r="N45" i="2"/>
  <c r="N103" i="2"/>
  <c r="J72" i="2"/>
  <c r="J42" i="2"/>
  <c r="J128" i="2"/>
  <c r="N23" i="2"/>
  <c r="N89" i="2"/>
  <c r="N58" i="2"/>
  <c r="J78" i="2"/>
  <c r="J101" i="2"/>
  <c r="N46" i="2"/>
  <c r="N96" i="2"/>
  <c r="N29" i="2"/>
  <c r="J90" i="2"/>
  <c r="J133" i="2"/>
  <c r="N4" i="2"/>
  <c r="N32" i="2"/>
  <c r="N123" i="2"/>
  <c r="J21" i="2"/>
  <c r="J43" i="2"/>
  <c r="J107" i="2"/>
  <c r="N100" i="2"/>
  <c r="N84" i="2"/>
  <c r="N102" i="2"/>
  <c r="J54" i="2"/>
  <c r="J105" i="2"/>
  <c r="J142" i="2"/>
  <c r="N48" i="2"/>
  <c r="N119" i="2"/>
  <c r="N77" i="2"/>
  <c r="J56" i="2"/>
  <c r="J14" i="2"/>
  <c r="J109" i="2"/>
  <c r="N118" i="2"/>
  <c r="N15" i="2"/>
  <c r="N85" i="2"/>
  <c r="J46" i="2"/>
  <c r="J27" i="2"/>
  <c r="J5" i="2"/>
  <c r="N68" i="2"/>
  <c r="N56" i="2"/>
  <c r="N11" i="2"/>
  <c r="N21" i="2"/>
  <c r="J77" i="2"/>
  <c r="J61" i="2"/>
  <c r="J12" i="2"/>
  <c r="N108" i="2"/>
  <c r="N30" i="2"/>
  <c r="N17" i="2"/>
  <c r="N12" i="2"/>
  <c r="J3" i="2"/>
  <c r="J91" i="2"/>
  <c r="J140" i="2"/>
  <c r="N129" i="2"/>
  <c r="N76" i="2"/>
  <c r="N28" i="2"/>
  <c r="N80" i="2"/>
  <c r="J62" i="2"/>
  <c r="J64" i="2"/>
  <c r="J23" i="2"/>
  <c r="J10" i="2"/>
  <c r="N70" i="2"/>
  <c r="N60" i="2"/>
  <c r="N128" i="2"/>
  <c r="N35" i="2"/>
  <c r="J93" i="2"/>
  <c r="J99" i="2"/>
  <c r="J28" i="2"/>
  <c r="I2" i="2"/>
  <c r="J2" i="2" s="1"/>
  <c r="N63" i="2"/>
  <c r="N33" i="2"/>
  <c r="N121" i="2"/>
  <c r="N131" i="2"/>
  <c r="J35" i="2"/>
  <c r="J22" i="2"/>
  <c r="J24" i="2"/>
  <c r="J39" i="2"/>
  <c r="J104" i="2"/>
  <c r="N117" i="2"/>
  <c r="N127" i="2"/>
  <c r="N3" i="2"/>
  <c r="N74" i="2"/>
  <c r="J13" i="2"/>
  <c r="J34" i="2"/>
  <c r="J88" i="2"/>
  <c r="J44" i="2"/>
  <c r="J106" i="2"/>
  <c r="N97" i="2"/>
  <c r="N27" i="2"/>
  <c r="J57" i="2"/>
  <c r="J58" i="2"/>
  <c r="J74" i="2"/>
  <c r="J66" i="2"/>
  <c r="J121" i="2"/>
  <c r="J63" i="2"/>
  <c r="J7" i="2"/>
  <c r="J130" i="2"/>
  <c r="N61" i="2"/>
  <c r="N9" i="2"/>
  <c r="N92" i="2"/>
  <c r="N106" i="2"/>
  <c r="N25" i="2"/>
  <c r="N10" i="2"/>
  <c r="N82" i="2"/>
  <c r="J65" i="2"/>
  <c r="J123" i="2"/>
  <c r="J4" i="2"/>
  <c r="J17" i="2"/>
  <c r="J95" i="2"/>
  <c r="J68" i="2"/>
  <c r="J94" i="2"/>
  <c r="J132" i="2"/>
  <c r="N14" i="2"/>
  <c r="N73" i="2"/>
  <c r="N112" i="2"/>
  <c r="N94" i="2"/>
  <c r="N91" i="2"/>
  <c r="N107" i="2"/>
  <c r="N16" i="2"/>
  <c r="J50" i="2"/>
  <c r="J51" i="2"/>
  <c r="J89" i="2"/>
  <c r="J29" i="2"/>
  <c r="J127" i="2"/>
  <c r="J79" i="2"/>
  <c r="J96" i="2"/>
  <c r="J143" i="2"/>
  <c r="N113" i="2"/>
  <c r="N105" i="2"/>
  <c r="N57" i="2"/>
  <c r="N43" i="2"/>
  <c r="N51" i="2"/>
  <c r="N38" i="2"/>
  <c r="N116" i="2"/>
  <c r="J16" i="2"/>
  <c r="J40" i="2"/>
  <c r="J67" i="2"/>
  <c r="J97" i="2"/>
  <c r="J141" i="2"/>
  <c r="J84" i="2"/>
  <c r="J98" i="2"/>
  <c r="J136" i="2"/>
  <c r="N104" i="2"/>
  <c r="N125" i="2"/>
  <c r="N88" i="2"/>
  <c r="N81" i="2"/>
  <c r="N120" i="2"/>
  <c r="N37" i="2"/>
  <c r="N66" i="2"/>
  <c r="J73" i="2"/>
  <c r="J18" i="2"/>
  <c r="J26" i="2"/>
  <c r="J11" i="2"/>
  <c r="J15" i="2"/>
  <c r="J87" i="2"/>
  <c r="J100" i="2"/>
  <c r="J144" i="2"/>
  <c r="N132" i="2"/>
  <c r="N6" i="2"/>
  <c r="N24" i="2"/>
  <c r="N122" i="2"/>
  <c r="N109" i="2"/>
  <c r="N126" i="2"/>
  <c r="N26" i="2"/>
  <c r="J119" i="2"/>
  <c r="J125" i="2"/>
  <c r="J45" i="2"/>
  <c r="J111" i="2"/>
  <c r="J20" i="2"/>
  <c r="J92" i="2"/>
  <c r="J102" i="2"/>
  <c r="J114" i="2"/>
  <c r="N69" i="2"/>
  <c r="N79" i="2"/>
  <c r="N41" i="2"/>
  <c r="N78" i="2"/>
  <c r="N67" i="2"/>
  <c r="N31" i="2"/>
  <c r="N7" i="2"/>
  <c r="N18" i="2"/>
  <c r="J38" i="2"/>
  <c r="J25" i="2"/>
  <c r="J53" i="2"/>
  <c r="J19" i="2"/>
  <c r="J37" i="2"/>
  <c r="J115" i="2"/>
  <c r="J71" i="2"/>
  <c r="J6" i="2"/>
  <c r="J122" i="2"/>
  <c r="N42" i="2"/>
  <c r="N133" i="2"/>
  <c r="N47" i="2"/>
  <c r="N114" i="2"/>
  <c r="N83" i="2"/>
  <c r="N62" i="2"/>
  <c r="N86" i="2"/>
  <c r="N34" i="2"/>
  <c r="J69" i="2"/>
  <c r="J70" i="2"/>
  <c r="J83" i="2"/>
  <c r="J49" i="2"/>
  <c r="J82" i="2"/>
  <c r="J8" i="2"/>
  <c r="J76" i="2"/>
  <c r="J113" i="2"/>
  <c r="Q3" i="2"/>
  <c r="Q12" i="2"/>
  <c r="Q4" i="2"/>
  <c r="Q11" i="2"/>
  <c r="Q5" i="2"/>
  <c r="Q8" i="2"/>
  <c r="Q9" i="2"/>
  <c r="Q13" i="2"/>
  <c r="Q6" i="2"/>
  <c r="Q7" i="2"/>
  <c r="Q10" i="2"/>
  <c r="S3" i="1"/>
  <c r="S13" i="1"/>
  <c r="S6" i="1"/>
  <c r="N2" i="2" l="1"/>
  <c r="I2" i="1" a="1"/>
  <c r="N9" i="1" l="1"/>
  <c r="N25" i="1"/>
  <c r="N41" i="1"/>
  <c r="N57" i="1"/>
  <c r="N73" i="1"/>
  <c r="N89" i="1"/>
  <c r="N105" i="1"/>
  <c r="N121" i="1"/>
  <c r="N10" i="1"/>
  <c r="N26" i="1"/>
  <c r="N42" i="1"/>
  <c r="N58" i="1"/>
  <c r="N74" i="1"/>
  <c r="N90" i="1"/>
  <c r="N106" i="1"/>
  <c r="N122" i="1"/>
  <c r="N11" i="1"/>
  <c r="N27" i="1"/>
  <c r="N43" i="1"/>
  <c r="N59" i="1"/>
  <c r="N75" i="1"/>
  <c r="N91" i="1"/>
  <c r="N107" i="1"/>
  <c r="N123" i="1"/>
  <c r="N12" i="1"/>
  <c r="N28" i="1"/>
  <c r="N44" i="1"/>
  <c r="N60" i="1"/>
  <c r="N76" i="1"/>
  <c r="N92" i="1"/>
  <c r="N108" i="1"/>
  <c r="N124" i="1"/>
  <c r="N13" i="1"/>
  <c r="N29" i="1"/>
  <c r="N45" i="1"/>
  <c r="N61" i="1"/>
  <c r="N77" i="1"/>
  <c r="N93" i="1"/>
  <c r="N109" i="1"/>
  <c r="N125" i="1"/>
  <c r="N14" i="1"/>
  <c r="N30" i="1"/>
  <c r="N46" i="1"/>
  <c r="N62" i="1"/>
  <c r="N78" i="1"/>
  <c r="N94" i="1"/>
  <c r="N110" i="1"/>
  <c r="N126" i="1"/>
  <c r="N15" i="1"/>
  <c r="N31" i="1"/>
  <c r="N47" i="1"/>
  <c r="N63" i="1"/>
  <c r="N79" i="1"/>
  <c r="N95" i="1"/>
  <c r="N111" i="1"/>
  <c r="N127" i="1"/>
  <c r="N16" i="1"/>
  <c r="N32" i="1"/>
  <c r="N48" i="1"/>
  <c r="N64" i="1"/>
  <c r="N80" i="1"/>
  <c r="N96" i="1"/>
  <c r="N112" i="1"/>
  <c r="N128" i="1"/>
  <c r="N17" i="1"/>
  <c r="N33" i="1"/>
  <c r="N49" i="1"/>
  <c r="N65" i="1"/>
  <c r="N81" i="1"/>
  <c r="N97" i="1"/>
  <c r="N113" i="1"/>
  <c r="N129" i="1"/>
  <c r="N18" i="1"/>
  <c r="N34" i="1"/>
  <c r="N50" i="1"/>
  <c r="N66" i="1"/>
  <c r="N3" i="1"/>
  <c r="N39" i="1"/>
  <c r="N84" i="1"/>
  <c r="N118" i="1"/>
  <c r="N4" i="1"/>
  <c r="N40" i="1"/>
  <c r="N85" i="1"/>
  <c r="N119" i="1"/>
  <c r="N5" i="1"/>
  <c r="N51" i="1"/>
  <c r="N86" i="1"/>
  <c r="N120" i="1"/>
  <c r="N6" i="1"/>
  <c r="N52" i="1"/>
  <c r="N87" i="1"/>
  <c r="N130" i="1"/>
  <c r="N7" i="1"/>
  <c r="N53" i="1"/>
  <c r="N88" i="1"/>
  <c r="N131" i="1"/>
  <c r="N8" i="1"/>
  <c r="N54" i="1"/>
  <c r="N98" i="1"/>
  <c r="N132" i="1"/>
  <c r="N19" i="1"/>
  <c r="N55" i="1"/>
  <c r="N99" i="1"/>
  <c r="N133" i="1"/>
  <c r="N20" i="1"/>
  <c r="N56" i="1"/>
  <c r="N100" i="1"/>
  <c r="N21" i="1"/>
  <c r="N67" i="1"/>
  <c r="N101" i="1"/>
  <c r="N22" i="1"/>
  <c r="N68" i="1"/>
  <c r="N102" i="1"/>
  <c r="N23" i="1"/>
  <c r="N69" i="1"/>
  <c r="N103" i="1"/>
  <c r="N24" i="1"/>
  <c r="N70" i="1"/>
  <c r="N104" i="1"/>
  <c r="N35" i="1"/>
  <c r="N71" i="1"/>
  <c r="N114" i="1"/>
  <c r="N36" i="1"/>
  <c r="N72" i="1"/>
  <c r="N115" i="1"/>
  <c r="N37" i="1"/>
  <c r="N82" i="1"/>
  <c r="N116" i="1"/>
  <c r="N38" i="1"/>
  <c r="N83" i="1"/>
  <c r="N117" i="1"/>
  <c r="I2" i="1"/>
  <c r="J3" i="1"/>
  <c r="J19" i="1"/>
  <c r="J35" i="1"/>
  <c r="J51" i="1"/>
  <c r="J67" i="1"/>
  <c r="J83" i="1"/>
  <c r="J99" i="1"/>
  <c r="J115" i="1"/>
  <c r="J131" i="1"/>
  <c r="J4" i="1"/>
  <c r="J20" i="1"/>
  <c r="J36" i="1"/>
  <c r="J52" i="1"/>
  <c r="J68" i="1"/>
  <c r="J84" i="1"/>
  <c r="J100" i="1"/>
  <c r="J116" i="1"/>
  <c r="J132" i="1"/>
  <c r="J5" i="1"/>
  <c r="J21" i="1"/>
  <c r="J37" i="1"/>
  <c r="J53" i="1"/>
  <c r="J69" i="1"/>
  <c r="J85" i="1"/>
  <c r="J101" i="1"/>
  <c r="J117" i="1"/>
  <c r="J133" i="1"/>
  <c r="J6" i="1"/>
  <c r="J22" i="1"/>
  <c r="J38" i="1"/>
  <c r="J54" i="1"/>
  <c r="J70" i="1"/>
  <c r="J86" i="1"/>
  <c r="J102" i="1"/>
  <c r="J118" i="1"/>
  <c r="J134" i="1"/>
  <c r="J7" i="1"/>
  <c r="J23" i="1"/>
  <c r="J39" i="1"/>
  <c r="J55" i="1"/>
  <c r="J71" i="1"/>
  <c r="J87" i="1"/>
  <c r="J103" i="1"/>
  <c r="J119" i="1"/>
  <c r="J135" i="1"/>
  <c r="J8" i="1"/>
  <c r="J24" i="1"/>
  <c r="J40" i="1"/>
  <c r="J56" i="1"/>
  <c r="J72" i="1"/>
  <c r="J88" i="1"/>
  <c r="J104" i="1"/>
  <c r="J120" i="1"/>
  <c r="J136" i="1"/>
  <c r="J9" i="1"/>
  <c r="J25" i="1"/>
  <c r="J41" i="1"/>
  <c r="J57" i="1"/>
  <c r="J73" i="1"/>
  <c r="J89" i="1"/>
  <c r="J105" i="1"/>
  <c r="J121" i="1"/>
  <c r="J137" i="1"/>
  <c r="J10" i="1"/>
  <c r="J26" i="1"/>
  <c r="J42" i="1"/>
  <c r="J58" i="1"/>
  <c r="J74" i="1"/>
  <c r="J90" i="1"/>
  <c r="J106" i="1"/>
  <c r="J122" i="1"/>
  <c r="J138" i="1"/>
  <c r="J11" i="1"/>
  <c r="J27" i="1"/>
  <c r="J43" i="1"/>
  <c r="J59" i="1"/>
  <c r="J75" i="1"/>
  <c r="J91" i="1"/>
  <c r="J107" i="1"/>
  <c r="J123" i="1"/>
  <c r="J139" i="1"/>
  <c r="J12" i="1"/>
  <c r="J28" i="1"/>
  <c r="J44" i="1"/>
  <c r="J60" i="1"/>
  <c r="J48" i="1"/>
  <c r="J92" i="1"/>
  <c r="J126" i="1"/>
  <c r="J13" i="1"/>
  <c r="J49" i="1"/>
  <c r="J93" i="1"/>
  <c r="J127" i="1"/>
  <c r="J14" i="1"/>
  <c r="J50" i="1"/>
  <c r="J94" i="1"/>
  <c r="J128" i="1"/>
  <c r="J15" i="1"/>
  <c r="J61" i="1"/>
  <c r="J95" i="1"/>
  <c r="J129" i="1"/>
  <c r="J16" i="1"/>
  <c r="J62" i="1"/>
  <c r="J96" i="1"/>
  <c r="J130" i="1"/>
  <c r="J17" i="1"/>
  <c r="J63" i="1"/>
  <c r="J97" i="1"/>
  <c r="J140" i="1"/>
  <c r="J18" i="1"/>
  <c r="J64" i="1"/>
  <c r="J98" i="1"/>
  <c r="J141" i="1"/>
  <c r="J29" i="1"/>
  <c r="J65" i="1"/>
  <c r="J108" i="1"/>
  <c r="J142" i="1"/>
  <c r="J30" i="1"/>
  <c r="J66" i="1"/>
  <c r="J109" i="1"/>
  <c r="J143" i="1"/>
  <c r="J31" i="1"/>
  <c r="J76" i="1"/>
  <c r="J110" i="1"/>
  <c r="J144" i="1"/>
  <c r="J32" i="1"/>
  <c r="J77" i="1"/>
  <c r="J111" i="1"/>
  <c r="J145" i="1"/>
  <c r="J33" i="1"/>
  <c r="J78" i="1"/>
  <c r="J112" i="1"/>
  <c r="J34" i="1"/>
  <c r="J79" i="1"/>
  <c r="J113" i="1"/>
  <c r="J45" i="1"/>
  <c r="J80" i="1"/>
  <c r="J114" i="1"/>
  <c r="J46" i="1"/>
  <c r="J81" i="1"/>
  <c r="J124" i="1"/>
  <c r="J47" i="1"/>
  <c r="J82" i="1"/>
  <c r="J125" i="1"/>
  <c r="J2" i="1" l="1"/>
  <c r="N2" i="1"/>
  <c r="Q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<sst xmlns="http://schemas.openxmlformats.org/spreadsheetml/2006/main" count="90" uniqueCount="42">
  <si>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Month</t>
  </si>
  <si>
    <t>Passengers</t>
  </si>
  <si>
    <t>Timepoint</t>
  </si>
  <si>
    <t>MA</t>
  </si>
  <si>
    <t>Centered</t>
  </si>
  <si>
    <t>S(t)</t>
  </si>
  <si>
    <t>SeasonalIndex</t>
  </si>
  <si>
    <t>SI</t>
  </si>
  <si>
    <t>Year</t>
  </si>
  <si>
    <t>SCForecast</t>
  </si>
  <si>
    <t>Intercept</t>
  </si>
  <si>
    <t>Slope</t>
  </si>
  <si>
    <t>Trend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</si>
  <si>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</si>
  <si>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</si>
  <si>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</si>
  <si>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</si>
  <si>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</si>
  <si>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</si>
  <si>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</si>
  <si>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</si>
  <si>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</si>
  <si>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</si>
  <si>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</si>
  <si>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</si>
  <si>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</si>
  <si>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</si>
  <si>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</si>
  <si>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</si>
  <si>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</si>
  <si>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</si>
  <si>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</si>
  <si>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</si>
  <si>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</si>
  <si>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</si>
  <si>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</si>
  <si>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</si>
  <si>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CA(reg)</t>
  </si>
  <si>
    <t>BCIndex</t>
  </si>
  <si>
    <t>BCForecast</t>
  </si>
  <si>
    <t>Final Forecast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</si>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</sst>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11" fontId="0" fillId="0" borderId="0" xfId="0" applyNumberFormat="1"/>
    <xf numFmtId="0" fontId="0" fillId="0" borderId="0" xfId="0" applyAlignment="1">
      <alignment horizontal="right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'AirPassengers (2)'!$D$2:$D$145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D-4BA8-B240-61E872EF45A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'AirPassengers (2)'!$N$2:$N$145</c:f>
              <c:numCache>
                <c:formatCode>General</c:formatCode>
                <c:ptCount val="144"/>
                <c:pt idx="0">
                  <c:v>94.862160976369594</c:v>
                </c:pt>
                <c:pt idx="1">
                  <c:v>94.156387839998388</c:v>
                </c:pt>
                <c:pt idx="2">
                  <c:v>109.00409816120296</c:v>
                </c:pt>
                <c:pt idx="3">
                  <c:v>105.49798944517279</c:v>
                </c:pt>
                <c:pt idx="4">
                  <c:v>105.79083780359952</c:v>
                </c:pt>
                <c:pt idx="5">
                  <c:v>120.50480531565984</c:v>
                </c:pt>
                <c:pt idx="6">
                  <c:v>134.869541404356</c:v>
                </c:pt>
                <c:pt idx="7">
                  <c:v>135.79271147464769</c:v>
                </c:pt>
                <c:pt idx="8">
                  <c:v>119.56894804329293</c:v>
                </c:pt>
                <c:pt idx="9">
                  <c:v>105.26898783644447</c:v>
                </c:pt>
                <c:pt idx="10">
                  <c:v>92.485322438045472</c:v>
                </c:pt>
                <c:pt idx="11">
                  <c:v>105.22041482157412</c:v>
                </c:pt>
                <c:pt idx="12">
                  <c:v>108.9169371833855</c:v>
                </c:pt>
                <c:pt idx="13">
                  <c:v>109.27120868410778</c:v>
                </c:pt>
                <c:pt idx="14">
                  <c:v>127.85476256707418</c:v>
                </c:pt>
                <c:pt idx="15">
                  <c:v>125.26453607746677</c:v>
                </c:pt>
                <c:pt idx="16">
                  <c:v>127.68552597473867</c:v>
                </c:pt>
                <c:pt idx="17">
                  <c:v>147.45572817683632</c:v>
                </c:pt>
                <c:pt idx="18">
                  <c:v>165.51674949768565</c:v>
                </c:pt>
                <c:pt idx="19">
                  <c:v>166.71282957295833</c:v>
                </c:pt>
                <c:pt idx="20">
                  <c:v>146.74031503940367</c:v>
                </c:pt>
                <c:pt idx="21">
                  <c:v>129.46351732021105</c:v>
                </c:pt>
                <c:pt idx="22">
                  <c:v>114.565888288106</c:v>
                </c:pt>
                <c:pt idx="23">
                  <c:v>130.85650994399174</c:v>
                </c:pt>
                <c:pt idx="24">
                  <c:v>134.97855067200379</c:v>
                </c:pt>
                <c:pt idx="25">
                  <c:v>135.00953452903553</c:v>
                </c:pt>
                <c:pt idx="26">
                  <c:v>156.78594624020977</c:v>
                </c:pt>
                <c:pt idx="27">
                  <c:v>151.8915573755325</c:v>
                </c:pt>
                <c:pt idx="28">
                  <c:v>152.57840156670213</c:v>
                </c:pt>
                <c:pt idx="29">
                  <c:v>174.55620662023392</c:v>
                </c:pt>
                <c:pt idx="30">
                  <c:v>195.98407232782961</c:v>
                </c:pt>
                <c:pt idx="31">
                  <c:v>197.58123738554269</c:v>
                </c:pt>
                <c:pt idx="32">
                  <c:v>173.97097076086015</c:v>
                </c:pt>
                <c:pt idx="33">
                  <c:v>153.07447449813995</c:v>
                </c:pt>
                <c:pt idx="34">
                  <c:v>134.93183806397823</c:v>
                </c:pt>
                <c:pt idx="35">
                  <c:v>153.61578237028357</c:v>
                </c:pt>
                <c:pt idx="36">
                  <c:v>158.14980150765453</c:v>
                </c:pt>
                <c:pt idx="37">
                  <c:v>157.34473814031915</c:v>
                </c:pt>
                <c:pt idx="38">
                  <c:v>182.92782423455313</c:v>
                </c:pt>
                <c:pt idx="39">
                  <c:v>179.29023113900809</c:v>
                </c:pt>
                <c:pt idx="40">
                  <c:v>182.43027256080418</c:v>
                </c:pt>
                <c:pt idx="41">
                  <c:v>209.07792334717482</c:v>
                </c:pt>
                <c:pt idx="42">
                  <c:v>233.53919139674409</c:v>
                </c:pt>
                <c:pt idx="43">
                  <c:v>234.33439298730164</c:v>
                </c:pt>
                <c:pt idx="44">
                  <c:v>205.42859378883406</c:v>
                </c:pt>
                <c:pt idx="45">
                  <c:v>180.1949318693373</c:v>
                </c:pt>
                <c:pt idx="46">
                  <c:v>157.73722659153125</c:v>
                </c:pt>
                <c:pt idx="47">
                  <c:v>177.96553930394265</c:v>
                </c:pt>
                <c:pt idx="48">
                  <c:v>181.63461893620087</c:v>
                </c:pt>
                <c:pt idx="49">
                  <c:v>179.12228014823876</c:v>
                </c:pt>
                <c:pt idx="50">
                  <c:v>205.32554880156073</c:v>
                </c:pt>
                <c:pt idx="51">
                  <c:v>196.92709666266688</c:v>
                </c:pt>
                <c:pt idx="52">
                  <c:v>196.25753996305542</c:v>
                </c:pt>
                <c:pt idx="53">
                  <c:v>222.8317825594001</c:v>
                </c:pt>
                <c:pt idx="54">
                  <c:v>248.70058446644393</c:v>
                </c:pt>
                <c:pt idx="55">
                  <c:v>249.11260684754075</c:v>
                </c:pt>
                <c:pt idx="56">
                  <c:v>217.63446729410222</c:v>
                </c:pt>
                <c:pt idx="57">
                  <c:v>190.51286526008934</c:v>
                </c:pt>
                <c:pt idx="58">
                  <c:v>167.08416375695458</c:v>
                </c:pt>
                <c:pt idx="59">
                  <c:v>189.65102247477725</c:v>
                </c:pt>
                <c:pt idx="60">
                  <c:v>195.22580124780063</c:v>
                </c:pt>
                <c:pt idx="61">
                  <c:v>195.26394596824002</c:v>
                </c:pt>
                <c:pt idx="62">
                  <c:v>227.11640286777273</c:v>
                </c:pt>
                <c:pt idx="63">
                  <c:v>220.88044502573302</c:v>
                </c:pt>
                <c:pt idx="64">
                  <c:v>223.08138408508009</c:v>
                </c:pt>
                <c:pt idx="65">
                  <c:v>255.64118949238437</c:v>
                </c:pt>
                <c:pt idx="66">
                  <c:v>287.37323739932685</c:v>
                </c:pt>
                <c:pt idx="67">
                  <c:v>289.99896636980708</c:v>
                </c:pt>
                <c:pt idx="68">
                  <c:v>255.57162049121897</c:v>
                </c:pt>
                <c:pt idx="69">
                  <c:v>225.4468234282001</c:v>
                </c:pt>
                <c:pt idx="70">
                  <c:v>198.61331326417988</c:v>
                </c:pt>
                <c:pt idx="71">
                  <c:v>226.17268563975975</c:v>
                </c:pt>
                <c:pt idx="72">
                  <c:v>233.22853228012229</c:v>
                </c:pt>
                <c:pt idx="73">
                  <c:v>232.82644267002775</c:v>
                </c:pt>
                <c:pt idx="74">
                  <c:v>270.88159029971212</c:v>
                </c:pt>
                <c:pt idx="75">
                  <c:v>263.64701237593619</c:v>
                </c:pt>
                <c:pt idx="76">
                  <c:v>266.22532901212617</c:v>
                </c:pt>
                <c:pt idx="77">
                  <c:v>305.20744249848389</c:v>
                </c:pt>
                <c:pt idx="78">
                  <c:v>341.854702957764</c:v>
                </c:pt>
                <c:pt idx="79">
                  <c:v>343.56701590814282</c:v>
                </c:pt>
                <c:pt idx="80">
                  <c:v>301.76125495179679</c:v>
                </c:pt>
                <c:pt idx="81">
                  <c:v>264.79212037615292</c:v>
                </c:pt>
                <c:pt idx="82">
                  <c:v>232.46961231906332</c:v>
                </c:pt>
                <c:pt idx="83">
                  <c:v>263.54045002979922</c:v>
                </c:pt>
                <c:pt idx="84">
                  <c:v>270.1504195365597</c:v>
                </c:pt>
                <c:pt idx="85">
                  <c:v>268.17656067883189</c:v>
                </c:pt>
                <c:pt idx="86">
                  <c:v>310.25473360487752</c:v>
                </c:pt>
                <c:pt idx="87">
                  <c:v>300.71413810211163</c:v>
                </c:pt>
                <c:pt idx="88">
                  <c:v>302.43105885253459</c:v>
                </c:pt>
                <c:pt idx="89">
                  <c:v>345.18376426268185</c:v>
                </c:pt>
                <c:pt idx="90">
                  <c:v>385.60620514985027</c:v>
                </c:pt>
                <c:pt idx="91">
                  <c:v>387.22825230771537</c:v>
                </c:pt>
                <c:pt idx="92">
                  <c:v>339.99333095040913</c:v>
                </c:pt>
                <c:pt idx="93">
                  <c:v>298.5222086881231</c:v>
                </c:pt>
                <c:pt idx="94">
                  <c:v>262.09265559072077</c:v>
                </c:pt>
                <c:pt idx="95">
                  <c:v>296.91515066975768</c:v>
                </c:pt>
                <c:pt idx="96">
                  <c:v>303.95972705323663</c:v>
                </c:pt>
                <c:pt idx="97">
                  <c:v>301.05746584242178</c:v>
                </c:pt>
                <c:pt idx="98">
                  <c:v>346.43433279137378</c:v>
                </c:pt>
                <c:pt idx="99">
                  <c:v>332.91959328903465</c:v>
                </c:pt>
                <c:pt idx="100">
                  <c:v>332.15044823076738</c:v>
                </c:pt>
                <c:pt idx="101">
                  <c:v>376.06377055701716</c:v>
                </c:pt>
                <c:pt idx="102">
                  <c:v>416.86047961929467</c:v>
                </c:pt>
                <c:pt idx="103">
                  <c:v>415.89556376170032</c:v>
                </c:pt>
                <c:pt idx="104">
                  <c:v>361.93407362694063</c:v>
                </c:pt>
                <c:pt idx="105">
                  <c:v>314.88865369632407</c:v>
                </c:pt>
                <c:pt idx="106">
                  <c:v>274.59000982948868</c:v>
                </c:pt>
                <c:pt idx="107">
                  <c:v>309.00265499767772</c:v>
                </c:pt>
                <c:pt idx="108">
                  <c:v>315.08015410491191</c:v>
                </c:pt>
                <c:pt idx="109">
                  <c:v>312.07846674431278</c:v>
                </c:pt>
                <c:pt idx="110">
                  <c:v>360.82184027029228</c:v>
                </c:pt>
                <c:pt idx="111">
                  <c:v>349.93546131233609</c:v>
                </c:pt>
                <c:pt idx="112">
                  <c:v>352.71029006667067</c:v>
                </c:pt>
                <c:pt idx="113">
                  <c:v>402.34414395338695</c:v>
                </c:pt>
                <c:pt idx="114">
                  <c:v>448.40633790743607</c:v>
                </c:pt>
                <c:pt idx="115">
                  <c:v>449.29850905980061</c:v>
                </c:pt>
                <c:pt idx="116">
                  <c:v>393.85976299589123</c:v>
                </c:pt>
                <c:pt idx="117">
                  <c:v>345.90543992198297</c:v>
                </c:pt>
                <c:pt idx="118">
                  <c:v>304.07853200486966</c:v>
                </c:pt>
                <c:pt idx="119">
                  <c:v>346.01636060152822</c:v>
                </c:pt>
                <c:pt idx="120">
                  <c:v>356.31003037560617</c:v>
                </c:pt>
                <c:pt idx="121">
                  <c:v>354.81898846273492</c:v>
                </c:pt>
                <c:pt idx="122">
                  <c:v>409.63496604384341</c:v>
                </c:pt>
                <c:pt idx="123">
                  <c:v>396.28244771676719</c:v>
                </c:pt>
                <c:pt idx="124">
                  <c:v>399.35184050842105</c:v>
                </c:pt>
                <c:pt idx="125">
                  <c:v>455.90711440072727</c:v>
                </c:pt>
                <c:pt idx="126">
                  <c:v>509.51608869872319</c:v>
                </c:pt>
                <c:pt idx="127">
                  <c:v>510.29198535191182</c:v>
                </c:pt>
                <c:pt idx="128">
                  <c:v>445.87483611374046</c:v>
                </c:pt>
                <c:pt idx="129">
                  <c:v>390.8179526179963</c:v>
                </c:pt>
                <c:pt idx="130">
                  <c:v>342.62261771443531</c:v>
                </c:pt>
                <c:pt idx="131">
                  <c:v>387.1520521788708</c:v>
                </c:pt>
                <c:pt idx="132">
                  <c:v>398.6062845668045</c:v>
                </c:pt>
                <c:pt idx="133">
                  <c:v>396.51368748831254</c:v>
                </c:pt>
                <c:pt idx="134">
                  <c:v>459.24961709842813</c:v>
                </c:pt>
                <c:pt idx="135">
                  <c:v>445.06177284241966</c:v>
                </c:pt>
                <c:pt idx="136">
                  <c:v>447.69032421051713</c:v>
                </c:pt>
                <c:pt idx="137">
                  <c:v>510.31960792404959</c:v>
                </c:pt>
                <c:pt idx="138">
                  <c:v>568.39271305456748</c:v>
                </c:pt>
                <c:pt idx="139">
                  <c:v>568.24294540314077</c:v>
                </c:pt>
                <c:pt idx="140">
                  <c:v>496.97699924097856</c:v>
                </c:pt>
                <c:pt idx="141">
                  <c:v>435.78288886950435</c:v>
                </c:pt>
                <c:pt idx="142">
                  <c:v>382.80054614768721</c:v>
                </c:pt>
                <c:pt idx="143">
                  <c:v>434.46376774554255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D-4BA8-B240-61E872EF4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320944"/>
        <c:axId val="34482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'AirPassengers (2)'!$E$2:$E$145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90.309961685823779</c:v>
                      </c:pt>
                      <c:pt idx="1">
                        <c:v>92.967145593869759</c:v>
                      </c:pt>
                      <c:pt idx="2">
                        <c:v>95.624329501915724</c:v>
                      </c:pt>
                      <c:pt idx="3">
                        <c:v>98.281513409961704</c:v>
                      </c:pt>
                      <c:pt idx="4">
                        <c:v>100.93869731800768</c:v>
                      </c:pt>
                      <c:pt idx="5">
                        <c:v>103.59588122605366</c:v>
                      </c:pt>
                      <c:pt idx="6">
                        <c:v>106.25306513409964</c:v>
                      </c:pt>
                      <c:pt idx="7">
                        <c:v>108.91024904214561</c:v>
                      </c:pt>
                      <c:pt idx="8">
                        <c:v>111.56743295019159</c:v>
                      </c:pt>
                      <c:pt idx="9">
                        <c:v>114.22461685823757</c:v>
                      </c:pt>
                      <c:pt idx="10">
                        <c:v>116.88180076628353</c:v>
                      </c:pt>
                      <c:pt idx="11">
                        <c:v>119.53898467432953</c:v>
                      </c:pt>
                      <c:pt idx="12">
                        <c:v>122.19616858237549</c:v>
                      </c:pt>
                      <c:pt idx="13">
                        <c:v>124.85335249042147</c:v>
                      </c:pt>
                      <c:pt idx="14">
                        <c:v>127.51053639846745</c:v>
                      </c:pt>
                      <c:pt idx="15">
                        <c:v>130.16772030651342</c:v>
                      </c:pt>
                      <c:pt idx="16">
                        <c:v>132.82490421455941</c:v>
                      </c:pt>
                      <c:pt idx="17">
                        <c:v>135.48208812260538</c:v>
                      </c:pt>
                      <c:pt idx="18">
                        <c:v>138.13927203065134</c:v>
                      </c:pt>
                      <c:pt idx="19">
                        <c:v>140.79645593869733</c:v>
                      </c:pt>
                      <c:pt idx="20">
                        <c:v>143.4536398467433</c:v>
                      </c:pt>
                      <c:pt idx="21">
                        <c:v>146.11082375478929</c:v>
                      </c:pt>
                      <c:pt idx="22">
                        <c:v>148.76800766283526</c:v>
                      </c:pt>
                      <c:pt idx="23">
                        <c:v>151.42519157088122</c:v>
                      </c:pt>
                      <c:pt idx="24">
                        <c:v>154.08237547892722</c:v>
                      </c:pt>
                      <c:pt idx="25">
                        <c:v>156.73955938697318</c:v>
                      </c:pt>
                      <c:pt idx="26">
                        <c:v>159.39674329501918</c:v>
                      </c:pt>
                      <c:pt idx="27">
                        <c:v>162.05392720306514</c:v>
                      </c:pt>
                      <c:pt idx="28">
                        <c:v>164.71111111111111</c:v>
                      </c:pt>
                      <c:pt idx="29">
                        <c:v>167.36829501915707</c:v>
                      </c:pt>
                      <c:pt idx="30">
                        <c:v>170.02547892720307</c:v>
                      </c:pt>
                      <c:pt idx="31">
                        <c:v>172.68266283524906</c:v>
                      </c:pt>
                      <c:pt idx="32">
                        <c:v>175.33984674329503</c:v>
                      </c:pt>
                      <c:pt idx="33">
                        <c:v>177.99703065134099</c:v>
                      </c:pt>
                      <c:pt idx="34">
                        <c:v>180.65421455938696</c:v>
                      </c:pt>
                      <c:pt idx="35">
                        <c:v>183.31139846743295</c:v>
                      </c:pt>
                      <c:pt idx="36">
                        <c:v>185.96858237547895</c:v>
                      </c:pt>
                      <c:pt idx="37">
                        <c:v>188.62576628352491</c:v>
                      </c:pt>
                      <c:pt idx="38">
                        <c:v>191.28295019157088</c:v>
                      </c:pt>
                      <c:pt idx="39">
                        <c:v>193.94013409961684</c:v>
                      </c:pt>
                      <c:pt idx="40">
                        <c:v>196.59731800766284</c:v>
                      </c:pt>
                      <c:pt idx="41">
                        <c:v>199.25450191570883</c:v>
                      </c:pt>
                      <c:pt idx="42">
                        <c:v>201.91168582375479</c:v>
                      </c:pt>
                      <c:pt idx="43">
                        <c:v>204.56886973180076</c:v>
                      </c:pt>
                      <c:pt idx="44">
                        <c:v>207.22605363984673</c:v>
                      </c:pt>
                      <c:pt idx="45">
                        <c:v>209.88323754789272</c:v>
                      </c:pt>
                      <c:pt idx="46">
                        <c:v>212.54042145593871</c:v>
                      </c:pt>
                      <c:pt idx="47">
                        <c:v>215.19760536398468</c:v>
                      </c:pt>
                      <c:pt idx="48">
                        <c:v>217.85478927203064</c:v>
                      </c:pt>
                      <c:pt idx="49">
                        <c:v>220.51197318007664</c:v>
                      </c:pt>
                      <c:pt idx="50">
                        <c:v>223.1691570881226</c:v>
                      </c:pt>
                      <c:pt idx="51">
                        <c:v>225.82634099616857</c:v>
                      </c:pt>
                      <c:pt idx="52">
                        <c:v>228.48352490421456</c:v>
                      </c:pt>
                      <c:pt idx="53">
                        <c:v>231.14070881226053</c:v>
                      </c:pt>
                      <c:pt idx="54">
                        <c:v>233.79789272030649</c:v>
                      </c:pt>
                      <c:pt idx="55">
                        <c:v>236.45507662835249</c:v>
                      </c:pt>
                      <c:pt idx="56">
                        <c:v>239.11226053639845</c:v>
                      </c:pt>
                      <c:pt idx="57">
                        <c:v>241.76944444444445</c:v>
                      </c:pt>
                      <c:pt idx="58">
                        <c:v>244.42662835249041</c:v>
                      </c:pt>
                      <c:pt idx="59">
                        <c:v>247.08381226053638</c:v>
                      </c:pt>
                      <c:pt idx="60">
                        <c:v>249.74099616858237</c:v>
                      </c:pt>
                      <c:pt idx="61">
                        <c:v>252.39818007662834</c:v>
                      </c:pt>
                      <c:pt idx="62">
                        <c:v>255.05536398467433</c:v>
                      </c:pt>
                      <c:pt idx="63">
                        <c:v>257.71254789272029</c:v>
                      </c:pt>
                      <c:pt idx="64">
                        <c:v>260.36973180076626</c:v>
                      </c:pt>
                      <c:pt idx="65">
                        <c:v>263.02691570881223</c:v>
                      </c:pt>
                      <c:pt idx="66">
                        <c:v>265.68409961685825</c:v>
                      </c:pt>
                      <c:pt idx="67">
                        <c:v>268.34128352490421</c:v>
                      </c:pt>
                      <c:pt idx="68">
                        <c:v>270.99846743295018</c:v>
                      </c:pt>
                      <c:pt idx="69">
                        <c:v>273.65565134099614</c:v>
                      </c:pt>
                      <c:pt idx="70">
                        <c:v>276.31283524904211</c:v>
                      </c:pt>
                      <c:pt idx="71">
                        <c:v>278.97001915708813</c:v>
                      </c:pt>
                      <c:pt idx="72">
                        <c:v>281.6272030651341</c:v>
                      </c:pt>
                      <c:pt idx="73">
                        <c:v>284.28438697318006</c:v>
                      </c:pt>
                      <c:pt idx="74">
                        <c:v>286.94157088122603</c:v>
                      </c:pt>
                      <c:pt idx="75">
                        <c:v>289.59875478927199</c:v>
                      </c:pt>
                      <c:pt idx="76">
                        <c:v>292.25593869731802</c:v>
                      </c:pt>
                      <c:pt idx="77">
                        <c:v>294.91312260536392</c:v>
                      </c:pt>
                      <c:pt idx="78">
                        <c:v>297.57030651340995</c:v>
                      </c:pt>
                      <c:pt idx="79">
                        <c:v>300.22749042145591</c:v>
                      </c:pt>
                      <c:pt idx="80">
                        <c:v>302.88467432950188</c:v>
                      </c:pt>
                      <c:pt idx="81">
                        <c:v>305.5418582375479</c:v>
                      </c:pt>
                      <c:pt idx="82">
                        <c:v>308.19904214559381</c:v>
                      </c:pt>
                      <c:pt idx="83">
                        <c:v>310.85622605363983</c:v>
                      </c:pt>
                      <c:pt idx="84">
                        <c:v>313.5134099616858</c:v>
                      </c:pt>
                      <c:pt idx="85">
                        <c:v>316.17059386973176</c:v>
                      </c:pt>
                      <c:pt idx="86">
                        <c:v>318.82777777777778</c:v>
                      </c:pt>
                      <c:pt idx="87">
                        <c:v>321.48496168582369</c:v>
                      </c:pt>
                      <c:pt idx="88">
                        <c:v>324.14214559386971</c:v>
                      </c:pt>
                      <c:pt idx="89">
                        <c:v>326.79932950191568</c:v>
                      </c:pt>
                      <c:pt idx="90">
                        <c:v>329.45651340996164</c:v>
                      </c:pt>
                      <c:pt idx="91">
                        <c:v>332.11369731800767</c:v>
                      </c:pt>
                      <c:pt idx="92">
                        <c:v>334.77088122605358</c:v>
                      </c:pt>
                      <c:pt idx="93">
                        <c:v>337.4280651340996</c:v>
                      </c:pt>
                      <c:pt idx="94">
                        <c:v>340.08524904214556</c:v>
                      </c:pt>
                      <c:pt idx="95">
                        <c:v>342.74243295019153</c:v>
                      </c:pt>
                      <c:pt idx="96">
                        <c:v>345.39961685823755</c:v>
                      </c:pt>
                      <c:pt idx="97">
                        <c:v>348.05680076628346</c:v>
                      </c:pt>
                      <c:pt idx="98">
                        <c:v>350.71398467432948</c:v>
                      </c:pt>
                      <c:pt idx="99">
                        <c:v>353.3711685823755</c:v>
                      </c:pt>
                      <c:pt idx="100">
                        <c:v>356.02835249042141</c:v>
                      </c:pt>
                      <c:pt idx="101">
                        <c:v>358.68553639846743</c:v>
                      </c:pt>
                      <c:pt idx="102">
                        <c:v>361.34272030651334</c:v>
                      </c:pt>
                      <c:pt idx="103">
                        <c:v>363.99990421455936</c:v>
                      </c:pt>
                      <c:pt idx="104">
                        <c:v>366.65708812260539</c:v>
                      </c:pt>
                      <c:pt idx="105">
                        <c:v>369.3142720306513</c:v>
                      </c:pt>
                      <c:pt idx="106">
                        <c:v>371.97145593869732</c:v>
                      </c:pt>
                      <c:pt idx="107">
                        <c:v>374.62863984674323</c:v>
                      </c:pt>
                      <c:pt idx="108">
                        <c:v>377.28582375478925</c:v>
                      </c:pt>
                      <c:pt idx="109">
                        <c:v>379.94300766283516</c:v>
                      </c:pt>
                      <c:pt idx="110">
                        <c:v>382.60019157088118</c:v>
                      </c:pt>
                      <c:pt idx="111">
                        <c:v>385.2573754789272</c:v>
                      </c:pt>
                      <c:pt idx="112">
                        <c:v>387.91455938697311</c:v>
                      </c:pt>
                      <c:pt idx="113">
                        <c:v>390.57174329501913</c:v>
                      </c:pt>
                      <c:pt idx="114">
                        <c:v>393.22892720306504</c:v>
                      </c:pt>
                      <c:pt idx="115">
                        <c:v>395.88611111111106</c:v>
                      </c:pt>
                      <c:pt idx="116">
                        <c:v>398.54329501915709</c:v>
                      </c:pt>
                      <c:pt idx="117">
                        <c:v>401.20047892720299</c:v>
                      </c:pt>
                      <c:pt idx="118">
                        <c:v>403.85766283524902</c:v>
                      </c:pt>
                      <c:pt idx="119">
                        <c:v>406.51484674329492</c:v>
                      </c:pt>
                      <c:pt idx="120">
                        <c:v>409.17203065134095</c:v>
                      </c:pt>
                      <c:pt idx="121">
                        <c:v>411.82921455938697</c:v>
                      </c:pt>
                      <c:pt idx="122">
                        <c:v>414.48639846743288</c:v>
                      </c:pt>
                      <c:pt idx="123">
                        <c:v>417.1435823754789</c:v>
                      </c:pt>
                      <c:pt idx="124">
                        <c:v>419.80076628352481</c:v>
                      </c:pt>
                      <c:pt idx="125">
                        <c:v>422.45795019157083</c:v>
                      </c:pt>
                      <c:pt idx="126">
                        <c:v>425.11513409961685</c:v>
                      </c:pt>
                      <c:pt idx="127">
                        <c:v>427.77231800766276</c:v>
                      </c:pt>
                      <c:pt idx="128">
                        <c:v>430.42950191570878</c:v>
                      </c:pt>
                      <c:pt idx="129">
                        <c:v>433.08668582375469</c:v>
                      </c:pt>
                      <c:pt idx="130">
                        <c:v>435.74386973180071</c:v>
                      </c:pt>
                      <c:pt idx="131">
                        <c:v>438.40105363984674</c:v>
                      </c:pt>
                      <c:pt idx="132">
                        <c:v>441.05823754789265</c:v>
                      </c:pt>
                      <c:pt idx="133">
                        <c:v>443.71542145593867</c:v>
                      </c:pt>
                      <c:pt idx="134">
                        <c:v>446.37260536398458</c:v>
                      </c:pt>
                      <c:pt idx="135">
                        <c:v>449.0297892720306</c:v>
                      </c:pt>
                      <c:pt idx="136">
                        <c:v>451.68697318007662</c:v>
                      </c:pt>
                      <c:pt idx="137">
                        <c:v>454.34415708812253</c:v>
                      </c:pt>
                      <c:pt idx="138">
                        <c:v>457.00134099616855</c:v>
                      </c:pt>
                      <c:pt idx="139">
                        <c:v>459.65852490421446</c:v>
                      </c:pt>
                      <c:pt idx="140">
                        <c:v>462.31570881226048</c:v>
                      </c:pt>
                      <c:pt idx="141">
                        <c:v>464.9728927203065</c:v>
                      </c:pt>
                      <c:pt idx="142">
                        <c:v>467.63007662835241</c:v>
                      </c:pt>
                      <c:pt idx="143">
                        <c:v>470.28726053639843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FDD-4BA8-B240-61E872EF45A5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'AirPassengers (2)'!$J$2:$J$145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77.298917372151564</c:v>
                      </c:pt>
                      <c:pt idx="1">
                        <c:v>78.420821558294307</c:v>
                      </c:pt>
                      <c:pt idx="2">
                        <c:v>92.556481398117555</c:v>
                      </c:pt>
                      <c:pt idx="3">
                        <c:v>91.332120205403328</c:v>
                      </c:pt>
                      <c:pt idx="4">
                        <c:v>93.476939762641521</c:v>
                      </c:pt>
                      <c:pt idx="5">
                        <c:v>108.33965005469094</c:v>
                      </c:pt>
                      <c:pt idx="6">
                        <c:v>122.60896513443438</c:v>
                      </c:pt>
                      <c:pt idx="7">
                        <c:v>124.46884374149798</c:v>
                      </c:pt>
                      <c:pt idx="8">
                        <c:v>110.47226124576947</c:v>
                      </c:pt>
                      <c:pt idx="9">
                        <c:v>98.248783689350944</c:v>
                      </c:pt>
                      <c:pt idx="10">
                        <c:v>87.484418097878915</c:v>
                      </c:pt>
                      <c:pt idx="11">
                        <c:v>100.59690011745678</c:v>
                      </c:pt>
                      <c:pt idx="12">
                        <c:v>104.59124732333106</c:v>
                      </c:pt>
                      <c:pt idx="13">
                        <c:v>105.31787777349794</c:v>
                      </c:pt>
                      <c:pt idx="14">
                        <c:v>123.41970554671765</c:v>
                      </c:pt>
                      <c:pt idx="15">
                        <c:v>120.96368345802048</c:v>
                      </c:pt>
                      <c:pt idx="16">
                        <c:v>123.00600166382321</c:v>
                      </c:pt>
                      <c:pt idx="17">
                        <c:v>141.68596127729475</c:v>
                      </c:pt>
                      <c:pt idx="18">
                        <c:v>159.40352559925046</c:v>
                      </c:pt>
                      <c:pt idx="19">
                        <c:v>160.91021944875698</c:v>
                      </c:pt>
                      <c:pt idx="20">
                        <c:v>142.04546576670819</c:v>
                      </c:pt>
                      <c:pt idx="21">
                        <c:v>125.6752800981001</c:v>
                      </c:pt>
                      <c:pt idx="22">
                        <c:v>111.35080480141174</c:v>
                      </c:pt>
                      <c:pt idx="23">
                        <c:v>127.43043546189578</c:v>
                      </c:pt>
                      <c:pt idx="24">
                        <c:v>131.88357727451054</c:v>
                      </c:pt>
                      <c:pt idx="25">
                        <c:v>132.21493398870157</c:v>
                      </c:pt>
                      <c:pt idx="26">
                        <c:v>154.28292969531773</c:v>
                      </c:pt>
                      <c:pt idx="27">
                        <c:v>150.59524671063764</c:v>
                      </c:pt>
                      <c:pt idx="28">
                        <c:v>152.53506356500486</c:v>
                      </c:pt>
                      <c:pt idx="29">
                        <c:v>175.03227249989854</c:v>
                      </c:pt>
                      <c:pt idx="30">
                        <c:v>196.19808606406656</c:v>
                      </c:pt>
                      <c:pt idx="31">
                        <c:v>197.35159515601595</c:v>
                      </c:pt>
                      <c:pt idx="32">
                        <c:v>173.61867028764692</c:v>
                      </c:pt>
                      <c:pt idx="33">
                        <c:v>153.10177650684923</c:v>
                      </c:pt>
                      <c:pt idx="34">
                        <c:v>135.21719150494454</c:v>
                      </c:pt>
                      <c:pt idx="35">
                        <c:v>154.26397080633478</c:v>
                      </c:pt>
                      <c:pt idx="36">
                        <c:v>159.17590722569005</c:v>
                      </c:pt>
                      <c:pt idx="37">
                        <c:v>159.11199020390521</c:v>
                      </c:pt>
                      <c:pt idx="38">
                        <c:v>185.1461538439178</c:v>
                      </c:pt>
                      <c:pt idx="39">
                        <c:v>180.22680996325479</c:v>
                      </c:pt>
                      <c:pt idx="40">
                        <c:v>182.06412546618654</c:v>
                      </c:pt>
                      <c:pt idx="41">
                        <c:v>208.37858372250241</c:v>
                      </c:pt>
                      <c:pt idx="42">
                        <c:v>232.99264652888263</c:v>
                      </c:pt>
                      <c:pt idx="43">
                        <c:v>233.79297086327492</c:v>
                      </c:pt>
                      <c:pt idx="44">
                        <c:v>205.19187480858562</c:v>
                      </c:pt>
                      <c:pt idx="45">
                        <c:v>180.52827291559839</c:v>
                      </c:pt>
                      <c:pt idx="46">
                        <c:v>159.08357820847738</c:v>
                      </c:pt>
                      <c:pt idx="47">
                        <c:v>181.09750615077382</c:v>
                      </c:pt>
                      <c:pt idx="48">
                        <c:v>186.46823717686954</c:v>
                      </c:pt>
                      <c:pt idx="49">
                        <c:v>186.00904641910887</c:v>
                      </c:pt>
                      <c:pt idx="50">
                        <c:v>216.0093779925179</c:v>
                      </c:pt>
                      <c:pt idx="51">
                        <c:v>209.85837321587195</c:v>
                      </c:pt>
                      <c:pt idx="52">
                        <c:v>211.59318736736824</c:v>
                      </c:pt>
                      <c:pt idx="53">
                        <c:v>241.7248949451062</c:v>
                      </c:pt>
                      <c:pt idx="54">
                        <c:v>269.7872069936987</c:v>
                      </c:pt>
                      <c:pt idx="55">
                        <c:v>270.23434657053389</c:v>
                      </c:pt>
                      <c:pt idx="56">
                        <c:v>236.76507932952438</c:v>
                      </c:pt>
                      <c:pt idx="57">
                        <c:v>207.95476932434755</c:v>
                      </c:pt>
                      <c:pt idx="58">
                        <c:v>182.94996491201016</c:v>
                      </c:pt>
                      <c:pt idx="59">
                        <c:v>207.93104149521281</c:v>
                      </c:pt>
                      <c:pt idx="60">
                        <c:v>213.76056712804902</c:v>
                      </c:pt>
                      <c:pt idx="61">
                        <c:v>212.90610263431248</c:v>
                      </c:pt>
                      <c:pt idx="62">
                        <c:v>246.87260214111799</c:v>
                      </c:pt>
                      <c:pt idx="63">
                        <c:v>239.48993646848913</c:v>
                      </c:pt>
                      <c:pt idx="64">
                        <c:v>241.12224926854989</c:v>
                      </c:pt>
                      <c:pt idx="65">
                        <c:v>275.07120616770999</c:v>
                      </c:pt>
                      <c:pt idx="66">
                        <c:v>306.58176745851483</c:v>
                      </c:pt>
                      <c:pt idx="67">
                        <c:v>306.67572227779289</c:v>
                      </c:pt>
                      <c:pt idx="68">
                        <c:v>268.33828385046309</c:v>
                      </c:pt>
                      <c:pt idx="69">
                        <c:v>235.38126573309668</c:v>
                      </c:pt>
                      <c:pt idx="70">
                        <c:v>206.81635161554297</c:v>
                      </c:pt>
                      <c:pt idx="71">
                        <c:v>234.76457683965185</c:v>
                      </c:pt>
                      <c:pt idx="72">
                        <c:v>241.05289707922853</c:v>
                      </c:pt>
                      <c:pt idx="73">
                        <c:v>239.80315884951611</c:v>
                      </c:pt>
                      <c:pt idx="74">
                        <c:v>277.73582628971803</c:v>
                      </c:pt>
                      <c:pt idx="75">
                        <c:v>269.12149972110626</c:v>
                      </c:pt>
                      <c:pt idx="76">
                        <c:v>270.65131116973157</c:v>
                      </c:pt>
                      <c:pt idx="77">
                        <c:v>308.41751739031383</c:v>
                      </c:pt>
                      <c:pt idx="78">
                        <c:v>343.3763279233309</c:v>
                      </c:pt>
                      <c:pt idx="79">
                        <c:v>343.11709798505188</c:v>
                      </c:pt>
                      <c:pt idx="80">
                        <c:v>299.91148837140184</c:v>
                      </c:pt>
                      <c:pt idx="81">
                        <c:v>262.80776214184584</c:v>
                      </c:pt>
                      <c:pt idx="82">
                        <c:v>230.68273831907575</c:v>
                      </c:pt>
                      <c:pt idx="83">
                        <c:v>261.59811218409084</c:v>
                      </c:pt>
                      <c:pt idx="84">
                        <c:v>268.34522703040801</c:v>
                      </c:pt>
                      <c:pt idx="85">
                        <c:v>266.70021506471971</c:v>
                      </c:pt>
                      <c:pt idx="86">
                        <c:v>308.59905043831816</c:v>
                      </c:pt>
                      <c:pt idx="87">
                        <c:v>298.75306297372339</c:v>
                      </c:pt>
                      <c:pt idx="88">
                        <c:v>300.18037307091328</c:v>
                      </c:pt>
                      <c:pt idx="89">
                        <c:v>341.76382861291768</c:v>
                      </c:pt>
                      <c:pt idx="90">
                        <c:v>380.17088838814698</c:v>
                      </c:pt>
                      <c:pt idx="91">
                        <c:v>379.55847369231088</c:v>
                      </c:pt>
                      <c:pt idx="92">
                        <c:v>331.48469289234055</c:v>
                      </c:pt>
                      <c:pt idx="93">
                        <c:v>290.23425855059497</c:v>
                      </c:pt>
                      <c:pt idx="94">
                        <c:v>254.54912502260859</c:v>
                      </c:pt>
                      <c:pt idx="95">
                        <c:v>288.43164752852982</c:v>
                      </c:pt>
                      <c:pt idx="96">
                        <c:v>295.63755698158752</c:v>
                      </c:pt>
                      <c:pt idx="97">
                        <c:v>293.59727127992335</c:v>
                      </c:pt>
                      <c:pt idx="98">
                        <c:v>339.46227458691823</c:v>
                      </c:pt>
                      <c:pt idx="99">
                        <c:v>328.38462622634069</c:v>
                      </c:pt>
                      <c:pt idx="100">
                        <c:v>329.70943497209493</c:v>
                      </c:pt>
                      <c:pt idx="101">
                        <c:v>375.11013983552152</c:v>
                      </c:pt>
                      <c:pt idx="102">
                        <c:v>416.96544885296299</c:v>
                      </c:pt>
                      <c:pt idx="103">
                        <c:v>415.99984939956983</c:v>
                      </c:pt>
                      <c:pt idx="104">
                        <c:v>363.05789741327936</c:v>
                      </c:pt>
                      <c:pt idx="105">
                        <c:v>317.6607549593441</c:v>
                      </c:pt>
                      <c:pt idx="106">
                        <c:v>278.41551172614146</c:v>
                      </c:pt>
                      <c:pt idx="107">
                        <c:v>315.26518287296886</c:v>
                      </c:pt>
                      <c:pt idx="108">
                        <c:v>322.92988693276703</c:v>
                      </c:pt>
                      <c:pt idx="109">
                        <c:v>320.49432749512698</c:v>
                      </c:pt>
                      <c:pt idx="110">
                        <c:v>370.32549873551829</c:v>
                      </c:pt>
                      <c:pt idx="111">
                        <c:v>358.01618947895781</c:v>
                      </c:pt>
                      <c:pt idx="112">
                        <c:v>359.23849687327657</c:v>
                      </c:pt>
                      <c:pt idx="113">
                        <c:v>408.45645105812531</c:v>
                      </c:pt>
                      <c:pt idx="114">
                        <c:v>453.76000931777907</c:v>
                      </c:pt>
                      <c:pt idx="115">
                        <c:v>452.44122510682882</c:v>
                      </c:pt>
                      <c:pt idx="116">
                        <c:v>394.63110193421807</c:v>
                      </c:pt>
                      <c:pt idx="117">
                        <c:v>345.08725136809323</c:v>
                      </c:pt>
                      <c:pt idx="118">
                        <c:v>302.28189842967424</c:v>
                      </c:pt>
                      <c:pt idx="119">
                        <c:v>342.09871821740785</c:v>
                      </c:pt>
                      <c:pt idx="120">
                        <c:v>350.22221688394649</c:v>
                      </c:pt>
                      <c:pt idx="121">
                        <c:v>347.39138371033067</c:v>
                      </c:pt>
                      <c:pt idx="122">
                        <c:v>401.18872288411836</c:v>
                      </c:pt>
                      <c:pt idx="123">
                        <c:v>387.64775273157494</c:v>
                      </c:pt>
                      <c:pt idx="124">
                        <c:v>388.76755877445822</c:v>
                      </c:pt>
                      <c:pt idx="125">
                        <c:v>441.80276228072916</c:v>
                      </c:pt>
                      <c:pt idx="126">
                        <c:v>490.55456978259525</c:v>
                      </c:pt>
                      <c:pt idx="127">
                        <c:v>488.88260081408777</c:v>
                      </c:pt>
                      <c:pt idx="128">
                        <c:v>426.20430645515677</c:v>
                      </c:pt>
                      <c:pt idx="129">
                        <c:v>372.51374777684237</c:v>
                      </c:pt>
                      <c:pt idx="130">
                        <c:v>326.14828513320703</c:v>
                      </c:pt>
                      <c:pt idx="131">
                        <c:v>368.93225356184695</c:v>
                      </c:pt>
                      <c:pt idx="132">
                        <c:v>377.51454683512594</c:v>
                      </c:pt>
                      <c:pt idx="133">
                        <c:v>374.28843992553431</c:v>
                      </c:pt>
                      <c:pt idx="134">
                        <c:v>432.05194703271843</c:v>
                      </c:pt>
                      <c:pt idx="135">
                        <c:v>417.27931598419207</c:v>
                      </c:pt>
                      <c:pt idx="136">
                        <c:v>418.29662067563999</c:v>
                      </c:pt>
                      <c:pt idx="137">
                        <c:v>475.14907350333294</c:v>
                      </c:pt>
                      <c:pt idx="138">
                        <c:v>527.34913024741138</c:v>
                      </c:pt>
                      <c:pt idx="139">
                        <c:v>525.32397652134671</c:v>
                      </c:pt>
                      <c:pt idx="140">
                        <c:v>457.77751097609547</c:v>
                      </c:pt>
                      <c:pt idx="141">
                        <c:v>399.94024418559161</c:v>
                      </c:pt>
                      <c:pt idx="142">
                        <c:v>350.01467183673986</c:v>
                      </c:pt>
                      <c:pt idx="143">
                        <c:v>395.76578890628593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DD-4BA8-B240-61E872EF45A5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'AirPassengers (2)'!$K$2:$K$145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103.31683849775962</c:v>
                      </c:pt>
                      <c:pt idx="1">
                        <c:v>105.98377627071386</c:v>
                      </c:pt>
                      <c:pt idx="2">
                        <c:v>108.65071404366812</c:v>
                      </c:pt>
                      <c:pt idx="3">
                        <c:v>111.31765181662236</c:v>
                      </c:pt>
                      <c:pt idx="4">
                        <c:v>113.9845895895766</c:v>
                      </c:pt>
                      <c:pt idx="5">
                        <c:v>116.65152736253086</c:v>
                      </c:pt>
                      <c:pt idx="6">
                        <c:v>119.3184651354851</c:v>
                      </c:pt>
                      <c:pt idx="7">
                        <c:v>121.98540290843934</c:v>
                      </c:pt>
                      <c:pt idx="8">
                        <c:v>124.65234068139358</c:v>
                      </c:pt>
                      <c:pt idx="9">
                        <c:v>127.31927845434782</c:v>
                      </c:pt>
                      <c:pt idx="10">
                        <c:v>129.98621622730207</c:v>
                      </c:pt>
                      <c:pt idx="11">
                        <c:v>132.65315400025634</c:v>
                      </c:pt>
                      <c:pt idx="12">
                        <c:v>135.32009177321055</c:v>
                      </c:pt>
                      <c:pt idx="13">
                        <c:v>137.98702954616482</c:v>
                      </c:pt>
                      <c:pt idx="14">
                        <c:v>140.65396731911906</c:v>
                      </c:pt>
                      <c:pt idx="15">
                        <c:v>143.3209050920733</c:v>
                      </c:pt>
                      <c:pt idx="16">
                        <c:v>145.98784286502755</c:v>
                      </c:pt>
                      <c:pt idx="17">
                        <c:v>148.65478063798179</c:v>
                      </c:pt>
                      <c:pt idx="18">
                        <c:v>151.32171841093606</c:v>
                      </c:pt>
                      <c:pt idx="19">
                        <c:v>153.98865618389027</c:v>
                      </c:pt>
                      <c:pt idx="20">
                        <c:v>156.65559395684454</c:v>
                      </c:pt>
                      <c:pt idx="21">
                        <c:v>159.32253172979878</c:v>
                      </c:pt>
                      <c:pt idx="22">
                        <c:v>161.98946950275302</c:v>
                      </c:pt>
                      <c:pt idx="23">
                        <c:v>164.65640727570727</c:v>
                      </c:pt>
                      <c:pt idx="24">
                        <c:v>167.32334504866151</c:v>
                      </c:pt>
                      <c:pt idx="25">
                        <c:v>169.99028282161575</c:v>
                      </c:pt>
                      <c:pt idx="26">
                        <c:v>172.65722059456999</c:v>
                      </c:pt>
                      <c:pt idx="27">
                        <c:v>175.32415836752426</c:v>
                      </c:pt>
                      <c:pt idx="28">
                        <c:v>177.99109614047848</c:v>
                      </c:pt>
                      <c:pt idx="29">
                        <c:v>180.65803391343275</c:v>
                      </c:pt>
                      <c:pt idx="30">
                        <c:v>183.32497168638699</c:v>
                      </c:pt>
                      <c:pt idx="31">
                        <c:v>185.99190945934123</c:v>
                      </c:pt>
                      <c:pt idx="32">
                        <c:v>188.65884723229547</c:v>
                      </c:pt>
                      <c:pt idx="33">
                        <c:v>191.32578500524971</c:v>
                      </c:pt>
                      <c:pt idx="34">
                        <c:v>193.99272277820398</c:v>
                      </c:pt>
                      <c:pt idx="35">
                        <c:v>196.6596605511582</c:v>
                      </c:pt>
                      <c:pt idx="36">
                        <c:v>199.32659832411247</c:v>
                      </c:pt>
                      <c:pt idx="37">
                        <c:v>201.99353609706671</c:v>
                      </c:pt>
                      <c:pt idx="38">
                        <c:v>204.66047387002095</c:v>
                      </c:pt>
                      <c:pt idx="39">
                        <c:v>207.32741164297519</c:v>
                      </c:pt>
                      <c:pt idx="40">
                        <c:v>209.99434941592943</c:v>
                      </c:pt>
                      <c:pt idx="41">
                        <c:v>212.66128718888368</c:v>
                      </c:pt>
                      <c:pt idx="42">
                        <c:v>215.32822496183792</c:v>
                      </c:pt>
                      <c:pt idx="43">
                        <c:v>217.99516273479219</c:v>
                      </c:pt>
                      <c:pt idx="44">
                        <c:v>220.6621005077464</c:v>
                      </c:pt>
                      <c:pt idx="45">
                        <c:v>223.32903828070067</c:v>
                      </c:pt>
                      <c:pt idx="46">
                        <c:v>225.99597605365491</c:v>
                      </c:pt>
                      <c:pt idx="47">
                        <c:v>228.66291382660916</c:v>
                      </c:pt>
                      <c:pt idx="48">
                        <c:v>231.3298515995634</c:v>
                      </c:pt>
                      <c:pt idx="49">
                        <c:v>233.99678937251764</c:v>
                      </c:pt>
                      <c:pt idx="50">
                        <c:v>236.66372714547188</c:v>
                      </c:pt>
                      <c:pt idx="51">
                        <c:v>239.33066491842612</c:v>
                      </c:pt>
                      <c:pt idx="52">
                        <c:v>241.99760269138039</c:v>
                      </c:pt>
                      <c:pt idx="53">
                        <c:v>244.66454046433464</c:v>
                      </c:pt>
                      <c:pt idx="54">
                        <c:v>247.33147823728888</c:v>
                      </c:pt>
                      <c:pt idx="55">
                        <c:v>249.99841601024312</c:v>
                      </c:pt>
                      <c:pt idx="56">
                        <c:v>252.66535378319736</c:v>
                      </c:pt>
                      <c:pt idx="57">
                        <c:v>255.3322915561516</c:v>
                      </c:pt>
                      <c:pt idx="58">
                        <c:v>257.99922932910584</c:v>
                      </c:pt>
                      <c:pt idx="59">
                        <c:v>260.66616710206011</c:v>
                      </c:pt>
                      <c:pt idx="60">
                        <c:v>263.33310487501433</c:v>
                      </c:pt>
                      <c:pt idx="61">
                        <c:v>266.0000426479686</c:v>
                      </c:pt>
                      <c:pt idx="62">
                        <c:v>268.66698042092287</c:v>
                      </c:pt>
                      <c:pt idx="63">
                        <c:v>271.33391819387708</c:v>
                      </c:pt>
                      <c:pt idx="64">
                        <c:v>274.0008559668313</c:v>
                      </c:pt>
                      <c:pt idx="65">
                        <c:v>276.66779373978557</c:v>
                      </c:pt>
                      <c:pt idx="66">
                        <c:v>279.33473151273984</c:v>
                      </c:pt>
                      <c:pt idx="67">
                        <c:v>282.00166928569405</c:v>
                      </c:pt>
                      <c:pt idx="68">
                        <c:v>284.66860705864832</c:v>
                      </c:pt>
                      <c:pt idx="69">
                        <c:v>287.33554483160253</c:v>
                      </c:pt>
                      <c:pt idx="70">
                        <c:v>290.0024826045568</c:v>
                      </c:pt>
                      <c:pt idx="71">
                        <c:v>292.66942037751107</c:v>
                      </c:pt>
                      <c:pt idx="72">
                        <c:v>295.33635815046529</c:v>
                      </c:pt>
                      <c:pt idx="73">
                        <c:v>298.0032959234195</c:v>
                      </c:pt>
                      <c:pt idx="74">
                        <c:v>300.67023369637377</c:v>
                      </c:pt>
                      <c:pt idx="75">
                        <c:v>303.33717146932804</c:v>
                      </c:pt>
                      <c:pt idx="76">
                        <c:v>306.00410924228231</c:v>
                      </c:pt>
                      <c:pt idx="77">
                        <c:v>308.67104701523652</c:v>
                      </c:pt>
                      <c:pt idx="78">
                        <c:v>311.33798478819074</c:v>
                      </c:pt>
                      <c:pt idx="79">
                        <c:v>314.00492256114501</c:v>
                      </c:pt>
                      <c:pt idx="80">
                        <c:v>316.67186033409928</c:v>
                      </c:pt>
                      <c:pt idx="81">
                        <c:v>319.33879810705349</c:v>
                      </c:pt>
                      <c:pt idx="82">
                        <c:v>322.00573588000771</c:v>
                      </c:pt>
                      <c:pt idx="83">
                        <c:v>324.67267365296198</c:v>
                      </c:pt>
                      <c:pt idx="84">
                        <c:v>327.33961142591625</c:v>
                      </c:pt>
                      <c:pt idx="85">
                        <c:v>330.00654919887052</c:v>
                      </c:pt>
                      <c:pt idx="86">
                        <c:v>332.67348697182473</c:v>
                      </c:pt>
                      <c:pt idx="87">
                        <c:v>335.34042474477894</c:v>
                      </c:pt>
                      <c:pt idx="88">
                        <c:v>338.00736251773321</c:v>
                      </c:pt>
                      <c:pt idx="89">
                        <c:v>340.67430029068748</c:v>
                      </c:pt>
                      <c:pt idx="90">
                        <c:v>343.3412380636417</c:v>
                      </c:pt>
                      <c:pt idx="91">
                        <c:v>346.00817583659597</c:v>
                      </c:pt>
                      <c:pt idx="92">
                        <c:v>348.67511360955018</c:v>
                      </c:pt>
                      <c:pt idx="93">
                        <c:v>351.34205138250445</c:v>
                      </c:pt>
                      <c:pt idx="94">
                        <c:v>354.00898915545872</c:v>
                      </c:pt>
                      <c:pt idx="95">
                        <c:v>356.67592692841293</c:v>
                      </c:pt>
                      <c:pt idx="96">
                        <c:v>359.3428647013672</c:v>
                      </c:pt>
                      <c:pt idx="97">
                        <c:v>362.00980247432142</c:v>
                      </c:pt>
                      <c:pt idx="98">
                        <c:v>364.67674024727569</c:v>
                      </c:pt>
                      <c:pt idx="99">
                        <c:v>367.3436780202299</c:v>
                      </c:pt>
                      <c:pt idx="100">
                        <c:v>370.01061579318417</c:v>
                      </c:pt>
                      <c:pt idx="101">
                        <c:v>372.67755356613839</c:v>
                      </c:pt>
                      <c:pt idx="102">
                        <c:v>375.34449133909266</c:v>
                      </c:pt>
                      <c:pt idx="103">
                        <c:v>378.01142911204687</c:v>
                      </c:pt>
                      <c:pt idx="104">
                        <c:v>380.67836688500114</c:v>
                      </c:pt>
                      <c:pt idx="105">
                        <c:v>383.34530465795541</c:v>
                      </c:pt>
                      <c:pt idx="106">
                        <c:v>386.01224243090962</c:v>
                      </c:pt>
                      <c:pt idx="107">
                        <c:v>388.67918020386389</c:v>
                      </c:pt>
                      <c:pt idx="108">
                        <c:v>391.34611797681811</c:v>
                      </c:pt>
                      <c:pt idx="109">
                        <c:v>394.01305574977238</c:v>
                      </c:pt>
                      <c:pt idx="110">
                        <c:v>396.67999352272659</c:v>
                      </c:pt>
                      <c:pt idx="111">
                        <c:v>399.34693129568086</c:v>
                      </c:pt>
                      <c:pt idx="112">
                        <c:v>402.01386906863513</c:v>
                      </c:pt>
                      <c:pt idx="113">
                        <c:v>404.68080684158934</c:v>
                      </c:pt>
                      <c:pt idx="114">
                        <c:v>407.34774461454361</c:v>
                      </c:pt>
                      <c:pt idx="115">
                        <c:v>410.01468238749783</c:v>
                      </c:pt>
                      <c:pt idx="116">
                        <c:v>412.6816201604521</c:v>
                      </c:pt>
                      <c:pt idx="117">
                        <c:v>415.34855793340631</c:v>
                      </c:pt>
                      <c:pt idx="118">
                        <c:v>418.01549570636058</c:v>
                      </c:pt>
                      <c:pt idx="119">
                        <c:v>420.68243347931485</c:v>
                      </c:pt>
                      <c:pt idx="120">
                        <c:v>423.34937125226907</c:v>
                      </c:pt>
                      <c:pt idx="121">
                        <c:v>426.01630902522334</c:v>
                      </c:pt>
                      <c:pt idx="122">
                        <c:v>428.68324679817755</c:v>
                      </c:pt>
                      <c:pt idx="123">
                        <c:v>431.35018457113182</c:v>
                      </c:pt>
                      <c:pt idx="124">
                        <c:v>434.01712234408603</c:v>
                      </c:pt>
                      <c:pt idx="125">
                        <c:v>436.6840601170403</c:v>
                      </c:pt>
                      <c:pt idx="126">
                        <c:v>439.35099788999452</c:v>
                      </c:pt>
                      <c:pt idx="127">
                        <c:v>442.01793566294879</c:v>
                      </c:pt>
                      <c:pt idx="128">
                        <c:v>444.68487343590306</c:v>
                      </c:pt>
                      <c:pt idx="129">
                        <c:v>447.35181120885727</c:v>
                      </c:pt>
                      <c:pt idx="130">
                        <c:v>450.01874898181154</c:v>
                      </c:pt>
                      <c:pt idx="131">
                        <c:v>452.68568675476575</c:v>
                      </c:pt>
                      <c:pt idx="132">
                        <c:v>455.35262452772002</c:v>
                      </c:pt>
                      <c:pt idx="133">
                        <c:v>458.01956230067424</c:v>
                      </c:pt>
                      <c:pt idx="134">
                        <c:v>460.68650007362851</c:v>
                      </c:pt>
                      <c:pt idx="135">
                        <c:v>463.35343784658272</c:v>
                      </c:pt>
                      <c:pt idx="136">
                        <c:v>466.02037561953699</c:v>
                      </c:pt>
                      <c:pt idx="137">
                        <c:v>468.68731339249126</c:v>
                      </c:pt>
                      <c:pt idx="138">
                        <c:v>471.35425116544548</c:v>
                      </c:pt>
                      <c:pt idx="139">
                        <c:v>474.02118893839975</c:v>
                      </c:pt>
                      <c:pt idx="140">
                        <c:v>476.68812671135396</c:v>
                      </c:pt>
                      <c:pt idx="141">
                        <c:v>479.35506448430823</c:v>
                      </c:pt>
                      <c:pt idx="142">
                        <c:v>482.02200225726244</c:v>
                      </c:pt>
                      <c:pt idx="143">
                        <c:v>484.68894003021671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FDD-4BA8-B240-61E872EF45A5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'AirPassengers (2)'!$M$2:$M$145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110.82947102564223</c:v>
                      </c:pt>
                      <c:pt idx="1">
                        <c:v>111.62151126416214</c:v>
                      </c:pt>
                      <c:pt idx="2">
                        <c:v>112.61711381174041</c:v>
                      </c:pt>
                      <c:pt idx="3">
                        <c:v>113.52525312082194</c:v>
                      </c:pt>
                      <c:pt idx="4">
                        <c:v>114.23554711130629</c:v>
                      </c:pt>
                      <c:pt idx="5">
                        <c:v>115.22837199813614</c:v>
                      </c:pt>
                      <c:pt idx="6">
                        <c:v>116.87809412411849</c:v>
                      </c:pt>
                      <c:pt idx="7">
                        <c:v>118.8186342883281</c:v>
                      </c:pt>
                      <c:pt idx="8">
                        <c:v>120.75430015927081</c:v>
                      </c:pt>
                      <c:pt idx="9">
                        <c:v>122.38634770982553</c:v>
                      </c:pt>
                      <c:pt idx="10">
                        <c:v>123.56315862917319</c:v>
                      </c:pt>
                      <c:pt idx="11">
                        <c:v>125.03309286962879</c:v>
                      </c:pt>
                      <c:pt idx="12">
                        <c:v>127.24996362643148</c:v>
                      </c:pt>
                      <c:pt idx="13">
                        <c:v>129.53998906275331</c:v>
                      </c:pt>
                      <c:pt idx="14">
                        <c:v>132.09259642784735</c:v>
                      </c:pt>
                      <c:pt idx="15">
                        <c:v>134.79582160802434</c:v>
                      </c:pt>
                      <c:pt idx="16">
                        <c:v>137.87796959315591</c:v>
                      </c:pt>
                      <c:pt idx="17">
                        <c:v>140.99921953409864</c:v>
                      </c:pt>
                      <c:pt idx="18">
                        <c:v>143.43699863936689</c:v>
                      </c:pt>
                      <c:pt idx="19">
                        <c:v>145.87374029938226</c:v>
                      </c:pt>
                      <c:pt idx="20">
                        <c:v>148.19503171775264</c:v>
                      </c:pt>
                      <c:pt idx="21">
                        <c:v>150.51505074890565</c:v>
                      </c:pt>
                      <c:pt idx="22">
                        <c:v>153.06345542038144</c:v>
                      </c:pt>
                      <c:pt idx="23">
                        <c:v>155.49638526104653</c:v>
                      </c:pt>
                      <c:pt idx="24">
                        <c:v>157.6982984238837</c:v>
                      </c:pt>
                      <c:pt idx="25">
                        <c:v>160.05253201525414</c:v>
                      </c:pt>
                      <c:pt idx="26">
                        <c:v>161.98272404128349</c:v>
                      </c:pt>
                      <c:pt idx="27">
                        <c:v>163.4488731838309</c:v>
                      </c:pt>
                      <c:pt idx="28">
                        <c:v>164.75790855063786</c:v>
                      </c:pt>
                      <c:pt idx="29">
                        <c:v>166.91307419925764</c:v>
                      </c:pt>
                      <c:pt idx="30">
                        <c:v>169.84001438608212</c:v>
                      </c:pt>
                      <c:pt idx="31">
                        <c:v>172.88359980595231</c:v>
                      </c:pt>
                      <c:pt idx="32">
                        <c:v>175.69563976301149</c:v>
                      </c:pt>
                      <c:pt idx="33">
                        <c:v>177.96528917457994</c:v>
                      </c:pt>
                      <c:pt idx="34">
                        <c:v>180.27297382234872</c:v>
                      </c:pt>
                      <c:pt idx="35">
                        <c:v>182.5411581575155</c:v>
                      </c:pt>
                      <c:pt idx="36">
                        <c:v>184.76976134108787</c:v>
                      </c:pt>
                      <c:pt idx="37">
                        <c:v>186.53070560153063</c:v>
                      </c:pt>
                      <c:pt idx="38">
                        <c:v>188.99109252471212</c:v>
                      </c:pt>
                      <c:pt idx="39">
                        <c:v>192.93229168812269</c:v>
                      </c:pt>
                      <c:pt idx="40">
                        <c:v>196.99269264071481</c:v>
                      </c:pt>
                      <c:pt idx="41">
                        <c:v>199.92322019805201</c:v>
                      </c:pt>
                      <c:pt idx="42">
                        <c:v>202.38532221225148</c:v>
                      </c:pt>
                      <c:pt idx="43">
                        <c:v>205.04261413716489</c:v>
                      </c:pt>
                      <c:pt idx="44">
                        <c:v>207.46511934429674</c:v>
                      </c:pt>
                      <c:pt idx="45">
                        <c:v>209.49569327647774</c:v>
                      </c:pt>
                      <c:pt idx="46">
                        <c:v>210.74165540279768</c:v>
                      </c:pt>
                      <c:pt idx="47">
                        <c:v>211.47589886540749</c:v>
                      </c:pt>
                      <c:pt idx="48">
                        <c:v>212.20757074738995</c:v>
                      </c:pt>
                      <c:pt idx="49">
                        <c:v>212.34777660762674</c:v>
                      </c:pt>
                      <c:pt idx="50">
                        <c:v>212.13120504558682</c:v>
                      </c:pt>
                      <c:pt idx="51">
                        <c:v>211.91113321260329</c:v>
                      </c:pt>
                      <c:pt idx="52">
                        <c:v>211.92371587056164</c:v>
                      </c:pt>
                      <c:pt idx="53">
                        <c:v>213.0748517995043</c:v>
                      </c:pt>
                      <c:pt idx="54">
                        <c:v>215.52420225737859</c:v>
                      </c:pt>
                      <c:pt idx="55">
                        <c:v>217.97355254340093</c:v>
                      </c:pt>
                      <c:pt idx="56">
                        <c:v>219.79199632265383</c:v>
                      </c:pt>
                      <c:pt idx="57">
                        <c:v>221.49138364607987</c:v>
                      </c:pt>
                      <c:pt idx="58">
                        <c:v>223.22944318600827</c:v>
                      </c:pt>
                      <c:pt idx="59">
                        <c:v>225.36172230568795</c:v>
                      </c:pt>
                      <c:pt idx="60">
                        <c:v>228.08643678527088</c:v>
                      </c:pt>
                      <c:pt idx="61">
                        <c:v>231.4835694569804</c:v>
                      </c:pt>
                      <c:pt idx="62">
                        <c:v>234.64433192638029</c:v>
                      </c:pt>
                      <c:pt idx="63">
                        <c:v>237.68707406521577</c:v>
                      </c:pt>
                      <c:pt idx="64">
                        <c:v>240.88876211205783</c:v>
                      </c:pt>
                      <c:pt idx="65">
                        <c:v>244.44766334182415</c:v>
                      </c:pt>
                      <c:pt idx="66">
                        <c:v>249.03796616918257</c:v>
                      </c:pt>
                      <c:pt idx="67">
                        <c:v>253.74912066263875</c:v>
                      </c:pt>
                      <c:pt idx="68">
                        <c:v>258.10524118530981</c:v>
                      </c:pt>
                      <c:pt idx="69">
                        <c:v>262.10580997537659</c:v>
                      </c:pt>
                      <c:pt idx="70">
                        <c:v>265.3533305154163</c:v>
                      </c:pt>
                      <c:pt idx="71">
                        <c:v>268.76030146928457</c:v>
                      </c:pt>
                      <c:pt idx="72">
                        <c:v>272.48583201822515</c:v>
                      </c:pt>
                      <c:pt idx="73">
                        <c:v>276.01355563097763</c:v>
                      </c:pt>
                      <c:pt idx="74">
                        <c:v>279.86014653479936</c:v>
                      </c:pt>
                      <c:pt idx="75">
                        <c:v>283.7077177672806</c:v>
                      </c:pt>
                      <c:pt idx="76">
                        <c:v>287.47665436820068</c:v>
                      </c:pt>
                      <c:pt idx="77">
                        <c:v>291.84360431678834</c:v>
                      </c:pt>
                      <c:pt idx="78">
                        <c:v>296.25166463107468</c:v>
                      </c:pt>
                      <c:pt idx="79">
                        <c:v>300.62116864308479</c:v>
                      </c:pt>
                      <c:pt idx="80">
                        <c:v>304.75277865365069</c:v>
                      </c:pt>
                      <c:pt idx="81">
                        <c:v>307.84888485418156</c:v>
                      </c:pt>
                      <c:pt idx="82">
                        <c:v>310.58635928619969</c:v>
                      </c:pt>
                      <c:pt idx="83">
                        <c:v>313.16430009667101</c:v>
                      </c:pt>
                      <c:pt idx="84">
                        <c:v>315.62245458492691</c:v>
                      </c:pt>
                      <c:pt idx="85">
                        <c:v>317.92078769487563</c:v>
                      </c:pt>
                      <c:pt idx="86">
                        <c:v>320.53833969930156</c:v>
                      </c:pt>
                      <c:pt idx="87">
                        <c:v>323.59525356446579</c:v>
                      </c:pt>
                      <c:pt idx="88">
                        <c:v>326.57249142510767</c:v>
                      </c:pt>
                      <c:pt idx="89">
                        <c:v>330.06951956801674</c:v>
                      </c:pt>
                      <c:pt idx="90">
                        <c:v>334.16676494232308</c:v>
                      </c:pt>
                      <c:pt idx="91">
                        <c:v>338.82475427003214</c:v>
                      </c:pt>
                      <c:pt idx="92">
                        <c:v>343.36387004818988</c:v>
                      </c:pt>
                      <c:pt idx="93">
                        <c:v>347.06368497029649</c:v>
                      </c:pt>
                      <c:pt idx="94">
                        <c:v>350.16363163994708</c:v>
                      </c:pt>
                      <c:pt idx="95">
                        <c:v>352.82335344376332</c:v>
                      </c:pt>
                      <c:pt idx="96">
                        <c:v>355.12258434425189</c:v>
                      </c:pt>
                      <c:pt idx="97">
                        <c:v>356.90079117940138</c:v>
                      </c:pt>
                      <c:pt idx="98">
                        <c:v>357.91713653337314</c:v>
                      </c:pt>
                      <c:pt idx="99">
                        <c:v>358.25119792127094</c:v>
                      </c:pt>
                      <c:pt idx="100">
                        <c:v>358.66421860983041</c:v>
                      </c:pt>
                      <c:pt idx="101">
                        <c:v>359.59741136675194</c:v>
                      </c:pt>
                      <c:pt idx="102">
                        <c:v>361.25175385222667</c:v>
                      </c:pt>
                      <c:pt idx="103">
                        <c:v>363.90865427240135</c:v>
                      </c:pt>
                      <c:pt idx="104">
                        <c:v>365.52212325888058</c:v>
                      </c:pt>
                      <c:pt idx="105">
                        <c:v>366.09141071094393</c:v>
                      </c:pt>
                      <c:pt idx="106">
                        <c:v>366.86047091716642</c:v>
                      </c:pt>
                      <c:pt idx="107">
                        <c:v>367.18689737920295</c:v>
                      </c:pt>
                      <c:pt idx="108">
                        <c:v>368.11481470281842</c:v>
                      </c:pt>
                      <c:pt idx="109">
                        <c:v>369.96608398144934</c:v>
                      </c:pt>
                      <c:pt idx="110">
                        <c:v>372.78152782281296</c:v>
                      </c:pt>
                      <c:pt idx="111">
                        <c:v>376.56179070673545</c:v>
                      </c:pt>
                      <c:pt idx="112">
                        <c:v>380.8652412069539</c:v>
                      </c:pt>
                      <c:pt idx="113">
                        <c:v>384.72707017192903</c:v>
                      </c:pt>
                      <c:pt idx="114">
                        <c:v>388.58942962272056</c:v>
                      </c:pt>
                      <c:pt idx="115">
                        <c:v>393.13623429807154</c:v>
                      </c:pt>
                      <c:pt idx="116">
                        <c:v>397.76430937775518</c:v>
                      </c:pt>
                      <c:pt idx="117">
                        <c:v>402.15170977787028</c:v>
                      </c:pt>
                      <c:pt idx="118">
                        <c:v>406.25801906041204</c:v>
                      </c:pt>
                      <c:pt idx="119">
                        <c:v>411.17016904813806</c:v>
                      </c:pt>
                      <c:pt idx="120">
                        <c:v>416.28455204068064</c:v>
                      </c:pt>
                      <c:pt idx="121">
                        <c:v>420.63457005948436</c:v>
                      </c:pt>
                      <c:pt idx="122">
                        <c:v>423.21259815392267</c:v>
                      </c:pt>
                      <c:pt idx="123">
                        <c:v>426.43528489009867</c:v>
                      </c:pt>
                      <c:pt idx="124">
                        <c:v>431.22993387272703</c:v>
                      </c:pt>
                      <c:pt idx="125">
                        <c:v>435.94472798950687</c:v>
                      </c:pt>
                      <c:pt idx="126">
                        <c:v>441.54720741683116</c:v>
                      </c:pt>
                      <c:pt idx="127">
                        <c:v>446.50553133047674</c:v>
                      </c:pt>
                      <c:pt idx="128">
                        <c:v>450.29503625012831</c:v>
                      </c:pt>
                      <c:pt idx="129">
                        <c:v>454.3672626040871</c:v>
                      </c:pt>
                      <c:pt idx="130">
                        <c:v>457.75407109545705</c:v>
                      </c:pt>
                      <c:pt idx="131">
                        <c:v>460.05158387593542</c:v>
                      </c:pt>
                      <c:pt idx="132">
                        <c:v>465.70016127969342</c:v>
                      </c:pt>
                      <c:pt idx="133">
                        <c:v>470.06324318199228</c:v>
                      </c:pt>
                      <c:pt idx="134">
                        <c:v>474.4717608716474</c:v>
                      </c:pt>
                      <c:pt idx="135">
                        <c:v>478.92619264176244</c:v>
                      </c:pt>
                      <c:pt idx="136">
                        <c:v>483.42701678544051</c:v>
                      </c:pt>
                      <c:pt idx="137">
                        <c:v>487.97471159578532</c:v>
                      </c:pt>
                      <c:pt idx="138">
                        <c:v>492.56975536590039</c:v>
                      </c:pt>
                      <c:pt idx="139">
                        <c:v>497.21262638888874</c:v>
                      </c:pt>
                      <c:pt idx="140">
                        <c:v>501.9038029578544</c:v>
                      </c:pt>
                      <c:pt idx="141">
                        <c:v>506.64376336590038</c:v>
                      </c:pt>
                      <c:pt idx="142">
                        <c:v>511.43298590613017</c:v>
                      </c:pt>
                      <c:pt idx="143">
                        <c:v>516.27194887164751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DD-4BA8-B240-61E872EF45A5}"/>
                  </c:ext>
                </c:extLst>
              </c15:ser>
            </c15:filteredLineSeries>
          </c:ext>
        </c:extLst>
      </c:lineChart>
      <c:catAx>
        <c:axId val="209632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2864"/>
        <c:crosses val="autoZero"/>
        <c:auto val="1"/>
        <c:lblAlgn val="ctr"/>
        <c:lblOffset val="100"/>
        <c:noMultiLvlLbl val="0"/>
      </c:catAx>
      <c:valAx>
        <c:axId val="344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32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2"/>
            <c:forward val="10"/>
            <c:dispRSqr val="0"/>
            <c:dispEq val="1"/>
            <c:trendlineLbl>
              <c:layout>
                <c:manualLayout>
                  <c:x val="-2.2402141277500704E-3"/>
                  <c:y val="-0.15394296550779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'AirPassengers (2)'!$L$2:$L$133</c:f>
              <c:numCache>
                <c:formatCode>General</c:formatCode>
                <c:ptCount val="132"/>
                <c:pt idx="0">
                  <c:v>1.2272120257475367</c:v>
                </c:pt>
                <c:pt idx="1">
                  <c:v>1.2006554632943625</c:v>
                </c:pt>
                <c:pt idx="2">
                  <c:v>1.1777035655918953</c:v>
                </c:pt>
                <c:pt idx="3">
                  <c:v>1.1551028182408427</c:v>
                </c:pt>
                <c:pt idx="4">
                  <c:v>1.1317319338034137</c:v>
                </c:pt>
                <c:pt idx="5">
                  <c:v>1.1122871936066603</c:v>
                </c:pt>
                <c:pt idx="6">
                  <c:v>1.0999973880904916</c:v>
                </c:pt>
                <c:pt idx="7">
                  <c:v>1.090977528132804</c:v>
                </c:pt>
                <c:pt idx="8">
                  <c:v>1.0823436281193333</c:v>
                </c:pt>
                <c:pt idx="9">
                  <c:v>1.0714533440870926</c:v>
                </c:pt>
                <c:pt idx="10">
                  <c:v>1.0571633720483968</c:v>
                </c:pt>
                <c:pt idx="11">
                  <c:v>1.0459608069306205</c:v>
                </c:pt>
                <c:pt idx="12">
                  <c:v>1.0413580483143308</c:v>
                </c:pt>
                <c:pt idx="13">
                  <c:v>1.0375371303921646</c:v>
                </c:pt>
                <c:pt idx="14">
                  <c:v>1.0359347561291803</c:v>
                </c:pt>
                <c:pt idx="15">
                  <c:v>1.0355549078574386</c:v>
                </c:pt>
                <c:pt idx="16">
                  <c:v>1.0380430568233951</c:v>
                </c:pt>
                <c:pt idx="17">
                  <c:v>1.0407222200952535</c:v>
                </c:pt>
                <c:pt idx="18">
                  <c:v>1.0383506191312493</c:v>
                </c:pt>
                <c:pt idx="19">
                  <c:v>1.0360611659351395</c:v>
                </c:pt>
                <c:pt idx="20">
                  <c:v>1.0330517362687677</c:v>
                </c:pt>
                <c:pt idx="21">
                  <c:v>1.0301430577210882</c:v>
                </c:pt>
                <c:pt idx="22">
                  <c:v>1.0288734642953699</c:v>
                </c:pt>
                <c:pt idx="23">
                  <c:v>1.0268858414371536</c:v>
                </c:pt>
                <c:pt idx="24">
                  <c:v>1.0234674662414651</c:v>
                </c:pt>
                <c:pt idx="25">
                  <c:v>1.021136799422165</c:v>
                </c:pt>
                <c:pt idx="26">
                  <c:v>1.0162235481905553</c:v>
                </c:pt>
                <c:pt idx="27">
                  <c:v>1.0086079122230576</c:v>
                </c:pt>
                <c:pt idx="28">
                  <c:v>1.0002841182917841</c:v>
                </c:pt>
                <c:pt idx="29">
                  <c:v>0.99728012512855357</c:v>
                </c:pt>
                <c:pt idx="30">
                  <c:v>0.99890919559650015</c:v>
                </c:pt>
                <c:pt idx="31">
                  <c:v>1.0011636198296001</c:v>
                </c:pt>
                <c:pt idx="32">
                  <c:v>1.0020291623742397</c:v>
                </c:pt>
                <c:pt idx="33">
                  <c:v>0.99982167412206313</c:v>
                </c:pt>
                <c:pt idx="34">
                  <c:v>0.99788966596783768</c:v>
                </c:pt>
                <c:pt idx="35">
                  <c:v>0.99579818649381868</c:v>
                </c:pt>
                <c:pt idx="36">
                  <c:v>0.99355363675370389</c:v>
                </c:pt>
                <c:pt idx="37">
                  <c:v>0.98889303024039055</c:v>
                </c:pt>
                <c:pt idx="38">
                  <c:v>0.98801849477664661</c:v>
                </c:pt>
                <c:pt idx="39">
                  <c:v>0.99480333239856134</c:v>
                </c:pt>
                <c:pt idx="40">
                  <c:v>1.0020110886407747</c:v>
                </c:pt>
                <c:pt idx="41">
                  <c:v>1.0033561012469674</c:v>
                </c:pt>
                <c:pt idx="42">
                  <c:v>1.0023457601602619</c:v>
                </c:pt>
                <c:pt idx="43">
                  <c:v>1.002315818657967</c:v>
                </c:pt>
                <c:pt idx="44">
                  <c:v>1.0011536469485902</c:v>
                </c:pt>
                <c:pt idx="45">
                  <c:v>0.9981535244265205</c:v>
                </c:pt>
                <c:pt idx="46">
                  <c:v>0.99153682842623925</c:v>
                </c:pt>
                <c:pt idx="47">
                  <c:v>0.98270563237782171</c:v>
                </c:pt>
                <c:pt idx="48">
                  <c:v>0.97407806115481288</c:v>
                </c:pt>
                <c:pt idx="49">
                  <c:v>0.96297617560302373</c:v>
                </c:pt>
                <c:pt idx="50">
                  <c:v>0.95053997520733913</c:v>
                </c:pt>
                <c:pt idx="51">
                  <c:v>0.93838093589001925</c:v>
                </c:pt>
                <c:pt idx="52">
                  <c:v>0.92752296236415654</c:v>
                </c:pt>
                <c:pt idx="53">
                  <c:v>0.92184043604612342</c:v>
                </c:pt>
                <c:pt idx="54">
                  <c:v>0.92183979825349072</c:v>
                </c:pt>
                <c:pt idx="55">
                  <c:v>0.92183917406857019</c:v>
                </c:pt>
                <c:pt idx="56">
                  <c:v>0.9192000269229037</c:v>
                </c:pt>
                <c:pt idx="57">
                  <c:v>0.91612645326227637</c:v>
                </c:pt>
                <c:pt idx="58">
                  <c:v>0.91327792184772338</c:v>
                </c:pt>
                <c:pt idx="59">
                  <c:v>0.91208614697937529</c:v>
                </c:pt>
                <c:pt idx="60">
                  <c:v>0.91329193157901056</c:v>
                </c:pt>
                <c:pt idx="61">
                  <c:v>0.91713644443356035</c:v>
                </c:pt>
                <c:pt idx="62">
                  <c:v>0.91997411174022403</c:v>
                </c:pt>
                <c:pt idx="63">
                  <c:v>0.92229530928451076</c:v>
                </c:pt>
                <c:pt idx="64">
                  <c:v>0.92517959152173967</c:v>
                </c:pt>
                <c:pt idx="65">
                  <c:v>0.92936368387653334</c:v>
                </c:pt>
                <c:pt idx="66">
                  <c:v>0.93734614351524614</c:v>
                </c:pt>
                <c:pt idx="67">
                  <c:v>0.94562087998319055</c:v>
                </c:pt>
                <c:pt idx="68">
                  <c:v>0.952423250323988</c:v>
                </c:pt>
                <c:pt idx="69">
                  <c:v>0.95779425234223436</c:v>
                </c:pt>
                <c:pt idx="70">
                  <c:v>0.96033660642746488</c:v>
                </c:pt>
                <c:pt idx="71">
                  <c:v>0.96340209704737312</c:v>
                </c:pt>
                <c:pt idx="72">
                  <c:v>0.96754088047100073</c:v>
                </c:pt>
                <c:pt idx="73">
                  <c:v>0.97090648758356646</c:v>
                </c:pt>
                <c:pt idx="74">
                  <c:v>0.97532102328470949</c:v>
                </c:pt>
                <c:pt idx="75">
                  <c:v>0.97965793386688405</c:v>
                </c:pt>
                <c:pt idx="76">
                  <c:v>0.98364692142640398</c:v>
                </c:pt>
                <c:pt idx="77">
                  <c:v>0.98959178804436243</c:v>
                </c:pt>
                <c:pt idx="78">
                  <c:v>0.99556863755061575</c:v>
                </c:pt>
                <c:pt idx="79">
                  <c:v>1.001311266403607</c:v>
                </c:pt>
                <c:pt idx="80">
                  <c:v>1.0061677083143419</c:v>
                </c:pt>
                <c:pt idx="81">
                  <c:v>1.007550607402669</c:v>
                </c:pt>
                <c:pt idx="82">
                  <c:v>1.0077460238811453</c:v>
                </c:pt>
                <c:pt idx="83">
                  <c:v>1.0074248924408962</c:v>
                </c:pt>
                <c:pt idx="84">
                  <c:v>1.0067271273133065</c:v>
                </c:pt>
                <c:pt idx="85">
                  <c:v>1.0055355996385451</c:v>
                </c:pt>
                <c:pt idx="86">
                  <c:v>1.0053651596277036</c:v>
                </c:pt>
                <c:pt idx="87">
                  <c:v>1.0065642009118436</c:v>
                </c:pt>
                <c:pt idx="88">
                  <c:v>1.0074977779479595</c:v>
                </c:pt>
                <c:pt idx="89">
                  <c:v>1.0100067220795259</c:v>
                </c:pt>
                <c:pt idx="90">
                  <c:v>1.0142970356955736</c:v>
                </c:pt>
                <c:pt idx="91">
                  <c:v>1.0202071068017362</c:v>
                </c:pt>
                <c:pt idx="92">
                  <c:v>1.0256682683710889</c:v>
                </c:pt>
                <c:pt idx="93">
                  <c:v>1.0285560711506541</c:v>
                </c:pt>
                <c:pt idx="94">
                  <c:v>1.0296348713335477</c:v>
                </c:pt>
                <c:pt idx="95">
                  <c:v>1.0294125253380482</c:v>
                </c:pt>
                <c:pt idx="96">
                  <c:v>1.0281499081396055</c:v>
                </c:pt>
                <c:pt idx="97">
                  <c:v>1.0254096181819949</c:v>
                </c:pt>
                <c:pt idx="98">
                  <c:v>1.020538536168532</c:v>
                </c:pt>
                <c:pt idx="99">
                  <c:v>1.0138099250102173</c:v>
                </c:pt>
                <c:pt idx="100">
                  <c:v>1.0074035286823959</c:v>
                </c:pt>
                <c:pt idx="101">
                  <c:v>1.0025422685772072</c:v>
                </c:pt>
                <c:pt idx="102">
                  <c:v>0.99974825436026638</c:v>
                </c:pt>
                <c:pt idx="103">
                  <c:v>0.99974931327975236</c:v>
                </c:pt>
                <c:pt idx="104">
                  <c:v>0.99690456041764752</c:v>
                </c:pt>
                <c:pt idx="105">
                  <c:v>0.99127339081160704</c:v>
                </c:pt>
                <c:pt idx="106">
                  <c:v>0.98625973864410388</c:v>
                </c:pt>
                <c:pt idx="107">
                  <c:v>0.98013568190999867</c:v>
                </c:pt>
                <c:pt idx="108">
                  <c:v>0.97569214512037594</c:v>
                </c:pt>
                <c:pt idx="109">
                  <c:v>0.9737409993599897</c:v>
                </c:pt>
                <c:pt idx="110">
                  <c:v>0.97433701298539688</c:v>
                </c:pt>
                <c:pt idx="111">
                  <c:v>0.97742915431175859</c:v>
                </c:pt>
                <c:pt idx="112">
                  <c:v>0.98182765248316706</c:v>
                </c:pt>
                <c:pt idx="113">
                  <c:v>0.98503559660055762</c:v>
                </c:pt>
                <c:pt idx="114">
                  <c:v>0.98820153539226119</c:v>
                </c:pt>
                <c:pt idx="115">
                  <c:v>0.99305386893891878</c:v>
                </c:pt>
                <c:pt idx="116">
                  <c:v>0.99804541777232902</c:v>
                </c:pt>
                <c:pt idx="117">
                  <c:v>1.0023709614036624</c:v>
                </c:pt>
                <c:pt idx="118">
                  <c:v>1.0059435698416901</c:v>
                </c:pt>
                <c:pt idx="119">
                  <c:v>1.0114517891342425</c:v>
                </c:pt>
                <c:pt idx="120">
                  <c:v>1.0173827164530713</c:v>
                </c:pt>
                <c:pt idx="121">
                  <c:v>1.0213810851411262</c:v>
                </c:pt>
                <c:pt idx="122">
                  <c:v>1.0210530423163582</c:v>
                </c:pt>
                <c:pt idx="123">
                  <c:v>1.0222745905899042</c:v>
                </c:pt>
                <c:pt idx="124">
                  <c:v>1.027225218501586</c:v>
                </c:pt>
                <c:pt idx="125">
                  <c:v>1.0319245448968832</c:v>
                </c:pt>
                <c:pt idx="126">
                  <c:v>1.0386532306171998</c:v>
                </c:pt>
                <c:pt idx="127">
                  <c:v>1.0437924861759718</c:v>
                </c:pt>
                <c:pt idx="128">
                  <c:v>1.04615281769954</c:v>
                </c:pt>
                <c:pt idx="129">
                  <c:v>1.0491369914543911</c:v>
                </c:pt>
                <c:pt idx="130">
                  <c:v>1.0505117866080447</c:v>
                </c:pt>
                <c:pt idx="131">
                  <c:v>1.0493852148765019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D-4BFD-BFE7-F3E2B74FC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189552"/>
        <c:axId val="27477424"/>
      </c:lineChart>
      <c:catAx>
        <c:axId val="1819189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7424"/>
        <c:crosses val="autoZero"/>
        <c:auto val="1"/>
        <c:lblAlgn val="ctr"/>
        <c:lblOffset val="100"/>
        <c:noMultiLvlLbl val="0"/>
      </c:catAx>
      <c:valAx>
        <c:axId val="2747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18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AirPassengers!$D$2:$D$145</c:f>
              <c:numCache>
                <c:formatCode>General</c:formatCode>
                <c:ptCount val="144"/>
                <c:pt idx="0">
                  <c:v>112</c:v>
                </c:pt>
                <c:pt idx="1">
                  <c:v>118</c:v>
                </c:pt>
                <c:pt idx="2">
                  <c:v>132</c:v>
                </c:pt>
                <c:pt idx="3">
                  <c:v>129</c:v>
                </c:pt>
                <c:pt idx="4">
                  <c:v>121</c:v>
                </c:pt>
                <c:pt idx="5">
                  <c:v>135</c:v>
                </c:pt>
                <c:pt idx="6">
                  <c:v>148</c:v>
                </c:pt>
                <c:pt idx="7">
                  <c:v>148</c:v>
                </c:pt>
                <c:pt idx="8">
                  <c:v>136</c:v>
                </c:pt>
                <c:pt idx="9">
                  <c:v>119</c:v>
                </c:pt>
                <c:pt idx="10">
                  <c:v>104</c:v>
                </c:pt>
                <c:pt idx="11">
                  <c:v>118</c:v>
                </c:pt>
                <c:pt idx="12">
                  <c:v>115</c:v>
                </c:pt>
                <c:pt idx="13">
                  <c:v>126</c:v>
                </c:pt>
                <c:pt idx="14">
                  <c:v>141</c:v>
                </c:pt>
                <c:pt idx="15">
                  <c:v>135</c:v>
                </c:pt>
                <c:pt idx="16">
                  <c:v>125</c:v>
                </c:pt>
                <c:pt idx="17">
                  <c:v>149</c:v>
                </c:pt>
                <c:pt idx="18">
                  <c:v>170</c:v>
                </c:pt>
                <c:pt idx="19">
                  <c:v>170</c:v>
                </c:pt>
                <c:pt idx="20">
                  <c:v>158</c:v>
                </c:pt>
                <c:pt idx="21">
                  <c:v>133</c:v>
                </c:pt>
                <c:pt idx="22">
                  <c:v>114</c:v>
                </c:pt>
                <c:pt idx="23">
                  <c:v>140</c:v>
                </c:pt>
                <c:pt idx="24">
                  <c:v>145</c:v>
                </c:pt>
                <c:pt idx="25">
                  <c:v>150</c:v>
                </c:pt>
                <c:pt idx="26">
                  <c:v>178</c:v>
                </c:pt>
                <c:pt idx="27">
                  <c:v>163</c:v>
                </c:pt>
                <c:pt idx="28">
                  <c:v>172</c:v>
                </c:pt>
                <c:pt idx="29">
                  <c:v>178</c:v>
                </c:pt>
                <c:pt idx="30">
                  <c:v>199</c:v>
                </c:pt>
                <c:pt idx="31">
                  <c:v>199</c:v>
                </c:pt>
                <c:pt idx="32">
                  <c:v>184</c:v>
                </c:pt>
                <c:pt idx="33">
                  <c:v>162</c:v>
                </c:pt>
                <c:pt idx="34">
                  <c:v>146</c:v>
                </c:pt>
                <c:pt idx="35">
                  <c:v>166</c:v>
                </c:pt>
                <c:pt idx="36">
                  <c:v>171</c:v>
                </c:pt>
                <c:pt idx="37">
                  <c:v>180</c:v>
                </c:pt>
                <c:pt idx="38">
                  <c:v>193</c:v>
                </c:pt>
                <c:pt idx="39">
                  <c:v>181</c:v>
                </c:pt>
                <c:pt idx="40">
                  <c:v>183</c:v>
                </c:pt>
                <c:pt idx="41">
                  <c:v>218</c:v>
                </c:pt>
                <c:pt idx="42">
                  <c:v>230</c:v>
                </c:pt>
                <c:pt idx="43">
                  <c:v>242</c:v>
                </c:pt>
                <c:pt idx="44">
                  <c:v>209</c:v>
                </c:pt>
                <c:pt idx="45">
                  <c:v>191</c:v>
                </c:pt>
                <c:pt idx="46">
                  <c:v>172</c:v>
                </c:pt>
                <c:pt idx="47">
                  <c:v>194</c:v>
                </c:pt>
                <c:pt idx="48">
                  <c:v>196</c:v>
                </c:pt>
                <c:pt idx="49">
                  <c:v>196</c:v>
                </c:pt>
                <c:pt idx="50">
                  <c:v>236</c:v>
                </c:pt>
                <c:pt idx="51">
                  <c:v>235</c:v>
                </c:pt>
                <c:pt idx="52">
                  <c:v>229</c:v>
                </c:pt>
                <c:pt idx="53">
                  <c:v>243</c:v>
                </c:pt>
                <c:pt idx="54">
                  <c:v>264</c:v>
                </c:pt>
                <c:pt idx="55">
                  <c:v>272</c:v>
                </c:pt>
                <c:pt idx="56">
                  <c:v>237</c:v>
                </c:pt>
                <c:pt idx="57">
                  <c:v>211</c:v>
                </c:pt>
                <c:pt idx="58">
                  <c:v>180</c:v>
                </c:pt>
                <c:pt idx="59">
                  <c:v>201</c:v>
                </c:pt>
                <c:pt idx="60">
                  <c:v>204</c:v>
                </c:pt>
                <c:pt idx="61">
                  <c:v>188</c:v>
                </c:pt>
                <c:pt idx="62">
                  <c:v>235</c:v>
                </c:pt>
                <c:pt idx="63">
                  <c:v>227</c:v>
                </c:pt>
                <c:pt idx="64">
                  <c:v>234</c:v>
                </c:pt>
                <c:pt idx="65">
                  <c:v>264</c:v>
                </c:pt>
                <c:pt idx="66">
                  <c:v>302</c:v>
                </c:pt>
                <c:pt idx="67">
                  <c:v>293</c:v>
                </c:pt>
                <c:pt idx="68">
                  <c:v>259</c:v>
                </c:pt>
                <c:pt idx="69">
                  <c:v>229</c:v>
                </c:pt>
                <c:pt idx="70">
                  <c:v>203</c:v>
                </c:pt>
                <c:pt idx="71">
                  <c:v>229</c:v>
                </c:pt>
                <c:pt idx="72">
                  <c:v>242</c:v>
                </c:pt>
                <c:pt idx="73">
                  <c:v>233</c:v>
                </c:pt>
                <c:pt idx="74">
                  <c:v>267</c:v>
                </c:pt>
                <c:pt idx="75">
                  <c:v>269</c:v>
                </c:pt>
                <c:pt idx="76">
                  <c:v>270</c:v>
                </c:pt>
                <c:pt idx="77">
                  <c:v>315</c:v>
                </c:pt>
                <c:pt idx="78">
                  <c:v>364</c:v>
                </c:pt>
                <c:pt idx="79">
                  <c:v>347</c:v>
                </c:pt>
                <c:pt idx="80">
                  <c:v>312</c:v>
                </c:pt>
                <c:pt idx="81">
                  <c:v>274</c:v>
                </c:pt>
                <c:pt idx="82">
                  <c:v>237</c:v>
                </c:pt>
                <c:pt idx="83">
                  <c:v>278</c:v>
                </c:pt>
                <c:pt idx="84">
                  <c:v>284</c:v>
                </c:pt>
                <c:pt idx="85">
                  <c:v>277</c:v>
                </c:pt>
                <c:pt idx="86">
                  <c:v>317</c:v>
                </c:pt>
                <c:pt idx="87">
                  <c:v>313</c:v>
                </c:pt>
                <c:pt idx="88">
                  <c:v>318</c:v>
                </c:pt>
                <c:pt idx="89">
                  <c:v>374</c:v>
                </c:pt>
                <c:pt idx="90">
                  <c:v>413</c:v>
                </c:pt>
                <c:pt idx="91">
                  <c:v>405</c:v>
                </c:pt>
                <c:pt idx="92">
                  <c:v>355</c:v>
                </c:pt>
                <c:pt idx="93">
                  <c:v>306</c:v>
                </c:pt>
                <c:pt idx="94">
                  <c:v>271</c:v>
                </c:pt>
                <c:pt idx="95">
                  <c:v>306</c:v>
                </c:pt>
                <c:pt idx="96">
                  <c:v>315</c:v>
                </c:pt>
                <c:pt idx="97">
                  <c:v>301</c:v>
                </c:pt>
                <c:pt idx="98">
                  <c:v>356</c:v>
                </c:pt>
                <c:pt idx="99">
                  <c:v>348</c:v>
                </c:pt>
                <c:pt idx="100">
                  <c:v>355</c:v>
                </c:pt>
                <c:pt idx="101">
                  <c:v>422</c:v>
                </c:pt>
                <c:pt idx="102">
                  <c:v>465</c:v>
                </c:pt>
                <c:pt idx="103">
                  <c:v>467</c:v>
                </c:pt>
                <c:pt idx="104">
                  <c:v>404</c:v>
                </c:pt>
                <c:pt idx="105">
                  <c:v>347</c:v>
                </c:pt>
                <c:pt idx="106">
                  <c:v>305</c:v>
                </c:pt>
                <c:pt idx="107">
                  <c:v>336</c:v>
                </c:pt>
                <c:pt idx="108">
                  <c:v>340</c:v>
                </c:pt>
                <c:pt idx="109">
                  <c:v>318</c:v>
                </c:pt>
                <c:pt idx="110">
                  <c:v>362</c:v>
                </c:pt>
                <c:pt idx="111">
                  <c:v>348</c:v>
                </c:pt>
                <c:pt idx="112">
                  <c:v>363</c:v>
                </c:pt>
                <c:pt idx="113">
                  <c:v>435</c:v>
                </c:pt>
                <c:pt idx="114">
                  <c:v>491</c:v>
                </c:pt>
                <c:pt idx="115">
                  <c:v>505</c:v>
                </c:pt>
                <c:pt idx="116">
                  <c:v>404</c:v>
                </c:pt>
                <c:pt idx="117">
                  <c:v>359</c:v>
                </c:pt>
                <c:pt idx="118">
                  <c:v>310</c:v>
                </c:pt>
                <c:pt idx="119">
                  <c:v>337</c:v>
                </c:pt>
                <c:pt idx="120">
                  <c:v>360</c:v>
                </c:pt>
                <c:pt idx="121">
                  <c:v>342</c:v>
                </c:pt>
                <c:pt idx="122">
                  <c:v>406</c:v>
                </c:pt>
                <c:pt idx="123">
                  <c:v>396</c:v>
                </c:pt>
                <c:pt idx="124">
                  <c:v>420</c:v>
                </c:pt>
                <c:pt idx="125">
                  <c:v>472</c:v>
                </c:pt>
                <c:pt idx="126">
                  <c:v>548</c:v>
                </c:pt>
                <c:pt idx="127">
                  <c:v>559</c:v>
                </c:pt>
                <c:pt idx="128">
                  <c:v>463</c:v>
                </c:pt>
                <c:pt idx="129">
                  <c:v>407</c:v>
                </c:pt>
                <c:pt idx="130">
                  <c:v>362</c:v>
                </c:pt>
                <c:pt idx="131">
                  <c:v>405</c:v>
                </c:pt>
                <c:pt idx="132">
                  <c:v>417</c:v>
                </c:pt>
                <c:pt idx="133">
                  <c:v>391</c:v>
                </c:pt>
                <c:pt idx="134">
                  <c:v>419</c:v>
                </c:pt>
                <c:pt idx="135">
                  <c:v>461</c:v>
                </c:pt>
                <c:pt idx="136">
                  <c:v>472</c:v>
                </c:pt>
                <c:pt idx="137">
                  <c:v>535</c:v>
                </c:pt>
                <c:pt idx="138">
                  <c:v>622</c:v>
                </c:pt>
                <c:pt idx="139">
                  <c:v>606</c:v>
                </c:pt>
                <c:pt idx="140">
                  <c:v>508</c:v>
                </c:pt>
                <c:pt idx="141">
                  <c:v>461</c:v>
                </c:pt>
                <c:pt idx="142">
                  <c:v>390</c:v>
                </c:pt>
                <c:pt idx="143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A7D-42DE-9EF1-6E53D53A4B1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AirPassengers!$N$2:$N$145</c:f>
              <c:numCache>
                <c:formatCode>General</c:formatCode>
                <c:ptCount val="144"/>
                <c:pt idx="0">
                  <c:v>94.862160976369594</c:v>
                </c:pt>
                <c:pt idx="1">
                  <c:v>94.156387839998388</c:v>
                </c:pt>
                <c:pt idx="2">
                  <c:v>109.00409816120296</c:v>
                </c:pt>
                <c:pt idx="3">
                  <c:v>105.49798944517279</c:v>
                </c:pt>
                <c:pt idx="4">
                  <c:v>105.79083780359952</c:v>
                </c:pt>
                <c:pt idx="5">
                  <c:v>120.50480531565984</c:v>
                </c:pt>
                <c:pt idx="6">
                  <c:v>134.869541404356</c:v>
                </c:pt>
                <c:pt idx="7">
                  <c:v>135.79271147464769</c:v>
                </c:pt>
                <c:pt idx="8">
                  <c:v>119.56894804329293</c:v>
                </c:pt>
                <c:pt idx="9">
                  <c:v>105.26898783644447</c:v>
                </c:pt>
                <c:pt idx="10">
                  <c:v>92.485322438045472</c:v>
                </c:pt>
                <c:pt idx="11">
                  <c:v>105.22041482157412</c:v>
                </c:pt>
                <c:pt idx="12">
                  <c:v>108.9169371833855</c:v>
                </c:pt>
                <c:pt idx="13">
                  <c:v>109.27120868410778</c:v>
                </c:pt>
                <c:pt idx="14">
                  <c:v>127.85476256707418</c:v>
                </c:pt>
                <c:pt idx="15">
                  <c:v>125.26453607746677</c:v>
                </c:pt>
                <c:pt idx="16">
                  <c:v>127.68552597473867</c:v>
                </c:pt>
                <c:pt idx="17">
                  <c:v>147.45572817683632</c:v>
                </c:pt>
                <c:pt idx="18">
                  <c:v>165.51674949768565</c:v>
                </c:pt>
                <c:pt idx="19">
                  <c:v>166.71282957295833</c:v>
                </c:pt>
                <c:pt idx="20">
                  <c:v>146.74031503940367</c:v>
                </c:pt>
                <c:pt idx="21">
                  <c:v>129.46351732021105</c:v>
                </c:pt>
                <c:pt idx="22">
                  <c:v>114.565888288106</c:v>
                </c:pt>
                <c:pt idx="23">
                  <c:v>130.85650994399174</c:v>
                </c:pt>
                <c:pt idx="24">
                  <c:v>134.97855067200379</c:v>
                </c:pt>
                <c:pt idx="25">
                  <c:v>135.00953452903553</c:v>
                </c:pt>
                <c:pt idx="26">
                  <c:v>156.78594624020977</c:v>
                </c:pt>
                <c:pt idx="27">
                  <c:v>151.8915573755325</c:v>
                </c:pt>
                <c:pt idx="28">
                  <c:v>152.57840156670213</c:v>
                </c:pt>
                <c:pt idx="29">
                  <c:v>174.55620662023392</c:v>
                </c:pt>
                <c:pt idx="30">
                  <c:v>195.98407232782961</c:v>
                </c:pt>
                <c:pt idx="31">
                  <c:v>197.58123738554269</c:v>
                </c:pt>
                <c:pt idx="32">
                  <c:v>173.97097076086015</c:v>
                </c:pt>
                <c:pt idx="33">
                  <c:v>153.07447449813995</c:v>
                </c:pt>
                <c:pt idx="34">
                  <c:v>134.93183806397823</c:v>
                </c:pt>
                <c:pt idx="35">
                  <c:v>153.61578237028357</c:v>
                </c:pt>
                <c:pt idx="36">
                  <c:v>158.14980150765453</c:v>
                </c:pt>
                <c:pt idx="37">
                  <c:v>157.34473814031915</c:v>
                </c:pt>
                <c:pt idx="38">
                  <c:v>182.92782423455313</c:v>
                </c:pt>
                <c:pt idx="39">
                  <c:v>179.29023113900809</c:v>
                </c:pt>
                <c:pt idx="40">
                  <c:v>182.43027256080418</c:v>
                </c:pt>
                <c:pt idx="41">
                  <c:v>209.07792334717482</c:v>
                </c:pt>
                <c:pt idx="42">
                  <c:v>233.53919139674409</c:v>
                </c:pt>
                <c:pt idx="43">
                  <c:v>234.33439298730164</c:v>
                </c:pt>
                <c:pt idx="44">
                  <c:v>205.42859378883406</c:v>
                </c:pt>
                <c:pt idx="45">
                  <c:v>180.1949318693373</c:v>
                </c:pt>
                <c:pt idx="46">
                  <c:v>157.73722659153125</c:v>
                </c:pt>
                <c:pt idx="47">
                  <c:v>177.96553930394265</c:v>
                </c:pt>
                <c:pt idx="48">
                  <c:v>181.63461893620087</c:v>
                </c:pt>
                <c:pt idx="49">
                  <c:v>179.12228014823876</c:v>
                </c:pt>
                <c:pt idx="50">
                  <c:v>205.32554880156073</c:v>
                </c:pt>
                <c:pt idx="51">
                  <c:v>196.92709666266688</c:v>
                </c:pt>
                <c:pt idx="52">
                  <c:v>196.25753996305542</c:v>
                </c:pt>
                <c:pt idx="53">
                  <c:v>222.8317825594001</c:v>
                </c:pt>
                <c:pt idx="54">
                  <c:v>248.70058446644393</c:v>
                </c:pt>
                <c:pt idx="55">
                  <c:v>249.11260684754075</c:v>
                </c:pt>
                <c:pt idx="56">
                  <c:v>217.63446729410222</c:v>
                </c:pt>
                <c:pt idx="57">
                  <c:v>190.51286526008934</c:v>
                </c:pt>
                <c:pt idx="58">
                  <c:v>167.08416375695458</c:v>
                </c:pt>
                <c:pt idx="59">
                  <c:v>189.65102247477725</c:v>
                </c:pt>
                <c:pt idx="60">
                  <c:v>195.22580124780063</c:v>
                </c:pt>
                <c:pt idx="61">
                  <c:v>195.26394596824002</c:v>
                </c:pt>
                <c:pt idx="62">
                  <c:v>227.11640286777273</c:v>
                </c:pt>
                <c:pt idx="63">
                  <c:v>220.88044502573302</c:v>
                </c:pt>
                <c:pt idx="64">
                  <c:v>223.08138408508009</c:v>
                </c:pt>
                <c:pt idx="65">
                  <c:v>255.64118949238437</c:v>
                </c:pt>
                <c:pt idx="66">
                  <c:v>287.37323739932685</c:v>
                </c:pt>
                <c:pt idx="67">
                  <c:v>289.99896636980708</c:v>
                </c:pt>
                <c:pt idx="68">
                  <c:v>255.57162049121897</c:v>
                </c:pt>
                <c:pt idx="69">
                  <c:v>225.4468234282001</c:v>
                </c:pt>
                <c:pt idx="70">
                  <c:v>198.61331326417988</c:v>
                </c:pt>
                <c:pt idx="71">
                  <c:v>226.17268563975975</c:v>
                </c:pt>
                <c:pt idx="72">
                  <c:v>233.22853228012229</c:v>
                </c:pt>
                <c:pt idx="73">
                  <c:v>232.82644267002775</c:v>
                </c:pt>
                <c:pt idx="74">
                  <c:v>270.88159029971212</c:v>
                </c:pt>
                <c:pt idx="75">
                  <c:v>263.64701237593619</c:v>
                </c:pt>
                <c:pt idx="76">
                  <c:v>266.22532901212617</c:v>
                </c:pt>
                <c:pt idx="77">
                  <c:v>305.20744249848389</c:v>
                </c:pt>
                <c:pt idx="78">
                  <c:v>341.854702957764</c:v>
                </c:pt>
                <c:pt idx="79">
                  <c:v>343.56701590814282</c:v>
                </c:pt>
                <c:pt idx="80">
                  <c:v>301.76125495179679</c:v>
                </c:pt>
                <c:pt idx="81">
                  <c:v>264.79212037615292</c:v>
                </c:pt>
                <c:pt idx="82">
                  <c:v>232.46961231906332</c:v>
                </c:pt>
                <c:pt idx="83">
                  <c:v>263.54045002979922</c:v>
                </c:pt>
                <c:pt idx="84">
                  <c:v>270.1504195365597</c:v>
                </c:pt>
                <c:pt idx="85">
                  <c:v>268.17656067883189</c:v>
                </c:pt>
                <c:pt idx="86">
                  <c:v>310.25473360487752</c:v>
                </c:pt>
                <c:pt idx="87">
                  <c:v>300.71413810211163</c:v>
                </c:pt>
                <c:pt idx="88">
                  <c:v>302.43105885253459</c:v>
                </c:pt>
                <c:pt idx="89">
                  <c:v>345.18376426268185</c:v>
                </c:pt>
                <c:pt idx="90">
                  <c:v>385.60620514985027</c:v>
                </c:pt>
                <c:pt idx="91">
                  <c:v>387.22825230771537</c:v>
                </c:pt>
                <c:pt idx="92">
                  <c:v>339.99333095040913</c:v>
                </c:pt>
                <c:pt idx="93">
                  <c:v>298.5222086881231</c:v>
                </c:pt>
                <c:pt idx="94">
                  <c:v>262.09265559072077</c:v>
                </c:pt>
                <c:pt idx="95">
                  <c:v>296.91515066975768</c:v>
                </c:pt>
                <c:pt idx="96">
                  <c:v>303.95972705323663</c:v>
                </c:pt>
                <c:pt idx="97">
                  <c:v>301.05746584242178</c:v>
                </c:pt>
                <c:pt idx="98">
                  <c:v>346.43433279137378</c:v>
                </c:pt>
                <c:pt idx="99">
                  <c:v>332.91959328903465</c:v>
                </c:pt>
                <c:pt idx="100">
                  <c:v>332.15044823076738</c:v>
                </c:pt>
                <c:pt idx="101">
                  <c:v>376.06377055701716</c:v>
                </c:pt>
                <c:pt idx="102">
                  <c:v>416.86047961929467</c:v>
                </c:pt>
                <c:pt idx="103">
                  <c:v>415.89556376170032</c:v>
                </c:pt>
                <c:pt idx="104">
                  <c:v>361.93407362694063</c:v>
                </c:pt>
                <c:pt idx="105">
                  <c:v>314.88865369632407</c:v>
                </c:pt>
                <c:pt idx="106">
                  <c:v>274.59000982948868</c:v>
                </c:pt>
                <c:pt idx="107">
                  <c:v>309.00265499767772</c:v>
                </c:pt>
                <c:pt idx="108">
                  <c:v>315.08015410491191</c:v>
                </c:pt>
                <c:pt idx="109">
                  <c:v>312.07846674431278</c:v>
                </c:pt>
                <c:pt idx="110">
                  <c:v>360.82184027029228</c:v>
                </c:pt>
                <c:pt idx="111">
                  <c:v>349.93546131233609</c:v>
                </c:pt>
                <c:pt idx="112">
                  <c:v>352.71029006667067</c:v>
                </c:pt>
                <c:pt idx="113">
                  <c:v>402.34414395338695</c:v>
                </c:pt>
                <c:pt idx="114">
                  <c:v>448.40633790743607</c:v>
                </c:pt>
                <c:pt idx="115">
                  <c:v>449.29850905980061</c:v>
                </c:pt>
                <c:pt idx="116">
                  <c:v>393.85976299589123</c:v>
                </c:pt>
                <c:pt idx="117">
                  <c:v>345.90543992198297</c:v>
                </c:pt>
                <c:pt idx="118">
                  <c:v>304.07853200486966</c:v>
                </c:pt>
                <c:pt idx="119">
                  <c:v>346.01636060152822</c:v>
                </c:pt>
                <c:pt idx="120">
                  <c:v>356.31003037560617</c:v>
                </c:pt>
                <c:pt idx="121">
                  <c:v>354.81898846273492</c:v>
                </c:pt>
                <c:pt idx="122">
                  <c:v>409.63496604384341</c:v>
                </c:pt>
                <c:pt idx="123">
                  <c:v>396.28244771676719</c:v>
                </c:pt>
                <c:pt idx="124">
                  <c:v>399.35184050842105</c:v>
                </c:pt>
                <c:pt idx="125">
                  <c:v>455.90711440072727</c:v>
                </c:pt>
                <c:pt idx="126">
                  <c:v>509.51608869872319</c:v>
                </c:pt>
                <c:pt idx="127">
                  <c:v>510.29198535191182</c:v>
                </c:pt>
                <c:pt idx="128">
                  <c:v>445.87483611374046</c:v>
                </c:pt>
                <c:pt idx="129">
                  <c:v>390.8179526179963</c:v>
                </c:pt>
                <c:pt idx="130">
                  <c:v>342.62261771443531</c:v>
                </c:pt>
                <c:pt idx="131">
                  <c:v>387.1520521788708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A7D-42DE-9EF1-6E53D53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320944"/>
        <c:axId val="344828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AirPassengers!$E$2:$E$145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90.309961685823779</c:v>
                      </c:pt>
                      <c:pt idx="1">
                        <c:v>92.967145593869759</c:v>
                      </c:pt>
                      <c:pt idx="2">
                        <c:v>95.624329501915724</c:v>
                      </c:pt>
                      <c:pt idx="3">
                        <c:v>98.281513409961704</c:v>
                      </c:pt>
                      <c:pt idx="4">
                        <c:v>100.93869731800768</c:v>
                      </c:pt>
                      <c:pt idx="5">
                        <c:v>103.59588122605366</c:v>
                      </c:pt>
                      <c:pt idx="6">
                        <c:v>106.25306513409964</c:v>
                      </c:pt>
                      <c:pt idx="7">
                        <c:v>108.91024904214561</c:v>
                      </c:pt>
                      <c:pt idx="8">
                        <c:v>111.56743295019159</c:v>
                      </c:pt>
                      <c:pt idx="9">
                        <c:v>114.22461685823757</c:v>
                      </c:pt>
                      <c:pt idx="10">
                        <c:v>116.88180076628353</c:v>
                      </c:pt>
                      <c:pt idx="11">
                        <c:v>119.53898467432953</c:v>
                      </c:pt>
                      <c:pt idx="12">
                        <c:v>122.19616858237549</c:v>
                      </c:pt>
                      <c:pt idx="13">
                        <c:v>124.85335249042147</c:v>
                      </c:pt>
                      <c:pt idx="14">
                        <c:v>127.51053639846745</c:v>
                      </c:pt>
                      <c:pt idx="15">
                        <c:v>130.16772030651342</c:v>
                      </c:pt>
                      <c:pt idx="16">
                        <c:v>132.82490421455941</c:v>
                      </c:pt>
                      <c:pt idx="17">
                        <c:v>135.48208812260538</c:v>
                      </c:pt>
                      <c:pt idx="18">
                        <c:v>138.13927203065134</c:v>
                      </c:pt>
                      <c:pt idx="19">
                        <c:v>140.79645593869733</c:v>
                      </c:pt>
                      <c:pt idx="20">
                        <c:v>143.4536398467433</c:v>
                      </c:pt>
                      <c:pt idx="21">
                        <c:v>146.11082375478929</c:v>
                      </c:pt>
                      <c:pt idx="22">
                        <c:v>148.76800766283526</c:v>
                      </c:pt>
                      <c:pt idx="23">
                        <c:v>151.42519157088122</c:v>
                      </c:pt>
                      <c:pt idx="24">
                        <c:v>154.08237547892722</c:v>
                      </c:pt>
                      <c:pt idx="25">
                        <c:v>156.73955938697318</c:v>
                      </c:pt>
                      <c:pt idx="26">
                        <c:v>159.39674329501918</c:v>
                      </c:pt>
                      <c:pt idx="27">
                        <c:v>162.05392720306514</c:v>
                      </c:pt>
                      <c:pt idx="28">
                        <c:v>164.71111111111111</c:v>
                      </c:pt>
                      <c:pt idx="29">
                        <c:v>167.36829501915707</c:v>
                      </c:pt>
                      <c:pt idx="30">
                        <c:v>170.02547892720307</c:v>
                      </c:pt>
                      <c:pt idx="31">
                        <c:v>172.68266283524906</c:v>
                      </c:pt>
                      <c:pt idx="32">
                        <c:v>175.33984674329503</c:v>
                      </c:pt>
                      <c:pt idx="33">
                        <c:v>177.99703065134099</c:v>
                      </c:pt>
                      <c:pt idx="34">
                        <c:v>180.65421455938696</c:v>
                      </c:pt>
                      <c:pt idx="35">
                        <c:v>183.31139846743295</c:v>
                      </c:pt>
                      <c:pt idx="36">
                        <c:v>185.96858237547895</c:v>
                      </c:pt>
                      <c:pt idx="37">
                        <c:v>188.62576628352491</c:v>
                      </c:pt>
                      <c:pt idx="38">
                        <c:v>191.28295019157088</c:v>
                      </c:pt>
                      <c:pt idx="39">
                        <c:v>193.94013409961684</c:v>
                      </c:pt>
                      <c:pt idx="40">
                        <c:v>196.59731800766284</c:v>
                      </c:pt>
                      <c:pt idx="41">
                        <c:v>199.25450191570883</c:v>
                      </c:pt>
                      <c:pt idx="42">
                        <c:v>201.91168582375479</c:v>
                      </c:pt>
                      <c:pt idx="43">
                        <c:v>204.56886973180076</c:v>
                      </c:pt>
                      <c:pt idx="44">
                        <c:v>207.22605363984673</c:v>
                      </c:pt>
                      <c:pt idx="45">
                        <c:v>209.88323754789272</c:v>
                      </c:pt>
                      <c:pt idx="46">
                        <c:v>212.54042145593871</c:v>
                      </c:pt>
                      <c:pt idx="47">
                        <c:v>215.19760536398468</c:v>
                      </c:pt>
                      <c:pt idx="48">
                        <c:v>217.85478927203064</c:v>
                      </c:pt>
                      <c:pt idx="49">
                        <c:v>220.51197318007664</c:v>
                      </c:pt>
                      <c:pt idx="50">
                        <c:v>223.1691570881226</c:v>
                      </c:pt>
                      <c:pt idx="51">
                        <c:v>225.82634099616857</c:v>
                      </c:pt>
                      <c:pt idx="52">
                        <c:v>228.48352490421456</c:v>
                      </c:pt>
                      <c:pt idx="53">
                        <c:v>231.14070881226053</c:v>
                      </c:pt>
                      <c:pt idx="54">
                        <c:v>233.79789272030649</c:v>
                      </c:pt>
                      <c:pt idx="55">
                        <c:v>236.45507662835249</c:v>
                      </c:pt>
                      <c:pt idx="56">
                        <c:v>239.11226053639845</c:v>
                      </c:pt>
                      <c:pt idx="57">
                        <c:v>241.76944444444445</c:v>
                      </c:pt>
                      <c:pt idx="58">
                        <c:v>244.42662835249041</c:v>
                      </c:pt>
                      <c:pt idx="59">
                        <c:v>247.08381226053638</c:v>
                      </c:pt>
                      <c:pt idx="60">
                        <c:v>249.74099616858237</c:v>
                      </c:pt>
                      <c:pt idx="61">
                        <c:v>252.39818007662834</c:v>
                      </c:pt>
                      <c:pt idx="62">
                        <c:v>255.05536398467433</c:v>
                      </c:pt>
                      <c:pt idx="63">
                        <c:v>257.71254789272029</c:v>
                      </c:pt>
                      <c:pt idx="64">
                        <c:v>260.36973180076626</c:v>
                      </c:pt>
                      <c:pt idx="65">
                        <c:v>263.02691570881223</c:v>
                      </c:pt>
                      <c:pt idx="66">
                        <c:v>265.68409961685825</c:v>
                      </c:pt>
                      <c:pt idx="67">
                        <c:v>268.34128352490421</c:v>
                      </c:pt>
                      <c:pt idx="68">
                        <c:v>270.99846743295018</c:v>
                      </c:pt>
                      <c:pt idx="69">
                        <c:v>273.65565134099614</c:v>
                      </c:pt>
                      <c:pt idx="70">
                        <c:v>276.31283524904211</c:v>
                      </c:pt>
                      <c:pt idx="71">
                        <c:v>278.97001915708813</c:v>
                      </c:pt>
                      <c:pt idx="72">
                        <c:v>281.6272030651341</c:v>
                      </c:pt>
                      <c:pt idx="73">
                        <c:v>284.28438697318006</c:v>
                      </c:pt>
                      <c:pt idx="74">
                        <c:v>286.94157088122603</c:v>
                      </c:pt>
                      <c:pt idx="75">
                        <c:v>289.59875478927199</c:v>
                      </c:pt>
                      <c:pt idx="76">
                        <c:v>292.25593869731802</c:v>
                      </c:pt>
                      <c:pt idx="77">
                        <c:v>294.91312260536392</c:v>
                      </c:pt>
                      <c:pt idx="78">
                        <c:v>297.57030651340995</c:v>
                      </c:pt>
                      <c:pt idx="79">
                        <c:v>300.22749042145591</c:v>
                      </c:pt>
                      <c:pt idx="80">
                        <c:v>302.88467432950188</c:v>
                      </c:pt>
                      <c:pt idx="81">
                        <c:v>305.5418582375479</c:v>
                      </c:pt>
                      <c:pt idx="82">
                        <c:v>308.19904214559381</c:v>
                      </c:pt>
                      <c:pt idx="83">
                        <c:v>310.85622605363983</c:v>
                      </c:pt>
                      <c:pt idx="84">
                        <c:v>313.5134099616858</c:v>
                      </c:pt>
                      <c:pt idx="85">
                        <c:v>316.17059386973176</c:v>
                      </c:pt>
                      <c:pt idx="86">
                        <c:v>318.82777777777778</c:v>
                      </c:pt>
                      <c:pt idx="87">
                        <c:v>321.48496168582369</c:v>
                      </c:pt>
                      <c:pt idx="88">
                        <c:v>324.14214559386971</c:v>
                      </c:pt>
                      <c:pt idx="89">
                        <c:v>326.79932950191568</c:v>
                      </c:pt>
                      <c:pt idx="90">
                        <c:v>329.45651340996164</c:v>
                      </c:pt>
                      <c:pt idx="91">
                        <c:v>332.11369731800767</c:v>
                      </c:pt>
                      <c:pt idx="92">
                        <c:v>334.77088122605358</c:v>
                      </c:pt>
                      <c:pt idx="93">
                        <c:v>337.4280651340996</c:v>
                      </c:pt>
                      <c:pt idx="94">
                        <c:v>340.08524904214556</c:v>
                      </c:pt>
                      <c:pt idx="95">
                        <c:v>342.74243295019153</c:v>
                      </c:pt>
                      <c:pt idx="96">
                        <c:v>345.39961685823755</c:v>
                      </c:pt>
                      <c:pt idx="97">
                        <c:v>348.05680076628346</c:v>
                      </c:pt>
                      <c:pt idx="98">
                        <c:v>350.71398467432948</c:v>
                      </c:pt>
                      <c:pt idx="99">
                        <c:v>353.3711685823755</c:v>
                      </c:pt>
                      <c:pt idx="100">
                        <c:v>356.02835249042141</c:v>
                      </c:pt>
                      <c:pt idx="101">
                        <c:v>358.68553639846743</c:v>
                      </c:pt>
                      <c:pt idx="102">
                        <c:v>361.34272030651334</c:v>
                      </c:pt>
                      <c:pt idx="103">
                        <c:v>363.99990421455936</c:v>
                      </c:pt>
                      <c:pt idx="104">
                        <c:v>366.65708812260539</c:v>
                      </c:pt>
                      <c:pt idx="105">
                        <c:v>369.3142720306513</c:v>
                      </c:pt>
                      <c:pt idx="106">
                        <c:v>371.97145593869732</c:v>
                      </c:pt>
                      <c:pt idx="107">
                        <c:v>374.62863984674323</c:v>
                      </c:pt>
                      <c:pt idx="108">
                        <c:v>377.28582375478925</c:v>
                      </c:pt>
                      <c:pt idx="109">
                        <c:v>379.94300766283516</c:v>
                      </c:pt>
                      <c:pt idx="110">
                        <c:v>382.60019157088118</c:v>
                      </c:pt>
                      <c:pt idx="111">
                        <c:v>385.2573754789272</c:v>
                      </c:pt>
                      <c:pt idx="112">
                        <c:v>387.91455938697311</c:v>
                      </c:pt>
                      <c:pt idx="113">
                        <c:v>390.57174329501913</c:v>
                      </c:pt>
                      <c:pt idx="114">
                        <c:v>393.22892720306504</c:v>
                      </c:pt>
                      <c:pt idx="115">
                        <c:v>395.88611111111106</c:v>
                      </c:pt>
                      <c:pt idx="116">
                        <c:v>398.54329501915709</c:v>
                      </c:pt>
                      <c:pt idx="117">
                        <c:v>401.20047892720299</c:v>
                      </c:pt>
                      <c:pt idx="118">
                        <c:v>403.85766283524902</c:v>
                      </c:pt>
                      <c:pt idx="119">
                        <c:v>406.51484674329492</c:v>
                      </c:pt>
                      <c:pt idx="120">
                        <c:v>409.17203065134095</c:v>
                      </c:pt>
                      <c:pt idx="121">
                        <c:v>411.82921455938697</c:v>
                      </c:pt>
                      <c:pt idx="122">
                        <c:v>414.48639846743288</c:v>
                      </c:pt>
                      <c:pt idx="123">
                        <c:v>417.1435823754789</c:v>
                      </c:pt>
                      <c:pt idx="124">
                        <c:v>419.80076628352481</c:v>
                      </c:pt>
                      <c:pt idx="125">
                        <c:v>422.45795019157083</c:v>
                      </c:pt>
                      <c:pt idx="126">
                        <c:v>425.11513409961685</c:v>
                      </c:pt>
                      <c:pt idx="127">
                        <c:v>427.77231800766276</c:v>
                      </c:pt>
                      <c:pt idx="128">
                        <c:v>430.42950191570878</c:v>
                      </c:pt>
                      <c:pt idx="129">
                        <c:v>433.08668582375469</c:v>
                      </c:pt>
                      <c:pt idx="130">
                        <c:v>435.74386973180071</c:v>
                      </c:pt>
                      <c:pt idx="131">
                        <c:v>438.40105363984674</c:v>
                      </c:pt>
                      <c:pt idx="132">
                        <c:v>441.05823754789265</c:v>
                      </c:pt>
                      <c:pt idx="133">
                        <c:v>443.71542145593867</c:v>
                      </c:pt>
                      <c:pt idx="134">
                        <c:v>446.37260536398458</c:v>
                      </c:pt>
                      <c:pt idx="135">
                        <c:v>449.0297892720306</c:v>
                      </c:pt>
                      <c:pt idx="136">
                        <c:v>451.68697318007662</c:v>
                      </c:pt>
                      <c:pt idx="137">
                        <c:v>454.34415708812253</c:v>
                      </c:pt>
                      <c:pt idx="138">
                        <c:v>457.00134099616855</c:v>
                      </c:pt>
                      <c:pt idx="139">
                        <c:v>459.65852490421446</c:v>
                      </c:pt>
                      <c:pt idx="140">
                        <c:v>462.31570881226048</c:v>
                      </c:pt>
                      <c:pt idx="141">
                        <c:v>464.9728927203065</c:v>
                      </c:pt>
                      <c:pt idx="142">
                        <c:v>467.63007662835241</c:v>
                      </c:pt>
                      <c:pt idx="143">
                        <c:v>470.28726053639843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8A7D-42DE-9EF1-6E53D53A4B1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AirPassengers!$J$2:$J$145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77.298917372151564</c:v>
                      </c:pt>
                      <c:pt idx="1">
                        <c:v>78.420821558294307</c:v>
                      </c:pt>
                      <c:pt idx="2">
                        <c:v>92.556481398117555</c:v>
                      </c:pt>
                      <c:pt idx="3">
                        <c:v>91.332120205403328</c:v>
                      </c:pt>
                      <c:pt idx="4">
                        <c:v>93.476939762641521</c:v>
                      </c:pt>
                      <c:pt idx="5">
                        <c:v>108.33965005469094</c:v>
                      </c:pt>
                      <c:pt idx="6">
                        <c:v>122.60896513443438</c:v>
                      </c:pt>
                      <c:pt idx="7">
                        <c:v>124.46884374149798</c:v>
                      </c:pt>
                      <c:pt idx="8">
                        <c:v>110.47226124576947</c:v>
                      </c:pt>
                      <c:pt idx="9">
                        <c:v>98.248783689350944</c:v>
                      </c:pt>
                      <c:pt idx="10">
                        <c:v>87.484418097878915</c:v>
                      </c:pt>
                      <c:pt idx="11">
                        <c:v>100.59690011745678</c:v>
                      </c:pt>
                      <c:pt idx="12">
                        <c:v>104.59124732333106</c:v>
                      </c:pt>
                      <c:pt idx="13">
                        <c:v>105.31787777349794</c:v>
                      </c:pt>
                      <c:pt idx="14">
                        <c:v>123.41970554671765</c:v>
                      </c:pt>
                      <c:pt idx="15">
                        <c:v>120.96368345802048</c:v>
                      </c:pt>
                      <c:pt idx="16">
                        <c:v>123.00600166382321</c:v>
                      </c:pt>
                      <c:pt idx="17">
                        <c:v>141.68596127729475</c:v>
                      </c:pt>
                      <c:pt idx="18">
                        <c:v>159.40352559925046</c:v>
                      </c:pt>
                      <c:pt idx="19">
                        <c:v>160.91021944875698</c:v>
                      </c:pt>
                      <c:pt idx="20">
                        <c:v>142.04546576670819</c:v>
                      </c:pt>
                      <c:pt idx="21">
                        <c:v>125.6752800981001</c:v>
                      </c:pt>
                      <c:pt idx="22">
                        <c:v>111.35080480141174</c:v>
                      </c:pt>
                      <c:pt idx="23">
                        <c:v>127.43043546189578</c:v>
                      </c:pt>
                      <c:pt idx="24">
                        <c:v>131.88357727451054</c:v>
                      </c:pt>
                      <c:pt idx="25">
                        <c:v>132.21493398870157</c:v>
                      </c:pt>
                      <c:pt idx="26">
                        <c:v>154.28292969531773</c:v>
                      </c:pt>
                      <c:pt idx="27">
                        <c:v>150.59524671063764</c:v>
                      </c:pt>
                      <c:pt idx="28">
                        <c:v>152.53506356500486</c:v>
                      </c:pt>
                      <c:pt idx="29">
                        <c:v>175.03227249989854</c:v>
                      </c:pt>
                      <c:pt idx="30">
                        <c:v>196.19808606406656</c:v>
                      </c:pt>
                      <c:pt idx="31">
                        <c:v>197.35159515601595</c:v>
                      </c:pt>
                      <c:pt idx="32">
                        <c:v>173.61867028764692</c:v>
                      </c:pt>
                      <c:pt idx="33">
                        <c:v>153.10177650684923</c:v>
                      </c:pt>
                      <c:pt idx="34">
                        <c:v>135.21719150494454</c:v>
                      </c:pt>
                      <c:pt idx="35">
                        <c:v>154.26397080633478</c:v>
                      </c:pt>
                      <c:pt idx="36">
                        <c:v>159.17590722569005</c:v>
                      </c:pt>
                      <c:pt idx="37">
                        <c:v>159.11199020390521</c:v>
                      </c:pt>
                      <c:pt idx="38">
                        <c:v>185.1461538439178</c:v>
                      </c:pt>
                      <c:pt idx="39">
                        <c:v>180.22680996325479</c:v>
                      </c:pt>
                      <c:pt idx="40">
                        <c:v>182.06412546618654</c:v>
                      </c:pt>
                      <c:pt idx="41">
                        <c:v>208.37858372250241</c:v>
                      </c:pt>
                      <c:pt idx="42">
                        <c:v>232.99264652888263</c:v>
                      </c:pt>
                      <c:pt idx="43">
                        <c:v>233.79297086327492</c:v>
                      </c:pt>
                      <c:pt idx="44">
                        <c:v>205.19187480858562</c:v>
                      </c:pt>
                      <c:pt idx="45">
                        <c:v>180.52827291559839</c:v>
                      </c:pt>
                      <c:pt idx="46">
                        <c:v>159.08357820847738</c:v>
                      </c:pt>
                      <c:pt idx="47">
                        <c:v>181.09750615077382</c:v>
                      </c:pt>
                      <c:pt idx="48">
                        <c:v>186.46823717686954</c:v>
                      </c:pt>
                      <c:pt idx="49">
                        <c:v>186.00904641910887</c:v>
                      </c:pt>
                      <c:pt idx="50">
                        <c:v>216.0093779925179</c:v>
                      </c:pt>
                      <c:pt idx="51">
                        <c:v>209.85837321587195</c:v>
                      </c:pt>
                      <c:pt idx="52">
                        <c:v>211.59318736736824</c:v>
                      </c:pt>
                      <c:pt idx="53">
                        <c:v>241.7248949451062</c:v>
                      </c:pt>
                      <c:pt idx="54">
                        <c:v>269.7872069936987</c:v>
                      </c:pt>
                      <c:pt idx="55">
                        <c:v>270.23434657053389</c:v>
                      </c:pt>
                      <c:pt idx="56">
                        <c:v>236.76507932952438</c:v>
                      </c:pt>
                      <c:pt idx="57">
                        <c:v>207.95476932434755</c:v>
                      </c:pt>
                      <c:pt idx="58">
                        <c:v>182.94996491201016</c:v>
                      </c:pt>
                      <c:pt idx="59">
                        <c:v>207.93104149521281</c:v>
                      </c:pt>
                      <c:pt idx="60">
                        <c:v>213.76056712804902</c:v>
                      </c:pt>
                      <c:pt idx="61">
                        <c:v>212.90610263431248</c:v>
                      </c:pt>
                      <c:pt idx="62">
                        <c:v>246.87260214111799</c:v>
                      </c:pt>
                      <c:pt idx="63">
                        <c:v>239.48993646848913</c:v>
                      </c:pt>
                      <c:pt idx="64">
                        <c:v>241.12224926854989</c:v>
                      </c:pt>
                      <c:pt idx="65">
                        <c:v>275.07120616770999</c:v>
                      </c:pt>
                      <c:pt idx="66">
                        <c:v>306.58176745851483</c:v>
                      </c:pt>
                      <c:pt idx="67">
                        <c:v>306.67572227779289</c:v>
                      </c:pt>
                      <c:pt idx="68">
                        <c:v>268.33828385046309</c:v>
                      </c:pt>
                      <c:pt idx="69">
                        <c:v>235.38126573309668</c:v>
                      </c:pt>
                      <c:pt idx="70">
                        <c:v>206.81635161554297</c:v>
                      </c:pt>
                      <c:pt idx="71">
                        <c:v>234.76457683965185</c:v>
                      </c:pt>
                      <c:pt idx="72">
                        <c:v>241.05289707922853</c:v>
                      </c:pt>
                      <c:pt idx="73">
                        <c:v>239.80315884951611</c:v>
                      </c:pt>
                      <c:pt idx="74">
                        <c:v>277.73582628971803</c:v>
                      </c:pt>
                      <c:pt idx="75">
                        <c:v>269.12149972110626</c:v>
                      </c:pt>
                      <c:pt idx="76">
                        <c:v>270.65131116973157</c:v>
                      </c:pt>
                      <c:pt idx="77">
                        <c:v>308.41751739031383</c:v>
                      </c:pt>
                      <c:pt idx="78">
                        <c:v>343.3763279233309</c:v>
                      </c:pt>
                      <c:pt idx="79">
                        <c:v>343.11709798505188</c:v>
                      </c:pt>
                      <c:pt idx="80">
                        <c:v>299.91148837140184</c:v>
                      </c:pt>
                      <c:pt idx="81">
                        <c:v>262.80776214184584</c:v>
                      </c:pt>
                      <c:pt idx="82">
                        <c:v>230.68273831907575</c:v>
                      </c:pt>
                      <c:pt idx="83">
                        <c:v>261.59811218409084</c:v>
                      </c:pt>
                      <c:pt idx="84">
                        <c:v>268.34522703040801</c:v>
                      </c:pt>
                      <c:pt idx="85">
                        <c:v>266.70021506471971</c:v>
                      </c:pt>
                      <c:pt idx="86">
                        <c:v>308.59905043831816</c:v>
                      </c:pt>
                      <c:pt idx="87">
                        <c:v>298.75306297372339</c:v>
                      </c:pt>
                      <c:pt idx="88">
                        <c:v>300.18037307091328</c:v>
                      </c:pt>
                      <c:pt idx="89">
                        <c:v>341.76382861291768</c:v>
                      </c:pt>
                      <c:pt idx="90">
                        <c:v>380.17088838814698</c:v>
                      </c:pt>
                      <c:pt idx="91">
                        <c:v>379.55847369231088</c:v>
                      </c:pt>
                      <c:pt idx="92">
                        <c:v>331.48469289234055</c:v>
                      </c:pt>
                      <c:pt idx="93">
                        <c:v>290.23425855059497</c:v>
                      </c:pt>
                      <c:pt idx="94">
                        <c:v>254.54912502260859</c:v>
                      </c:pt>
                      <c:pt idx="95">
                        <c:v>288.43164752852982</c:v>
                      </c:pt>
                      <c:pt idx="96">
                        <c:v>295.63755698158752</c:v>
                      </c:pt>
                      <c:pt idx="97">
                        <c:v>293.59727127992335</c:v>
                      </c:pt>
                      <c:pt idx="98">
                        <c:v>339.46227458691823</c:v>
                      </c:pt>
                      <c:pt idx="99">
                        <c:v>328.38462622634069</c:v>
                      </c:pt>
                      <c:pt idx="100">
                        <c:v>329.70943497209493</c:v>
                      </c:pt>
                      <c:pt idx="101">
                        <c:v>375.11013983552152</c:v>
                      </c:pt>
                      <c:pt idx="102">
                        <c:v>416.96544885296299</c:v>
                      </c:pt>
                      <c:pt idx="103">
                        <c:v>415.99984939956983</c:v>
                      </c:pt>
                      <c:pt idx="104">
                        <c:v>363.05789741327936</c:v>
                      </c:pt>
                      <c:pt idx="105">
                        <c:v>317.6607549593441</c:v>
                      </c:pt>
                      <c:pt idx="106">
                        <c:v>278.41551172614146</c:v>
                      </c:pt>
                      <c:pt idx="107">
                        <c:v>315.26518287296886</c:v>
                      </c:pt>
                      <c:pt idx="108">
                        <c:v>322.92988693276703</c:v>
                      </c:pt>
                      <c:pt idx="109">
                        <c:v>320.49432749512698</c:v>
                      </c:pt>
                      <c:pt idx="110">
                        <c:v>370.32549873551829</c:v>
                      </c:pt>
                      <c:pt idx="111">
                        <c:v>358.01618947895781</c:v>
                      </c:pt>
                      <c:pt idx="112">
                        <c:v>359.23849687327657</c:v>
                      </c:pt>
                      <c:pt idx="113">
                        <c:v>408.45645105812531</c:v>
                      </c:pt>
                      <c:pt idx="114">
                        <c:v>453.76000931777907</c:v>
                      </c:pt>
                      <c:pt idx="115">
                        <c:v>452.44122510682882</c:v>
                      </c:pt>
                      <c:pt idx="116">
                        <c:v>394.63110193421807</c:v>
                      </c:pt>
                      <c:pt idx="117">
                        <c:v>345.08725136809323</c:v>
                      </c:pt>
                      <c:pt idx="118">
                        <c:v>302.28189842967424</c:v>
                      </c:pt>
                      <c:pt idx="119">
                        <c:v>342.09871821740785</c:v>
                      </c:pt>
                      <c:pt idx="120">
                        <c:v>350.22221688394649</c:v>
                      </c:pt>
                      <c:pt idx="121">
                        <c:v>347.39138371033067</c:v>
                      </c:pt>
                      <c:pt idx="122">
                        <c:v>401.18872288411836</c:v>
                      </c:pt>
                      <c:pt idx="123">
                        <c:v>387.64775273157494</c:v>
                      </c:pt>
                      <c:pt idx="124">
                        <c:v>388.76755877445822</c:v>
                      </c:pt>
                      <c:pt idx="125">
                        <c:v>441.80276228072916</c:v>
                      </c:pt>
                      <c:pt idx="126">
                        <c:v>490.55456978259525</c:v>
                      </c:pt>
                      <c:pt idx="127">
                        <c:v>488.88260081408777</c:v>
                      </c:pt>
                      <c:pt idx="128">
                        <c:v>426.20430645515677</c:v>
                      </c:pt>
                      <c:pt idx="129">
                        <c:v>372.51374777684237</c:v>
                      </c:pt>
                      <c:pt idx="130">
                        <c:v>326.14828513320703</c:v>
                      </c:pt>
                      <c:pt idx="131">
                        <c:v>368.93225356184695</c:v>
                      </c:pt>
                      <c:pt idx="132">
                        <c:v>377.51454683512594</c:v>
                      </c:pt>
                      <c:pt idx="133">
                        <c:v>374.28843992553431</c:v>
                      </c:pt>
                      <c:pt idx="134">
                        <c:v>432.05194703271843</c:v>
                      </c:pt>
                      <c:pt idx="135">
                        <c:v>417.27931598419207</c:v>
                      </c:pt>
                      <c:pt idx="136">
                        <c:v>418.29662067563999</c:v>
                      </c:pt>
                      <c:pt idx="137">
                        <c:v>475.14907350333294</c:v>
                      </c:pt>
                      <c:pt idx="138">
                        <c:v>527.34913024741138</c:v>
                      </c:pt>
                      <c:pt idx="139">
                        <c:v>525.32397652134671</c:v>
                      </c:pt>
                      <c:pt idx="140">
                        <c:v>457.77751097609547</c:v>
                      </c:pt>
                      <c:pt idx="141">
                        <c:v>399.94024418559161</c:v>
                      </c:pt>
                      <c:pt idx="142">
                        <c:v>350.01467183673986</c:v>
                      </c:pt>
                      <c:pt idx="143">
                        <c:v>395.76578890628593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A7D-42DE-9EF1-6E53D53A4B1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AirPassengers!$K$2:$K$145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103.31683849775962</c:v>
                      </c:pt>
                      <c:pt idx="1">
                        <c:v>105.98377627071386</c:v>
                      </c:pt>
                      <c:pt idx="2">
                        <c:v>108.65071404366812</c:v>
                      </c:pt>
                      <c:pt idx="3">
                        <c:v>111.31765181662236</c:v>
                      </c:pt>
                      <c:pt idx="4">
                        <c:v>113.9845895895766</c:v>
                      </c:pt>
                      <c:pt idx="5">
                        <c:v>116.65152736253086</c:v>
                      </c:pt>
                      <c:pt idx="6">
                        <c:v>119.3184651354851</c:v>
                      </c:pt>
                      <c:pt idx="7">
                        <c:v>121.98540290843934</c:v>
                      </c:pt>
                      <c:pt idx="8">
                        <c:v>124.65234068139358</c:v>
                      </c:pt>
                      <c:pt idx="9">
                        <c:v>127.31927845434782</c:v>
                      </c:pt>
                      <c:pt idx="10">
                        <c:v>129.98621622730207</c:v>
                      </c:pt>
                      <c:pt idx="11">
                        <c:v>132.65315400025634</c:v>
                      </c:pt>
                      <c:pt idx="12">
                        <c:v>135.32009177321055</c:v>
                      </c:pt>
                      <c:pt idx="13">
                        <c:v>137.98702954616482</c:v>
                      </c:pt>
                      <c:pt idx="14">
                        <c:v>140.65396731911906</c:v>
                      </c:pt>
                      <c:pt idx="15">
                        <c:v>143.3209050920733</c:v>
                      </c:pt>
                      <c:pt idx="16">
                        <c:v>145.98784286502755</c:v>
                      </c:pt>
                      <c:pt idx="17">
                        <c:v>148.65478063798179</c:v>
                      </c:pt>
                      <c:pt idx="18">
                        <c:v>151.32171841093606</c:v>
                      </c:pt>
                      <c:pt idx="19">
                        <c:v>153.98865618389027</c:v>
                      </c:pt>
                      <c:pt idx="20">
                        <c:v>156.65559395684454</c:v>
                      </c:pt>
                      <c:pt idx="21">
                        <c:v>159.32253172979878</c:v>
                      </c:pt>
                      <c:pt idx="22">
                        <c:v>161.98946950275302</c:v>
                      </c:pt>
                      <c:pt idx="23">
                        <c:v>164.65640727570727</c:v>
                      </c:pt>
                      <c:pt idx="24">
                        <c:v>167.32334504866151</c:v>
                      </c:pt>
                      <c:pt idx="25">
                        <c:v>169.99028282161575</c:v>
                      </c:pt>
                      <c:pt idx="26">
                        <c:v>172.65722059456999</c:v>
                      </c:pt>
                      <c:pt idx="27">
                        <c:v>175.32415836752426</c:v>
                      </c:pt>
                      <c:pt idx="28">
                        <c:v>177.99109614047848</c:v>
                      </c:pt>
                      <c:pt idx="29">
                        <c:v>180.65803391343275</c:v>
                      </c:pt>
                      <c:pt idx="30">
                        <c:v>183.32497168638699</c:v>
                      </c:pt>
                      <c:pt idx="31">
                        <c:v>185.99190945934123</c:v>
                      </c:pt>
                      <c:pt idx="32">
                        <c:v>188.65884723229547</c:v>
                      </c:pt>
                      <c:pt idx="33">
                        <c:v>191.32578500524971</c:v>
                      </c:pt>
                      <c:pt idx="34">
                        <c:v>193.99272277820398</c:v>
                      </c:pt>
                      <c:pt idx="35">
                        <c:v>196.6596605511582</c:v>
                      </c:pt>
                      <c:pt idx="36">
                        <c:v>199.32659832411247</c:v>
                      </c:pt>
                      <c:pt idx="37">
                        <c:v>201.99353609706671</c:v>
                      </c:pt>
                      <c:pt idx="38">
                        <c:v>204.66047387002095</c:v>
                      </c:pt>
                      <c:pt idx="39">
                        <c:v>207.32741164297519</c:v>
                      </c:pt>
                      <c:pt idx="40">
                        <c:v>209.99434941592943</c:v>
                      </c:pt>
                      <c:pt idx="41">
                        <c:v>212.66128718888368</c:v>
                      </c:pt>
                      <c:pt idx="42">
                        <c:v>215.32822496183792</c:v>
                      </c:pt>
                      <c:pt idx="43">
                        <c:v>217.99516273479219</c:v>
                      </c:pt>
                      <c:pt idx="44">
                        <c:v>220.6621005077464</c:v>
                      </c:pt>
                      <c:pt idx="45">
                        <c:v>223.32903828070067</c:v>
                      </c:pt>
                      <c:pt idx="46">
                        <c:v>225.99597605365491</c:v>
                      </c:pt>
                      <c:pt idx="47">
                        <c:v>228.66291382660916</c:v>
                      </c:pt>
                      <c:pt idx="48">
                        <c:v>231.3298515995634</c:v>
                      </c:pt>
                      <c:pt idx="49">
                        <c:v>233.99678937251764</c:v>
                      </c:pt>
                      <c:pt idx="50">
                        <c:v>236.66372714547188</c:v>
                      </c:pt>
                      <c:pt idx="51">
                        <c:v>239.33066491842612</c:v>
                      </c:pt>
                      <c:pt idx="52">
                        <c:v>241.99760269138039</c:v>
                      </c:pt>
                      <c:pt idx="53">
                        <c:v>244.66454046433464</c:v>
                      </c:pt>
                      <c:pt idx="54">
                        <c:v>247.33147823728888</c:v>
                      </c:pt>
                      <c:pt idx="55">
                        <c:v>249.99841601024312</c:v>
                      </c:pt>
                      <c:pt idx="56">
                        <c:v>252.66535378319736</c:v>
                      </c:pt>
                      <c:pt idx="57">
                        <c:v>255.3322915561516</c:v>
                      </c:pt>
                      <c:pt idx="58">
                        <c:v>257.99922932910584</c:v>
                      </c:pt>
                      <c:pt idx="59">
                        <c:v>260.66616710206011</c:v>
                      </c:pt>
                      <c:pt idx="60">
                        <c:v>263.33310487501433</c:v>
                      </c:pt>
                      <c:pt idx="61">
                        <c:v>266.0000426479686</c:v>
                      </c:pt>
                      <c:pt idx="62">
                        <c:v>268.66698042092287</c:v>
                      </c:pt>
                      <c:pt idx="63">
                        <c:v>271.33391819387708</c:v>
                      </c:pt>
                      <c:pt idx="64">
                        <c:v>274.0008559668313</c:v>
                      </c:pt>
                      <c:pt idx="65">
                        <c:v>276.66779373978557</c:v>
                      </c:pt>
                      <c:pt idx="66">
                        <c:v>279.33473151273984</c:v>
                      </c:pt>
                      <c:pt idx="67">
                        <c:v>282.00166928569405</c:v>
                      </c:pt>
                      <c:pt idx="68">
                        <c:v>284.66860705864832</c:v>
                      </c:pt>
                      <c:pt idx="69">
                        <c:v>287.33554483160253</c:v>
                      </c:pt>
                      <c:pt idx="70">
                        <c:v>290.0024826045568</c:v>
                      </c:pt>
                      <c:pt idx="71">
                        <c:v>292.66942037751107</c:v>
                      </c:pt>
                      <c:pt idx="72">
                        <c:v>295.33635815046529</c:v>
                      </c:pt>
                      <c:pt idx="73">
                        <c:v>298.0032959234195</c:v>
                      </c:pt>
                      <c:pt idx="74">
                        <c:v>300.67023369637377</c:v>
                      </c:pt>
                      <c:pt idx="75">
                        <c:v>303.33717146932804</c:v>
                      </c:pt>
                      <c:pt idx="76">
                        <c:v>306.00410924228231</c:v>
                      </c:pt>
                      <c:pt idx="77">
                        <c:v>308.67104701523652</c:v>
                      </c:pt>
                      <c:pt idx="78">
                        <c:v>311.33798478819074</c:v>
                      </c:pt>
                      <c:pt idx="79">
                        <c:v>314.00492256114501</c:v>
                      </c:pt>
                      <c:pt idx="80">
                        <c:v>316.67186033409928</c:v>
                      </c:pt>
                      <c:pt idx="81">
                        <c:v>319.33879810705349</c:v>
                      </c:pt>
                      <c:pt idx="82">
                        <c:v>322.00573588000771</c:v>
                      </c:pt>
                      <c:pt idx="83">
                        <c:v>324.67267365296198</c:v>
                      </c:pt>
                      <c:pt idx="84">
                        <c:v>327.33961142591625</c:v>
                      </c:pt>
                      <c:pt idx="85">
                        <c:v>330.00654919887052</c:v>
                      </c:pt>
                      <c:pt idx="86">
                        <c:v>332.67348697182473</c:v>
                      </c:pt>
                      <c:pt idx="87">
                        <c:v>335.34042474477894</c:v>
                      </c:pt>
                      <c:pt idx="88">
                        <c:v>338.00736251773321</c:v>
                      </c:pt>
                      <c:pt idx="89">
                        <c:v>340.67430029068748</c:v>
                      </c:pt>
                      <c:pt idx="90">
                        <c:v>343.3412380636417</c:v>
                      </c:pt>
                      <c:pt idx="91">
                        <c:v>346.00817583659597</c:v>
                      </c:pt>
                      <c:pt idx="92">
                        <c:v>348.67511360955018</c:v>
                      </c:pt>
                      <c:pt idx="93">
                        <c:v>351.34205138250445</c:v>
                      </c:pt>
                      <c:pt idx="94">
                        <c:v>354.00898915545872</c:v>
                      </c:pt>
                      <c:pt idx="95">
                        <c:v>356.67592692841293</c:v>
                      </c:pt>
                      <c:pt idx="96">
                        <c:v>359.3428647013672</c:v>
                      </c:pt>
                      <c:pt idx="97">
                        <c:v>362.00980247432142</c:v>
                      </c:pt>
                      <c:pt idx="98">
                        <c:v>364.67674024727569</c:v>
                      </c:pt>
                      <c:pt idx="99">
                        <c:v>367.3436780202299</c:v>
                      </c:pt>
                      <c:pt idx="100">
                        <c:v>370.01061579318417</c:v>
                      </c:pt>
                      <c:pt idx="101">
                        <c:v>372.67755356613839</c:v>
                      </c:pt>
                      <c:pt idx="102">
                        <c:v>375.34449133909266</c:v>
                      </c:pt>
                      <c:pt idx="103">
                        <c:v>378.01142911204687</c:v>
                      </c:pt>
                      <c:pt idx="104">
                        <c:v>380.67836688500114</c:v>
                      </c:pt>
                      <c:pt idx="105">
                        <c:v>383.34530465795541</c:v>
                      </c:pt>
                      <c:pt idx="106">
                        <c:v>386.01224243090962</c:v>
                      </c:pt>
                      <c:pt idx="107">
                        <c:v>388.67918020386389</c:v>
                      </c:pt>
                      <c:pt idx="108">
                        <c:v>391.34611797681811</c:v>
                      </c:pt>
                      <c:pt idx="109">
                        <c:v>394.01305574977238</c:v>
                      </c:pt>
                      <c:pt idx="110">
                        <c:v>396.67999352272659</c:v>
                      </c:pt>
                      <c:pt idx="111">
                        <c:v>399.34693129568086</c:v>
                      </c:pt>
                      <c:pt idx="112">
                        <c:v>402.01386906863513</c:v>
                      </c:pt>
                      <c:pt idx="113">
                        <c:v>404.68080684158934</c:v>
                      </c:pt>
                      <c:pt idx="114">
                        <c:v>407.34774461454361</c:v>
                      </c:pt>
                      <c:pt idx="115">
                        <c:v>410.01468238749783</c:v>
                      </c:pt>
                      <c:pt idx="116">
                        <c:v>412.6816201604521</c:v>
                      </c:pt>
                      <c:pt idx="117">
                        <c:v>415.34855793340631</c:v>
                      </c:pt>
                      <c:pt idx="118">
                        <c:v>418.01549570636058</c:v>
                      </c:pt>
                      <c:pt idx="119">
                        <c:v>420.68243347931485</c:v>
                      </c:pt>
                      <c:pt idx="120">
                        <c:v>423.34937125226907</c:v>
                      </c:pt>
                      <c:pt idx="121">
                        <c:v>426.01630902522334</c:v>
                      </c:pt>
                      <c:pt idx="122">
                        <c:v>428.68324679817755</c:v>
                      </c:pt>
                      <c:pt idx="123">
                        <c:v>431.35018457113182</c:v>
                      </c:pt>
                      <c:pt idx="124">
                        <c:v>434.01712234408603</c:v>
                      </c:pt>
                      <c:pt idx="125">
                        <c:v>436.6840601170403</c:v>
                      </c:pt>
                      <c:pt idx="126">
                        <c:v>439.35099788999452</c:v>
                      </c:pt>
                      <c:pt idx="127">
                        <c:v>442.01793566294879</c:v>
                      </c:pt>
                      <c:pt idx="128">
                        <c:v>444.68487343590306</c:v>
                      </c:pt>
                      <c:pt idx="129">
                        <c:v>447.35181120885727</c:v>
                      </c:pt>
                      <c:pt idx="130">
                        <c:v>450.01874898181154</c:v>
                      </c:pt>
                      <c:pt idx="131">
                        <c:v>452.68568675476575</c:v>
                      </c:pt>
                      <c:pt idx="132">
                        <c:v>455.35262452772002</c:v>
                      </c:pt>
                      <c:pt idx="133">
                        <c:v>458.01956230067424</c:v>
                      </c:pt>
                      <c:pt idx="134">
                        <c:v>460.68650007362851</c:v>
                      </c:pt>
                      <c:pt idx="135">
                        <c:v>463.35343784658272</c:v>
                      </c:pt>
                      <c:pt idx="136">
                        <c:v>466.02037561953699</c:v>
                      </c:pt>
                      <c:pt idx="137">
                        <c:v>468.68731339249126</c:v>
                      </c:pt>
                      <c:pt idx="138">
                        <c:v>471.35425116544548</c:v>
                      </c:pt>
                      <c:pt idx="139">
                        <c:v>474.02118893839975</c:v>
                      </c:pt>
                      <c:pt idx="140">
                        <c:v>476.68812671135396</c:v>
                      </c:pt>
                      <c:pt idx="141">
                        <c:v>479.35506448430823</c:v>
                      </c:pt>
                      <c:pt idx="142">
                        <c:v>482.02200225726244</c:v>
                      </c:pt>
                      <c:pt idx="143">
                        <c:v>484.68894003021671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A7D-42DE-9EF1-6E53D53A4B1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AirPassengers!$M$2:$M$145</c15:sqref>
                        </c15:formulaRef>
                      </c:ext>
                    </c:extLst>
                    <c:numCache>
                      <c:formatCode>General</c:formatCode>
                      <c:ptCount val="144"/>
                      <c:pt idx="0">
                        <c:v>110.82947102564223</c:v>
                      </c:pt>
                      <c:pt idx="1">
                        <c:v>111.62151126416214</c:v>
                      </c:pt>
                      <c:pt idx="2">
                        <c:v>112.61711381174041</c:v>
                      </c:pt>
                      <c:pt idx="3">
                        <c:v>113.52525312082194</c:v>
                      </c:pt>
                      <c:pt idx="4">
                        <c:v>114.23554711130629</c:v>
                      </c:pt>
                      <c:pt idx="5">
                        <c:v>115.22837199813614</c:v>
                      </c:pt>
                      <c:pt idx="6">
                        <c:v>116.87809412411849</c:v>
                      </c:pt>
                      <c:pt idx="7">
                        <c:v>118.8186342883281</c:v>
                      </c:pt>
                      <c:pt idx="8">
                        <c:v>120.75430015927081</c:v>
                      </c:pt>
                      <c:pt idx="9">
                        <c:v>122.38634770982553</c:v>
                      </c:pt>
                      <c:pt idx="10">
                        <c:v>123.56315862917319</c:v>
                      </c:pt>
                      <c:pt idx="11">
                        <c:v>125.03309286962879</c:v>
                      </c:pt>
                      <c:pt idx="12">
                        <c:v>127.24996362643148</c:v>
                      </c:pt>
                      <c:pt idx="13">
                        <c:v>129.53998906275331</c:v>
                      </c:pt>
                      <c:pt idx="14">
                        <c:v>132.09259642784735</c:v>
                      </c:pt>
                      <c:pt idx="15">
                        <c:v>134.79582160802434</c:v>
                      </c:pt>
                      <c:pt idx="16">
                        <c:v>137.87796959315591</c:v>
                      </c:pt>
                      <c:pt idx="17">
                        <c:v>140.99921953409864</c:v>
                      </c:pt>
                      <c:pt idx="18">
                        <c:v>143.43699863936689</c:v>
                      </c:pt>
                      <c:pt idx="19">
                        <c:v>145.87374029938226</c:v>
                      </c:pt>
                      <c:pt idx="20">
                        <c:v>148.19503171775264</c:v>
                      </c:pt>
                      <c:pt idx="21">
                        <c:v>150.51505074890565</c:v>
                      </c:pt>
                      <c:pt idx="22">
                        <c:v>153.06345542038144</c:v>
                      </c:pt>
                      <c:pt idx="23">
                        <c:v>155.49638526104653</c:v>
                      </c:pt>
                      <c:pt idx="24">
                        <c:v>157.6982984238837</c:v>
                      </c:pt>
                      <c:pt idx="25">
                        <c:v>160.05253201525414</c:v>
                      </c:pt>
                      <c:pt idx="26">
                        <c:v>161.98272404128349</c:v>
                      </c:pt>
                      <c:pt idx="27">
                        <c:v>163.4488731838309</c:v>
                      </c:pt>
                      <c:pt idx="28">
                        <c:v>164.75790855063786</c:v>
                      </c:pt>
                      <c:pt idx="29">
                        <c:v>166.91307419925764</c:v>
                      </c:pt>
                      <c:pt idx="30">
                        <c:v>169.84001438608212</c:v>
                      </c:pt>
                      <c:pt idx="31">
                        <c:v>172.88359980595231</c:v>
                      </c:pt>
                      <c:pt idx="32">
                        <c:v>175.69563976301149</c:v>
                      </c:pt>
                      <c:pt idx="33">
                        <c:v>177.96528917457994</c:v>
                      </c:pt>
                      <c:pt idx="34">
                        <c:v>180.27297382234872</c:v>
                      </c:pt>
                      <c:pt idx="35">
                        <c:v>182.5411581575155</c:v>
                      </c:pt>
                      <c:pt idx="36">
                        <c:v>184.76976134108787</c:v>
                      </c:pt>
                      <c:pt idx="37">
                        <c:v>186.53070560153063</c:v>
                      </c:pt>
                      <c:pt idx="38">
                        <c:v>188.99109252471212</c:v>
                      </c:pt>
                      <c:pt idx="39">
                        <c:v>192.93229168812269</c:v>
                      </c:pt>
                      <c:pt idx="40">
                        <c:v>196.99269264071481</c:v>
                      </c:pt>
                      <c:pt idx="41">
                        <c:v>199.92322019805201</c:v>
                      </c:pt>
                      <c:pt idx="42">
                        <c:v>202.38532221225148</c:v>
                      </c:pt>
                      <c:pt idx="43">
                        <c:v>205.04261413716489</c:v>
                      </c:pt>
                      <c:pt idx="44">
                        <c:v>207.46511934429674</c:v>
                      </c:pt>
                      <c:pt idx="45">
                        <c:v>209.49569327647774</c:v>
                      </c:pt>
                      <c:pt idx="46">
                        <c:v>210.74165540279768</c:v>
                      </c:pt>
                      <c:pt idx="47">
                        <c:v>211.47589886540749</c:v>
                      </c:pt>
                      <c:pt idx="48">
                        <c:v>212.20757074738995</c:v>
                      </c:pt>
                      <c:pt idx="49">
                        <c:v>212.34777660762674</c:v>
                      </c:pt>
                      <c:pt idx="50">
                        <c:v>212.13120504558682</c:v>
                      </c:pt>
                      <c:pt idx="51">
                        <c:v>211.91113321260329</c:v>
                      </c:pt>
                      <c:pt idx="52">
                        <c:v>211.92371587056164</c:v>
                      </c:pt>
                      <c:pt idx="53">
                        <c:v>213.0748517995043</c:v>
                      </c:pt>
                      <c:pt idx="54">
                        <c:v>215.52420225737859</c:v>
                      </c:pt>
                      <c:pt idx="55">
                        <c:v>217.97355254340093</c:v>
                      </c:pt>
                      <c:pt idx="56">
                        <c:v>219.79199632265383</c:v>
                      </c:pt>
                      <c:pt idx="57">
                        <c:v>221.49138364607987</c:v>
                      </c:pt>
                      <c:pt idx="58">
                        <c:v>223.22944318600827</c:v>
                      </c:pt>
                      <c:pt idx="59">
                        <c:v>225.36172230568795</c:v>
                      </c:pt>
                      <c:pt idx="60">
                        <c:v>228.08643678527088</c:v>
                      </c:pt>
                      <c:pt idx="61">
                        <c:v>231.4835694569804</c:v>
                      </c:pt>
                      <c:pt idx="62">
                        <c:v>234.64433192638029</c:v>
                      </c:pt>
                      <c:pt idx="63">
                        <c:v>237.68707406521577</c:v>
                      </c:pt>
                      <c:pt idx="64">
                        <c:v>240.88876211205783</c:v>
                      </c:pt>
                      <c:pt idx="65">
                        <c:v>244.44766334182415</c:v>
                      </c:pt>
                      <c:pt idx="66">
                        <c:v>249.03796616918257</c:v>
                      </c:pt>
                      <c:pt idx="67">
                        <c:v>253.74912066263875</c:v>
                      </c:pt>
                      <c:pt idx="68">
                        <c:v>258.10524118530981</c:v>
                      </c:pt>
                      <c:pt idx="69">
                        <c:v>262.10580997537659</c:v>
                      </c:pt>
                      <c:pt idx="70">
                        <c:v>265.3533305154163</c:v>
                      </c:pt>
                      <c:pt idx="71">
                        <c:v>268.76030146928457</c:v>
                      </c:pt>
                      <c:pt idx="72">
                        <c:v>272.48583201822515</c:v>
                      </c:pt>
                      <c:pt idx="73">
                        <c:v>276.01355563097763</c:v>
                      </c:pt>
                      <c:pt idx="74">
                        <c:v>279.86014653479936</c:v>
                      </c:pt>
                      <c:pt idx="75">
                        <c:v>283.7077177672806</c:v>
                      </c:pt>
                      <c:pt idx="76">
                        <c:v>287.47665436820068</c:v>
                      </c:pt>
                      <c:pt idx="77">
                        <c:v>291.84360431678834</c:v>
                      </c:pt>
                      <c:pt idx="78">
                        <c:v>296.25166463107468</c:v>
                      </c:pt>
                      <c:pt idx="79">
                        <c:v>300.62116864308479</c:v>
                      </c:pt>
                      <c:pt idx="80">
                        <c:v>304.75277865365069</c:v>
                      </c:pt>
                      <c:pt idx="81">
                        <c:v>307.84888485418156</c:v>
                      </c:pt>
                      <c:pt idx="82">
                        <c:v>310.58635928619969</c:v>
                      </c:pt>
                      <c:pt idx="83">
                        <c:v>313.16430009667101</c:v>
                      </c:pt>
                      <c:pt idx="84">
                        <c:v>315.62245458492691</c:v>
                      </c:pt>
                      <c:pt idx="85">
                        <c:v>317.92078769487563</c:v>
                      </c:pt>
                      <c:pt idx="86">
                        <c:v>320.53833969930156</c:v>
                      </c:pt>
                      <c:pt idx="87">
                        <c:v>323.59525356446579</c:v>
                      </c:pt>
                      <c:pt idx="88">
                        <c:v>326.57249142510767</c:v>
                      </c:pt>
                      <c:pt idx="89">
                        <c:v>330.06951956801674</c:v>
                      </c:pt>
                      <c:pt idx="90">
                        <c:v>334.16676494232308</c:v>
                      </c:pt>
                      <c:pt idx="91">
                        <c:v>338.82475427003214</c:v>
                      </c:pt>
                      <c:pt idx="92">
                        <c:v>343.36387004818988</c:v>
                      </c:pt>
                      <c:pt idx="93">
                        <c:v>347.06368497029649</c:v>
                      </c:pt>
                      <c:pt idx="94">
                        <c:v>350.16363163994708</c:v>
                      </c:pt>
                      <c:pt idx="95">
                        <c:v>352.82335344376332</c:v>
                      </c:pt>
                      <c:pt idx="96">
                        <c:v>355.12258434425189</c:v>
                      </c:pt>
                      <c:pt idx="97">
                        <c:v>356.90079117940138</c:v>
                      </c:pt>
                      <c:pt idx="98">
                        <c:v>357.91713653337314</c:v>
                      </c:pt>
                      <c:pt idx="99">
                        <c:v>358.25119792127094</c:v>
                      </c:pt>
                      <c:pt idx="100">
                        <c:v>358.66421860983041</c:v>
                      </c:pt>
                      <c:pt idx="101">
                        <c:v>359.59741136675194</c:v>
                      </c:pt>
                      <c:pt idx="102">
                        <c:v>361.25175385222667</c:v>
                      </c:pt>
                      <c:pt idx="103">
                        <c:v>363.90865427240135</c:v>
                      </c:pt>
                      <c:pt idx="104">
                        <c:v>365.52212325888058</c:v>
                      </c:pt>
                      <c:pt idx="105">
                        <c:v>366.09141071094393</c:v>
                      </c:pt>
                      <c:pt idx="106">
                        <c:v>366.86047091716642</c:v>
                      </c:pt>
                      <c:pt idx="107">
                        <c:v>367.18689737920295</c:v>
                      </c:pt>
                      <c:pt idx="108">
                        <c:v>368.11481470281842</c:v>
                      </c:pt>
                      <c:pt idx="109">
                        <c:v>369.96608398144934</c:v>
                      </c:pt>
                      <c:pt idx="110">
                        <c:v>372.78152782281296</c:v>
                      </c:pt>
                      <c:pt idx="111">
                        <c:v>376.56179070673545</c:v>
                      </c:pt>
                      <c:pt idx="112">
                        <c:v>380.8652412069539</c:v>
                      </c:pt>
                      <c:pt idx="113">
                        <c:v>384.72707017192903</c:v>
                      </c:pt>
                      <c:pt idx="114">
                        <c:v>388.58942962272056</c:v>
                      </c:pt>
                      <c:pt idx="115">
                        <c:v>393.13623429807154</c:v>
                      </c:pt>
                      <c:pt idx="116">
                        <c:v>397.76430937775518</c:v>
                      </c:pt>
                      <c:pt idx="117">
                        <c:v>402.15170977787028</c:v>
                      </c:pt>
                      <c:pt idx="118">
                        <c:v>406.25801906041204</c:v>
                      </c:pt>
                      <c:pt idx="119">
                        <c:v>411.17016904813806</c:v>
                      </c:pt>
                      <c:pt idx="120">
                        <c:v>416.28455204068064</c:v>
                      </c:pt>
                      <c:pt idx="121">
                        <c:v>420.63457005948436</c:v>
                      </c:pt>
                      <c:pt idx="122">
                        <c:v>423.21259815392267</c:v>
                      </c:pt>
                      <c:pt idx="123">
                        <c:v>426.43528489009867</c:v>
                      </c:pt>
                      <c:pt idx="124">
                        <c:v>431.22993387272703</c:v>
                      </c:pt>
                      <c:pt idx="125">
                        <c:v>435.94472798950687</c:v>
                      </c:pt>
                      <c:pt idx="126">
                        <c:v>441.54720741683116</c:v>
                      </c:pt>
                      <c:pt idx="127">
                        <c:v>446.50553133047674</c:v>
                      </c:pt>
                      <c:pt idx="128">
                        <c:v>450.29503625012831</c:v>
                      </c:pt>
                      <c:pt idx="129">
                        <c:v>454.3672626040871</c:v>
                      </c:pt>
                      <c:pt idx="130">
                        <c:v>457.75407109545705</c:v>
                      </c:pt>
                      <c:pt idx="131">
                        <c:v>460.05158387593542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A7D-42DE-9EF1-6E53D53A4B19}"/>
                  </c:ext>
                </c:extLst>
              </c15:ser>
            </c15:filteredLineSeries>
          </c:ext>
        </c:extLst>
      </c:lineChart>
      <c:catAx>
        <c:axId val="209632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2864"/>
        <c:crosses val="autoZero"/>
        <c:auto val="1"/>
        <c:lblAlgn val="ctr"/>
        <c:lblOffset val="100"/>
        <c:noMultiLvlLbl val="0"/>
      </c:catAx>
      <c:valAx>
        <c:axId val="344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32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594360</xdr:colOff>
      <xdr:row>18</xdr:row>
      <xdr:rowOff>22860</xdr:rowOff>
    </xdr:from>
    <xdr:to>
      <xdr:col>29</xdr:col>
      <xdr:colOff>289560</xdr:colOff>
      <xdr:row>41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8F8A4-1CEA-474C-86A6-B1C73DE6E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450979</xdr:colOff>
      <xdr:row>28</xdr:row>
      <xdr:rowOff>105747</xdr:rowOff>
    </xdr:from>
    <xdr:to>
      <xdr:col>38</xdr:col>
      <xdr:colOff>171061</xdr:colOff>
      <xdr:row>43</xdr:row>
      <xdr:rowOff>49763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7AC7DD-E9BA-5B41-B618-A11870609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594360</xdr:colOff>
      <xdr:row>18</xdr:row>
      <xdr:rowOff>22860</xdr:rowOff>
    </xdr:from>
    <xdr:to>
      <xdr:col>29</xdr:col>
      <xdr:colOff>289560</xdr:colOff>
      <xdr:row>41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1EE958-7B78-829D-B886-1DDE513D5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tabSelected="1" topLeftCell="E1" zoomScaleNormal="100" workbookViewId="0">
      <selection activeCell="P22" sqref="P22"/>
    </sheetView>
  </sheetViews>
  <sheetFormatPr defaultRowHeight="14.4" x14ac:dyDescent="0.3"/>
  <cols>
    <col min="2" max="2" width="7.6640625" bestFit="1" customWidth="1"/>
    <col min="3" max="3" width="7.6640625" customWidth="1"/>
    <col min="4" max="4" width="9.88671875" bestFit="1" customWidth="1"/>
    <col min="5" max="5" width="9.88671875" customWidth="1"/>
    <col min="9" max="9" width="12.6640625" bestFit="1" customWidth="1"/>
    <col min="10" max="10" width="10" bestFit="1" customWidth="1"/>
    <col min="13" max="13" width="10.21875" bestFit="1" customWidth="1"/>
    <col min="14" max="14" width="12.21875" bestFit="1" customWidth="1"/>
    <col min="19" max="19" width="17.44140625" bestFit="1" customWidth="1"/>
    <col min="23" max="23" width="12" bestFit="1" customWidth="1"/>
  </cols>
  <sheetData>
    <row r="1" spans="1:22" x14ac:dyDescent="0.3">
      <c r="A1" t="s">
        <v>2</v>
      </c>
      <c r="B1" t="s">
        <v>8</v>
      </c>
      <c r="C1" t="s">
        <v>0</v>
      </c>
      <c r="D1" t="s">
        <v>1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37</v>
      </c>
      <c r="L1" t="s">
        <v>38</v>
      </c>
      <c r="M1" t="s">
        <v>39</v>
      </c>
      <c r="N1" t="s">
        <v>40</v>
      </c>
      <c r="P1" t="s">
        <v>0</v>
      </c>
      <c r="Q1" t="s">
        <v>41</v>
      </c>
      <c r="R1" t="s">
        <v>0</v>
      </c>
      <c r="S1" t="s">
        <v>7</v>
      </c>
    </row>
    <row r="2" spans="1:22" x14ac:dyDescent="0.3">
      <c r="A2">
        <v>1</v>
      </c>
      <c r="B2">
        <v>1949</v>
      </c>
      <c r="C2">
        <v>1</v>
      </c>
      <c r="D2">
        <v>112</v>
      </c>
      <c r="E2">
        <f>A2*$V$3 + $V$2</f>
        <v>90.309961685823779</v>
      </c>
      <c r="F2">
        <f>AVERAGE(D2:D13)</f>
        <v>126.66666666666667</v>
      </c>
      <c r="G2">
        <f>AVERAGE(F2:F3)</f>
        <v>126.79166666666667</v>
      </c>
      <c r="H2">
        <f>D2/G2</f>
        <v>0.88333881038448891</v>
      </c>
      <c r="I2" cm="1">
        <f t="array" aca="1" ref="I2:I145" ca="1">VLOOKUP(C2:C145,R2:S13,2,)</f>
        <v>0.85592902409884875</v>
      </c>
      <c r="J2">
        <f ca="1">I2*E2</f>
        <v>77.298917372151564</v>
      </c>
      <c r="K2" cm="1">
        <f t="array" ref="K2:K145">T64+T65*A2:A145</f>
        <v>103.31683849775962</v>
      </c>
      <c r="L2">
        <f>G2/K2</f>
        <v>1.2272120257475367</v>
      </c>
      <c r="M2">
        <f>L2*E2</f>
        <v>110.82947102564223</v>
      </c>
      <c r="N2">
        <f ca="1">L2*I2*E2</f>
        <v>94.862160976369594</v>
      </c>
      <c r="P2">
        <v>1</v>
      </c>
      <c r="Q2">
        <f ca="1">AVERAGEIF($C$2:$C$145,P2,$L$2:$L$133)</f>
        <v>1.0186936622740184</v>
      </c>
      <c r="R2">
        <v>1</v>
      </c>
      <c r="S2">
        <f ca="1">AVERAGEIF($C$2:$C$145,R2,$H$2:$H$133)</f>
        <v>0.85592902409884875</v>
      </c>
      <c r="U2" t="s">
        <v>10</v>
      </c>
      <c r="V2">
        <f>INTERCEPT(D2:D145,A2:A145)</f>
        <v>87.6527777777778</v>
      </c>
    </row>
    <row r="3" spans="1:22" x14ac:dyDescent="0.3">
      <c r="A3">
        <v>2</v>
      </c>
      <c r="B3">
        <v>1949</v>
      </c>
      <c r="C3">
        <v>2</v>
      </c>
      <c r="D3">
        <v>118</v>
      </c>
      <c r="E3">
        <f t="shared" ref="E3:E66" si="0">A3*$V$3 + $V$2</f>
        <v>92.967145593869759</v>
      </c>
      <c r="F3">
        <f>AVERAGE(D3:D14)</f>
        <v>126.91666666666667</v>
      </c>
      <c r="G3">
        <f t="shared" ref="G3:G66" si="1">AVERAGE(F3:F4)</f>
        <v>127.25</v>
      </c>
      <c r="H3">
        <f t="shared" ref="H3:H66" si="2">D3/G3</f>
        <v>0.92730844793713163</v>
      </c>
      <c r="I3">
        <f ca="1"/>
        <v>0.84353263787272148</v>
      </c>
      <c r="J3">
        <f t="shared" ref="J3:J66" ca="1" si="3">I3*E3</f>
        <v>78.420821558294307</v>
      </c>
      <c r="K3">
        <v>105.98377627071386</v>
      </c>
      <c r="L3">
        <f t="shared" ref="L3:L66" si="4">G3/K3</f>
        <v>1.2006554632943625</v>
      </c>
      <c r="M3">
        <f t="shared" ref="M3:M66" si="5">L3*E3</f>
        <v>111.62151126416214</v>
      </c>
      <c r="N3">
        <f t="shared" ref="N3:N66" ca="1" si="6">L3*I3*E3</f>
        <v>94.156387839998388</v>
      </c>
      <c r="P3">
        <v>2</v>
      </c>
      <c r="Q3">
        <f t="shared" ref="Q3:Q13" ca="1" si="7">AVERAGEIF($C$2:$C$145,P3,$L$2:$L$133)</f>
        <v>1.015390736107574</v>
      </c>
      <c r="R3">
        <v>2</v>
      </c>
      <c r="S3">
        <f t="shared" ref="S3:S13" ca="1" si="8">AVERAGEIF($C$2:$C$145,R3,$H$2:$H$133)</f>
        <v>0.84353263787272148</v>
      </c>
      <c r="U3" t="s">
        <v>11</v>
      </c>
      <c r="V3">
        <f>SLOPE(D2:D145,A2:A145)</f>
        <v>2.6571839080459765</v>
      </c>
    </row>
    <row r="4" spans="1:22" x14ac:dyDescent="0.3">
      <c r="A4">
        <v>3</v>
      </c>
      <c r="B4">
        <v>1949</v>
      </c>
      <c r="C4">
        <v>3</v>
      </c>
      <c r="D4">
        <v>132</v>
      </c>
      <c r="E4">
        <f t="shared" si="0"/>
        <v>95.624329501915724</v>
      </c>
      <c r="F4">
        <f t="shared" ref="F4:F67" si="9">AVERAGE(D4:D15)</f>
        <v>127.58333333333333</v>
      </c>
      <c r="G4">
        <f t="shared" si="1"/>
        <v>127.95833333333334</v>
      </c>
      <c r="H4">
        <f t="shared" si="2"/>
        <v>1.0315858026701399</v>
      </c>
      <c r="I4">
        <f ca="1"/>
        <v>0.9679177033734212</v>
      </c>
      <c r="J4">
        <f t="shared" ca="1" si="3"/>
        <v>92.556481398117555</v>
      </c>
      <c r="K4">
        <v>108.65071404366812</v>
      </c>
      <c r="L4">
        <f t="shared" si="4"/>
        <v>1.1777035655918953</v>
      </c>
      <c r="M4">
        <f t="shared" si="5"/>
        <v>112.61711381174041</v>
      </c>
      <c r="N4">
        <f t="shared" ca="1" si="6"/>
        <v>109.00409816120296</v>
      </c>
      <c r="P4">
        <v>3</v>
      </c>
      <c r="Q4">
        <f t="shared" ca="1" si="7"/>
        <v>1.0123299355015452</v>
      </c>
      <c r="R4">
        <v>3</v>
      </c>
      <c r="S4">
        <f t="shared" ca="1" si="8"/>
        <v>0.9679177033734212</v>
      </c>
    </row>
    <row r="5" spans="1:22" x14ac:dyDescent="0.3">
      <c r="A5">
        <v>4</v>
      </c>
      <c r="B5">
        <v>1949</v>
      </c>
      <c r="C5">
        <v>4</v>
      </c>
      <c r="D5">
        <v>129</v>
      </c>
      <c r="E5">
        <f t="shared" si="0"/>
        <v>98.281513409961704</v>
      </c>
      <c r="F5">
        <f t="shared" si="9"/>
        <v>128.33333333333334</v>
      </c>
      <c r="G5">
        <f t="shared" si="1"/>
        <v>128.58333333333334</v>
      </c>
      <c r="H5">
        <f t="shared" si="2"/>
        <v>1.0032404406999351</v>
      </c>
      <c r="I5">
        <f ca="1"/>
        <v>0.92929094227954778</v>
      </c>
      <c r="J5">
        <f t="shared" ca="1" si="3"/>
        <v>91.332120205403328</v>
      </c>
      <c r="K5">
        <v>111.31765181662236</v>
      </c>
      <c r="L5">
        <f t="shared" si="4"/>
        <v>1.1551028182408427</v>
      </c>
      <c r="M5">
        <f t="shared" si="5"/>
        <v>113.52525312082194</v>
      </c>
      <c r="N5">
        <f t="shared" ca="1" si="6"/>
        <v>105.49798944517279</v>
      </c>
      <c r="P5">
        <v>4</v>
      </c>
      <c r="Q5">
        <f t="shared" ca="1" si="7"/>
        <v>1.0100884183820866</v>
      </c>
      <c r="R5">
        <v>4</v>
      </c>
      <c r="S5">
        <f t="shared" ca="1" si="8"/>
        <v>0.92929094227954778</v>
      </c>
    </row>
    <row r="6" spans="1:22" x14ac:dyDescent="0.3">
      <c r="A6">
        <v>5</v>
      </c>
      <c r="B6">
        <v>1949</v>
      </c>
      <c r="C6">
        <v>5</v>
      </c>
      <c r="D6">
        <v>121</v>
      </c>
      <c r="E6">
        <f t="shared" si="0"/>
        <v>100.93869731800768</v>
      </c>
      <c r="F6">
        <f t="shared" si="9"/>
        <v>128.83333333333334</v>
      </c>
      <c r="G6">
        <f t="shared" si="1"/>
        <v>129</v>
      </c>
      <c r="H6">
        <f t="shared" si="2"/>
        <v>0.93798449612403101</v>
      </c>
      <c r="I6">
        <f ca="1"/>
        <v>0.92607634382423354</v>
      </c>
      <c r="J6">
        <f t="shared" ca="1" si="3"/>
        <v>93.476939762641521</v>
      </c>
      <c r="K6">
        <v>113.9845895895766</v>
      </c>
      <c r="L6">
        <f t="shared" si="4"/>
        <v>1.1317319338034137</v>
      </c>
      <c r="M6">
        <f t="shared" si="5"/>
        <v>114.23554711130629</v>
      </c>
      <c r="N6">
        <f t="shared" ca="1" si="6"/>
        <v>105.79083780359952</v>
      </c>
      <c r="P6">
        <v>5</v>
      </c>
      <c r="Q6">
        <f t="shared" ca="1" si="7"/>
        <v>1.0085536542072313</v>
      </c>
      <c r="R6">
        <v>5</v>
      </c>
      <c r="S6">
        <f t="shared" ca="1" si="8"/>
        <v>0.92607634382423354</v>
      </c>
    </row>
    <row r="7" spans="1:22" x14ac:dyDescent="0.3">
      <c r="A7">
        <v>6</v>
      </c>
      <c r="B7">
        <v>1949</v>
      </c>
      <c r="C7">
        <v>6</v>
      </c>
      <c r="D7">
        <v>135</v>
      </c>
      <c r="E7">
        <f t="shared" si="0"/>
        <v>103.59588122605366</v>
      </c>
      <c r="F7">
        <f t="shared" si="9"/>
        <v>129.16666666666666</v>
      </c>
      <c r="G7">
        <f t="shared" si="1"/>
        <v>129.75</v>
      </c>
      <c r="H7">
        <f t="shared" si="2"/>
        <v>1.0404624277456647</v>
      </c>
      <c r="I7">
        <f ca="1"/>
        <v>1.0457910949016016</v>
      </c>
      <c r="J7">
        <f t="shared" ca="1" si="3"/>
        <v>108.33965005469094</v>
      </c>
      <c r="K7">
        <v>116.65152736253086</v>
      </c>
      <c r="L7">
        <f t="shared" si="4"/>
        <v>1.1122871936066603</v>
      </c>
      <c r="M7">
        <f t="shared" si="5"/>
        <v>115.22837199813614</v>
      </c>
      <c r="N7">
        <f t="shared" ca="1" si="6"/>
        <v>120.50480531565984</v>
      </c>
      <c r="P7">
        <v>6</v>
      </c>
      <c r="Q7">
        <f t="shared" ca="1" si="7"/>
        <v>1.0081642233498858</v>
      </c>
      <c r="R7">
        <v>6</v>
      </c>
      <c r="S7">
        <f t="shared" ca="1" si="8"/>
        <v>1.0457910949016016</v>
      </c>
    </row>
    <row r="8" spans="1:22" x14ac:dyDescent="0.3">
      <c r="A8">
        <v>7</v>
      </c>
      <c r="B8">
        <v>1949</v>
      </c>
      <c r="C8">
        <v>7</v>
      </c>
      <c r="D8">
        <v>148</v>
      </c>
      <c r="E8">
        <f t="shared" si="0"/>
        <v>106.25306513409964</v>
      </c>
      <c r="F8">
        <f t="shared" si="9"/>
        <v>130.33333333333334</v>
      </c>
      <c r="G8">
        <f t="shared" si="1"/>
        <v>131.25</v>
      </c>
      <c r="H8">
        <f t="shared" si="2"/>
        <v>1.1276190476190475</v>
      </c>
      <c r="I8">
        <f ca="1"/>
        <v>1.1539334416347644</v>
      </c>
      <c r="J8">
        <f t="shared" ca="1" si="3"/>
        <v>122.60896513443438</v>
      </c>
      <c r="K8">
        <v>119.3184651354851</v>
      </c>
      <c r="L8">
        <f t="shared" si="4"/>
        <v>1.0999973880904916</v>
      </c>
      <c r="M8">
        <f t="shared" si="5"/>
        <v>116.87809412411849</v>
      </c>
      <c r="N8">
        <f t="shared" ca="1" si="6"/>
        <v>134.869541404356</v>
      </c>
      <c r="P8">
        <v>7</v>
      </c>
      <c r="Q8">
        <f t="shared" ca="1" si="7"/>
        <v>1.0094239665302631</v>
      </c>
      <c r="R8">
        <v>7</v>
      </c>
      <c r="S8">
        <f t="shared" ca="1" si="8"/>
        <v>1.1539334416347644</v>
      </c>
    </row>
    <row r="9" spans="1:22" x14ac:dyDescent="0.3">
      <c r="A9">
        <v>8</v>
      </c>
      <c r="B9">
        <v>1949</v>
      </c>
      <c r="C9">
        <v>8</v>
      </c>
      <c r="D9">
        <v>148</v>
      </c>
      <c r="E9">
        <f t="shared" si="0"/>
        <v>108.91024904214561</v>
      </c>
      <c r="F9">
        <f t="shared" si="9"/>
        <v>132.16666666666666</v>
      </c>
      <c r="G9">
        <f t="shared" si="1"/>
        <v>133.08333333333331</v>
      </c>
      <c r="H9">
        <f t="shared" si="2"/>
        <v>1.1120851596743897</v>
      </c>
      <c r="I9">
        <f ca="1"/>
        <v>1.1428570298588847</v>
      </c>
      <c r="J9">
        <f t="shared" ca="1" si="3"/>
        <v>124.46884374149798</v>
      </c>
      <c r="K9">
        <v>121.98540290843934</v>
      </c>
      <c r="L9">
        <f t="shared" si="4"/>
        <v>1.090977528132804</v>
      </c>
      <c r="M9">
        <f t="shared" si="5"/>
        <v>118.8186342883281</v>
      </c>
      <c r="N9">
        <f t="shared" ca="1" si="6"/>
        <v>135.79271147464769</v>
      </c>
      <c r="P9">
        <v>8</v>
      </c>
      <c r="Q9">
        <f t="shared" ca="1" si="7"/>
        <v>1.0114826856839381</v>
      </c>
      <c r="R9">
        <v>8</v>
      </c>
      <c r="S9">
        <f t="shared" ca="1" si="8"/>
        <v>1.1428570298588847</v>
      </c>
    </row>
    <row r="10" spans="1:22" x14ac:dyDescent="0.3">
      <c r="A10">
        <v>9</v>
      </c>
      <c r="B10">
        <v>1949</v>
      </c>
      <c r="C10">
        <v>9</v>
      </c>
      <c r="D10">
        <v>136</v>
      </c>
      <c r="E10">
        <f t="shared" si="0"/>
        <v>111.56743295019159</v>
      </c>
      <c r="F10">
        <f t="shared" si="9"/>
        <v>134</v>
      </c>
      <c r="G10">
        <f t="shared" si="1"/>
        <v>134.91666666666669</v>
      </c>
      <c r="H10">
        <f t="shared" si="2"/>
        <v>1.0080296479308213</v>
      </c>
      <c r="I10">
        <f ca="1"/>
        <v>0.99018376890583248</v>
      </c>
      <c r="J10">
        <f t="shared" ca="1" si="3"/>
        <v>110.47226124576947</v>
      </c>
      <c r="K10">
        <v>124.65234068139358</v>
      </c>
      <c r="L10">
        <f t="shared" si="4"/>
        <v>1.0823436281193333</v>
      </c>
      <c r="M10">
        <f t="shared" si="5"/>
        <v>120.75430015927081</v>
      </c>
      <c r="N10">
        <f t="shared" ca="1" si="6"/>
        <v>119.56894804329293</v>
      </c>
      <c r="P10">
        <v>9</v>
      </c>
      <c r="Q10">
        <f t="shared" ca="1" si="7"/>
        <v>1.0123975186277308</v>
      </c>
      <c r="R10">
        <v>9</v>
      </c>
      <c r="S10">
        <f t="shared" ca="1" si="8"/>
        <v>0.99018376890583248</v>
      </c>
    </row>
    <row r="11" spans="1:22" x14ac:dyDescent="0.3">
      <c r="A11">
        <v>10</v>
      </c>
      <c r="B11">
        <v>1949</v>
      </c>
      <c r="C11">
        <v>10</v>
      </c>
      <c r="D11">
        <v>119</v>
      </c>
      <c r="E11">
        <f t="shared" si="0"/>
        <v>114.22461685823757</v>
      </c>
      <c r="F11">
        <f t="shared" si="9"/>
        <v>135.83333333333334</v>
      </c>
      <c r="G11">
        <f t="shared" si="1"/>
        <v>136.41666666666669</v>
      </c>
      <c r="H11">
        <f t="shared" si="2"/>
        <v>0.87232742822235787</v>
      </c>
      <c r="I11">
        <f ca="1"/>
        <v>0.86013668849759428</v>
      </c>
      <c r="J11">
        <f t="shared" ca="1" si="3"/>
        <v>98.248783689350944</v>
      </c>
      <c r="K11">
        <v>127.31927845434782</v>
      </c>
      <c r="L11">
        <f t="shared" si="4"/>
        <v>1.0714533440870926</v>
      </c>
      <c r="M11">
        <f t="shared" si="5"/>
        <v>122.38634770982553</v>
      </c>
      <c r="N11">
        <f t="shared" ca="1" si="6"/>
        <v>105.26898783644447</v>
      </c>
      <c r="P11">
        <v>10</v>
      </c>
      <c r="Q11">
        <f t="shared" ca="1" si="7"/>
        <v>1.0118333606820216</v>
      </c>
      <c r="R11">
        <v>10</v>
      </c>
      <c r="S11">
        <f t="shared" ca="1" si="8"/>
        <v>0.86013668849759428</v>
      </c>
    </row>
    <row r="12" spans="1:22" x14ac:dyDescent="0.3">
      <c r="A12">
        <v>11</v>
      </c>
      <c r="B12">
        <v>1949</v>
      </c>
      <c r="C12">
        <v>11</v>
      </c>
      <c r="D12">
        <v>104</v>
      </c>
      <c r="E12">
        <f t="shared" si="0"/>
        <v>116.88180076628353</v>
      </c>
      <c r="F12">
        <f t="shared" si="9"/>
        <v>137</v>
      </c>
      <c r="G12">
        <f t="shared" si="1"/>
        <v>137.41666666666669</v>
      </c>
      <c r="H12">
        <f t="shared" si="2"/>
        <v>0.75682231655548804</v>
      </c>
      <c r="I12">
        <f ca="1"/>
        <v>0.748486227319619</v>
      </c>
      <c r="J12">
        <f t="shared" ca="1" si="3"/>
        <v>87.484418097878915</v>
      </c>
      <c r="K12">
        <v>129.98621622730207</v>
      </c>
      <c r="L12">
        <f t="shared" si="4"/>
        <v>1.0571633720483968</v>
      </c>
      <c r="M12">
        <f t="shared" si="5"/>
        <v>123.56315862917319</v>
      </c>
      <c r="N12">
        <f t="shared" ca="1" si="6"/>
        <v>92.485322438045472</v>
      </c>
      <c r="P12">
        <v>11</v>
      </c>
      <c r="Q12">
        <f t="shared" ca="1" si="7"/>
        <v>1.0102369874434636</v>
      </c>
      <c r="R12">
        <v>11</v>
      </c>
      <c r="S12">
        <f t="shared" ca="1" si="8"/>
        <v>0.748486227319619</v>
      </c>
    </row>
    <row r="13" spans="1:22" x14ac:dyDescent="0.3">
      <c r="A13">
        <v>12</v>
      </c>
      <c r="B13">
        <v>1949</v>
      </c>
      <c r="C13">
        <v>12</v>
      </c>
      <c r="D13">
        <v>118</v>
      </c>
      <c r="E13">
        <f t="shared" si="0"/>
        <v>119.53898467432953</v>
      </c>
      <c r="F13">
        <f t="shared" si="9"/>
        <v>137.83333333333334</v>
      </c>
      <c r="G13">
        <f t="shared" si="1"/>
        <v>138.75</v>
      </c>
      <c r="H13">
        <f t="shared" si="2"/>
        <v>0.85045045045045042</v>
      </c>
      <c r="I13">
        <f ca="1"/>
        <v>0.84154052664510814</v>
      </c>
      <c r="J13">
        <f t="shared" ca="1" si="3"/>
        <v>100.59690011745678</v>
      </c>
      <c r="K13">
        <v>132.65315400025634</v>
      </c>
      <c r="L13">
        <f t="shared" si="4"/>
        <v>1.0459608069306205</v>
      </c>
      <c r="M13">
        <f t="shared" si="5"/>
        <v>125.03309286962879</v>
      </c>
      <c r="N13">
        <f t="shared" ca="1" si="6"/>
        <v>105.22041482157412</v>
      </c>
      <c r="P13">
        <v>12</v>
      </c>
      <c r="Q13">
        <f t="shared" ca="1" si="7"/>
        <v>1.0085357345804875</v>
      </c>
      <c r="R13">
        <v>12</v>
      </c>
      <c r="S13">
        <f t="shared" ca="1" si="8"/>
        <v>0.84154052664510814</v>
      </c>
    </row>
    <row r="14" spans="1:22" x14ac:dyDescent="0.3">
      <c r="A14">
        <v>13</v>
      </c>
      <c r="B14">
        <v>1950</v>
      </c>
      <c r="C14">
        <v>1</v>
      </c>
      <c r="D14">
        <v>115</v>
      </c>
      <c r="E14">
        <f t="shared" si="0"/>
        <v>122.19616858237549</v>
      </c>
      <c r="F14">
        <f t="shared" si="9"/>
        <v>139.66666666666666</v>
      </c>
      <c r="G14">
        <f t="shared" si="1"/>
        <v>140.91666666666666</v>
      </c>
      <c r="H14">
        <f t="shared" si="2"/>
        <v>0.81608515671200477</v>
      </c>
      <c r="I14">
        <f ca="1"/>
        <v>0.85592902409884875</v>
      </c>
      <c r="J14">
        <f t="shared" ca="1" si="3"/>
        <v>104.59124732333106</v>
      </c>
      <c r="K14">
        <v>135.32009177321055</v>
      </c>
      <c r="L14">
        <f t="shared" si="4"/>
        <v>1.0413580483143308</v>
      </c>
      <c r="M14">
        <f t="shared" si="5"/>
        <v>127.24996362643148</v>
      </c>
      <c r="N14">
        <f t="shared" ca="1" si="6"/>
        <v>108.9169371833855</v>
      </c>
    </row>
    <row r="15" spans="1:22" x14ac:dyDescent="0.3">
      <c r="A15">
        <v>14</v>
      </c>
      <c r="B15">
        <v>1950</v>
      </c>
      <c r="C15">
        <v>2</v>
      </c>
      <c r="D15">
        <v>126</v>
      </c>
      <c r="E15">
        <f t="shared" si="0"/>
        <v>124.85335249042147</v>
      </c>
      <c r="F15">
        <f t="shared" si="9"/>
        <v>142.16666666666666</v>
      </c>
      <c r="G15">
        <f t="shared" si="1"/>
        <v>143.16666666666666</v>
      </c>
      <c r="H15">
        <f t="shared" si="2"/>
        <v>0.88009313154831204</v>
      </c>
      <c r="I15">
        <f ca="1"/>
        <v>0.84353263787272148</v>
      </c>
      <c r="J15">
        <f t="shared" ca="1" si="3"/>
        <v>105.31787777349794</v>
      </c>
      <c r="K15">
        <v>137.98702954616482</v>
      </c>
      <c r="L15">
        <f t="shared" si="4"/>
        <v>1.0375371303921646</v>
      </c>
      <c r="M15">
        <f t="shared" si="5"/>
        <v>129.53998906275331</v>
      </c>
      <c r="N15">
        <f t="shared" ca="1" si="6"/>
        <v>109.27120868410778</v>
      </c>
    </row>
    <row r="16" spans="1:22" x14ac:dyDescent="0.3">
      <c r="A16">
        <v>15</v>
      </c>
      <c r="B16">
        <v>1950</v>
      </c>
      <c r="C16">
        <v>3</v>
      </c>
      <c r="D16">
        <v>141</v>
      </c>
      <c r="E16">
        <f t="shared" si="0"/>
        <v>127.51053639846745</v>
      </c>
      <c r="F16">
        <f t="shared" si="9"/>
        <v>144.16666666666666</v>
      </c>
      <c r="G16">
        <f t="shared" si="1"/>
        <v>145.70833333333331</v>
      </c>
      <c r="H16">
        <f t="shared" si="2"/>
        <v>0.96768658850443245</v>
      </c>
      <c r="I16">
        <f ca="1"/>
        <v>0.9679177033734212</v>
      </c>
      <c r="J16">
        <f t="shared" ca="1" si="3"/>
        <v>123.41970554671765</v>
      </c>
      <c r="K16">
        <v>140.65396731911906</v>
      </c>
      <c r="L16">
        <f t="shared" si="4"/>
        <v>1.0359347561291803</v>
      </c>
      <c r="M16">
        <f t="shared" si="5"/>
        <v>132.09259642784735</v>
      </c>
      <c r="N16">
        <f t="shared" ca="1" si="6"/>
        <v>127.85476256707418</v>
      </c>
    </row>
    <row r="17" spans="1:14" x14ac:dyDescent="0.3">
      <c r="A17">
        <v>16</v>
      </c>
      <c r="B17">
        <v>1950</v>
      </c>
      <c r="C17">
        <v>4</v>
      </c>
      <c r="D17">
        <v>135</v>
      </c>
      <c r="E17">
        <f t="shared" si="0"/>
        <v>130.16772030651342</v>
      </c>
      <c r="F17">
        <f t="shared" si="9"/>
        <v>147.25</v>
      </c>
      <c r="G17">
        <f t="shared" si="1"/>
        <v>148.41666666666669</v>
      </c>
      <c r="H17">
        <f t="shared" si="2"/>
        <v>0.90960134755755184</v>
      </c>
      <c r="I17">
        <f ca="1"/>
        <v>0.92929094227954778</v>
      </c>
      <c r="J17">
        <f t="shared" ca="1" si="3"/>
        <v>120.96368345802048</v>
      </c>
      <c r="K17">
        <v>143.3209050920733</v>
      </c>
      <c r="L17">
        <f t="shared" si="4"/>
        <v>1.0355549078574386</v>
      </c>
      <c r="M17">
        <f t="shared" si="5"/>
        <v>134.79582160802434</v>
      </c>
      <c r="N17">
        <f t="shared" ca="1" si="6"/>
        <v>125.26453607746677</v>
      </c>
    </row>
    <row r="18" spans="1:14" x14ac:dyDescent="0.3">
      <c r="A18">
        <v>17</v>
      </c>
      <c r="B18">
        <v>1950</v>
      </c>
      <c r="C18">
        <v>5</v>
      </c>
      <c r="D18">
        <v>125</v>
      </c>
      <c r="E18">
        <f t="shared" si="0"/>
        <v>132.82490421455941</v>
      </c>
      <c r="F18">
        <f t="shared" si="9"/>
        <v>149.58333333333334</v>
      </c>
      <c r="G18">
        <f t="shared" si="1"/>
        <v>151.54166666666669</v>
      </c>
      <c r="H18">
        <f t="shared" si="2"/>
        <v>0.82485565026120422</v>
      </c>
      <c r="I18">
        <f ca="1"/>
        <v>0.92607634382423354</v>
      </c>
      <c r="J18">
        <f t="shared" ca="1" si="3"/>
        <v>123.00600166382321</v>
      </c>
      <c r="K18">
        <v>145.98784286502755</v>
      </c>
      <c r="L18">
        <f t="shared" si="4"/>
        <v>1.0380430568233951</v>
      </c>
      <c r="M18">
        <f t="shared" si="5"/>
        <v>137.87796959315591</v>
      </c>
      <c r="N18">
        <f t="shared" ca="1" si="6"/>
        <v>127.68552597473867</v>
      </c>
    </row>
    <row r="19" spans="1:14" x14ac:dyDescent="0.3">
      <c r="A19">
        <v>18</v>
      </c>
      <c r="B19">
        <v>1950</v>
      </c>
      <c r="C19">
        <v>6</v>
      </c>
      <c r="D19">
        <v>149</v>
      </c>
      <c r="E19">
        <f t="shared" si="0"/>
        <v>135.48208812260538</v>
      </c>
      <c r="F19">
        <f t="shared" si="9"/>
        <v>153.5</v>
      </c>
      <c r="G19">
        <f t="shared" si="1"/>
        <v>154.70833333333331</v>
      </c>
      <c r="H19">
        <f t="shared" si="2"/>
        <v>0.96310261244276874</v>
      </c>
      <c r="I19">
        <f ca="1"/>
        <v>1.0457910949016016</v>
      </c>
      <c r="J19">
        <f t="shared" ca="1" si="3"/>
        <v>141.68596127729475</v>
      </c>
      <c r="K19">
        <v>148.65478063798179</v>
      </c>
      <c r="L19">
        <f t="shared" si="4"/>
        <v>1.0407222200952535</v>
      </c>
      <c r="M19">
        <f t="shared" si="5"/>
        <v>140.99921953409864</v>
      </c>
      <c r="N19">
        <f t="shared" ca="1" si="6"/>
        <v>147.45572817683632</v>
      </c>
    </row>
    <row r="20" spans="1:14" x14ac:dyDescent="0.3">
      <c r="A20">
        <v>19</v>
      </c>
      <c r="B20">
        <v>1950</v>
      </c>
      <c r="C20">
        <v>7</v>
      </c>
      <c r="D20">
        <v>170</v>
      </c>
      <c r="E20">
        <f t="shared" si="0"/>
        <v>138.13927203065134</v>
      </c>
      <c r="F20">
        <f t="shared" si="9"/>
        <v>155.91666666666666</v>
      </c>
      <c r="G20">
        <f t="shared" si="1"/>
        <v>157.125</v>
      </c>
      <c r="H20">
        <f t="shared" si="2"/>
        <v>1.0819411296738266</v>
      </c>
      <c r="I20">
        <f ca="1"/>
        <v>1.1539334416347644</v>
      </c>
      <c r="J20">
        <f t="shared" ca="1" si="3"/>
        <v>159.40352559925046</v>
      </c>
      <c r="K20">
        <v>151.32171841093606</v>
      </c>
      <c r="L20">
        <f t="shared" si="4"/>
        <v>1.0383506191312493</v>
      </c>
      <c r="M20">
        <f t="shared" si="5"/>
        <v>143.43699863936689</v>
      </c>
      <c r="N20">
        <f t="shared" ca="1" si="6"/>
        <v>165.51674949768565</v>
      </c>
    </row>
    <row r="21" spans="1:14" x14ac:dyDescent="0.3">
      <c r="A21">
        <v>20</v>
      </c>
      <c r="B21">
        <v>1950</v>
      </c>
      <c r="C21">
        <v>8</v>
      </c>
      <c r="D21">
        <v>170</v>
      </c>
      <c r="E21">
        <f t="shared" si="0"/>
        <v>140.79645593869733</v>
      </c>
      <c r="F21">
        <f t="shared" si="9"/>
        <v>158.33333333333334</v>
      </c>
      <c r="G21">
        <f t="shared" si="1"/>
        <v>159.54166666666669</v>
      </c>
      <c r="H21">
        <f t="shared" si="2"/>
        <v>1.0655523635413946</v>
      </c>
      <c r="I21">
        <f ca="1"/>
        <v>1.1428570298588847</v>
      </c>
      <c r="J21">
        <f t="shared" ca="1" si="3"/>
        <v>160.91021944875698</v>
      </c>
      <c r="K21">
        <v>153.98865618389027</v>
      </c>
      <c r="L21">
        <f t="shared" si="4"/>
        <v>1.0360611659351395</v>
      </c>
      <c r="M21">
        <f t="shared" si="5"/>
        <v>145.87374029938226</v>
      </c>
      <c r="N21">
        <f t="shared" ca="1" si="6"/>
        <v>166.71282957295833</v>
      </c>
    </row>
    <row r="22" spans="1:14" x14ac:dyDescent="0.3">
      <c r="A22">
        <v>21</v>
      </c>
      <c r="B22">
        <v>1950</v>
      </c>
      <c r="C22">
        <v>9</v>
      </c>
      <c r="D22">
        <v>158</v>
      </c>
      <c r="E22">
        <f t="shared" si="0"/>
        <v>143.4536398467433</v>
      </c>
      <c r="F22">
        <f t="shared" si="9"/>
        <v>160.75</v>
      </c>
      <c r="G22">
        <f t="shared" si="1"/>
        <v>161.83333333333331</v>
      </c>
      <c r="H22">
        <f t="shared" si="2"/>
        <v>0.97631307929969113</v>
      </c>
      <c r="I22">
        <f ca="1"/>
        <v>0.99018376890583248</v>
      </c>
      <c r="J22">
        <f t="shared" ca="1" si="3"/>
        <v>142.04546576670819</v>
      </c>
      <c r="K22">
        <v>156.65559395684454</v>
      </c>
      <c r="L22">
        <f t="shared" si="4"/>
        <v>1.0330517362687677</v>
      </c>
      <c r="M22">
        <f t="shared" si="5"/>
        <v>148.19503171775264</v>
      </c>
      <c r="N22">
        <f t="shared" ca="1" si="6"/>
        <v>146.74031503940367</v>
      </c>
    </row>
    <row r="23" spans="1:14" x14ac:dyDescent="0.3">
      <c r="A23">
        <v>22</v>
      </c>
      <c r="B23">
        <v>1950</v>
      </c>
      <c r="C23">
        <v>10</v>
      </c>
      <c r="D23">
        <v>133</v>
      </c>
      <c r="E23">
        <f t="shared" si="0"/>
        <v>146.11082375478929</v>
      </c>
      <c r="F23">
        <f t="shared" si="9"/>
        <v>162.91666666666666</v>
      </c>
      <c r="G23">
        <f t="shared" si="1"/>
        <v>164.125</v>
      </c>
      <c r="H23">
        <f t="shared" si="2"/>
        <v>0.81035795887281037</v>
      </c>
      <c r="I23">
        <f ca="1"/>
        <v>0.86013668849759428</v>
      </c>
      <c r="J23">
        <f t="shared" ca="1" si="3"/>
        <v>125.6752800981001</v>
      </c>
      <c r="K23">
        <v>159.32253172979878</v>
      </c>
      <c r="L23">
        <f t="shared" si="4"/>
        <v>1.0301430577210882</v>
      </c>
      <c r="M23">
        <f t="shared" si="5"/>
        <v>150.51505074890565</v>
      </c>
      <c r="N23">
        <f t="shared" ca="1" si="6"/>
        <v>129.46351732021105</v>
      </c>
    </row>
    <row r="24" spans="1:14" x14ac:dyDescent="0.3">
      <c r="A24">
        <v>23</v>
      </c>
      <c r="B24">
        <v>1950</v>
      </c>
      <c r="C24">
        <v>11</v>
      </c>
      <c r="D24">
        <v>114</v>
      </c>
      <c r="E24">
        <f t="shared" si="0"/>
        <v>148.76800766283526</v>
      </c>
      <c r="F24">
        <f t="shared" si="9"/>
        <v>165.33333333333334</v>
      </c>
      <c r="G24">
        <f t="shared" si="1"/>
        <v>166.66666666666669</v>
      </c>
      <c r="H24">
        <f t="shared" si="2"/>
        <v>0.68399999999999994</v>
      </c>
      <c r="I24">
        <f ca="1"/>
        <v>0.748486227319619</v>
      </c>
      <c r="J24">
        <f t="shared" ca="1" si="3"/>
        <v>111.35080480141174</v>
      </c>
      <c r="K24">
        <v>161.98946950275302</v>
      </c>
      <c r="L24">
        <f t="shared" si="4"/>
        <v>1.0288734642953699</v>
      </c>
      <c r="M24">
        <f t="shared" si="5"/>
        <v>153.06345542038144</v>
      </c>
      <c r="N24">
        <f t="shared" ca="1" si="6"/>
        <v>114.565888288106</v>
      </c>
    </row>
    <row r="25" spans="1:14" x14ac:dyDescent="0.3">
      <c r="A25">
        <v>24</v>
      </c>
      <c r="B25">
        <v>1950</v>
      </c>
      <c r="C25">
        <v>12</v>
      </c>
      <c r="D25">
        <v>140</v>
      </c>
      <c r="E25">
        <f t="shared" si="0"/>
        <v>151.42519157088122</v>
      </c>
      <c r="F25">
        <f t="shared" si="9"/>
        <v>168</v>
      </c>
      <c r="G25">
        <f t="shared" si="1"/>
        <v>169.08333333333331</v>
      </c>
      <c r="H25">
        <f t="shared" si="2"/>
        <v>0.82799408575653044</v>
      </c>
      <c r="I25">
        <f ca="1"/>
        <v>0.84154052664510814</v>
      </c>
      <c r="J25">
        <f t="shared" ca="1" si="3"/>
        <v>127.43043546189578</v>
      </c>
      <c r="K25">
        <v>164.65640727570727</v>
      </c>
      <c r="L25">
        <f t="shared" si="4"/>
        <v>1.0268858414371536</v>
      </c>
      <c r="M25">
        <f t="shared" si="5"/>
        <v>155.49638526104653</v>
      </c>
      <c r="N25">
        <f t="shared" ca="1" si="6"/>
        <v>130.85650994399174</v>
      </c>
    </row>
    <row r="26" spans="1:14" x14ac:dyDescent="0.3">
      <c r="A26">
        <v>25</v>
      </c>
      <c r="B26">
        <v>1951</v>
      </c>
      <c r="C26">
        <v>1</v>
      </c>
      <c r="D26">
        <v>145</v>
      </c>
      <c r="E26">
        <f t="shared" si="0"/>
        <v>154.08237547892722</v>
      </c>
      <c r="F26">
        <f t="shared" si="9"/>
        <v>170.16666666666666</v>
      </c>
      <c r="G26">
        <f t="shared" si="1"/>
        <v>171.25</v>
      </c>
      <c r="H26">
        <f t="shared" si="2"/>
        <v>0.84671532846715325</v>
      </c>
      <c r="I26">
        <f ca="1"/>
        <v>0.85592902409884875</v>
      </c>
      <c r="J26">
        <f t="shared" ca="1" si="3"/>
        <v>131.88357727451054</v>
      </c>
      <c r="K26">
        <v>167.32334504866151</v>
      </c>
      <c r="L26">
        <f t="shared" si="4"/>
        <v>1.0234674662414651</v>
      </c>
      <c r="M26">
        <f t="shared" si="5"/>
        <v>157.6982984238837</v>
      </c>
      <c r="N26">
        <f t="shared" ca="1" si="6"/>
        <v>134.97855067200379</v>
      </c>
    </row>
    <row r="27" spans="1:14" x14ac:dyDescent="0.3">
      <c r="A27">
        <v>26</v>
      </c>
      <c r="B27">
        <v>1951</v>
      </c>
      <c r="C27">
        <v>2</v>
      </c>
      <c r="D27">
        <v>150</v>
      </c>
      <c r="E27">
        <f t="shared" si="0"/>
        <v>156.73955938697318</v>
      </c>
      <c r="F27">
        <f t="shared" si="9"/>
        <v>172.33333333333334</v>
      </c>
      <c r="G27">
        <f t="shared" si="1"/>
        <v>173.58333333333334</v>
      </c>
      <c r="H27">
        <f t="shared" si="2"/>
        <v>0.86413826212193945</v>
      </c>
      <c r="I27">
        <f ca="1"/>
        <v>0.84353263787272148</v>
      </c>
      <c r="J27">
        <f t="shared" ca="1" si="3"/>
        <v>132.21493398870157</v>
      </c>
      <c r="K27">
        <v>169.99028282161575</v>
      </c>
      <c r="L27">
        <f t="shared" si="4"/>
        <v>1.021136799422165</v>
      </c>
      <c r="M27">
        <f t="shared" si="5"/>
        <v>160.05253201525414</v>
      </c>
      <c r="N27">
        <f t="shared" ca="1" si="6"/>
        <v>135.00953452903553</v>
      </c>
    </row>
    <row r="28" spans="1:14" x14ac:dyDescent="0.3">
      <c r="A28">
        <v>27</v>
      </c>
      <c r="B28">
        <v>1951</v>
      </c>
      <c r="C28">
        <v>3</v>
      </c>
      <c r="D28">
        <v>178</v>
      </c>
      <c r="E28">
        <f t="shared" si="0"/>
        <v>159.39674329501918</v>
      </c>
      <c r="F28">
        <f t="shared" si="9"/>
        <v>174.83333333333334</v>
      </c>
      <c r="G28">
        <f t="shared" si="1"/>
        <v>175.45833333333334</v>
      </c>
      <c r="H28">
        <f t="shared" si="2"/>
        <v>1.0144858703395867</v>
      </c>
      <c r="I28">
        <f ca="1"/>
        <v>0.9679177033734212</v>
      </c>
      <c r="J28">
        <f t="shared" ca="1" si="3"/>
        <v>154.28292969531773</v>
      </c>
      <c r="K28">
        <v>172.65722059456999</v>
      </c>
      <c r="L28">
        <f t="shared" si="4"/>
        <v>1.0162235481905553</v>
      </c>
      <c r="M28">
        <f t="shared" si="5"/>
        <v>161.98272404128349</v>
      </c>
      <c r="N28">
        <f t="shared" ca="1" si="6"/>
        <v>156.78594624020977</v>
      </c>
    </row>
    <row r="29" spans="1:14" x14ac:dyDescent="0.3">
      <c r="A29">
        <v>28</v>
      </c>
      <c r="B29">
        <v>1951</v>
      </c>
      <c r="C29">
        <v>4</v>
      </c>
      <c r="D29">
        <v>163</v>
      </c>
      <c r="E29">
        <f t="shared" si="0"/>
        <v>162.05392720306514</v>
      </c>
      <c r="F29">
        <f t="shared" si="9"/>
        <v>176.08333333333334</v>
      </c>
      <c r="G29">
        <f t="shared" si="1"/>
        <v>176.83333333333334</v>
      </c>
      <c r="H29">
        <f t="shared" si="2"/>
        <v>0.9217719132893496</v>
      </c>
      <c r="I29">
        <f ca="1"/>
        <v>0.92929094227954778</v>
      </c>
      <c r="J29">
        <f t="shared" ca="1" si="3"/>
        <v>150.59524671063764</v>
      </c>
      <c r="K29">
        <v>175.32415836752426</v>
      </c>
      <c r="L29">
        <f t="shared" si="4"/>
        <v>1.0086079122230576</v>
      </c>
      <c r="M29">
        <f t="shared" si="5"/>
        <v>163.4488731838309</v>
      </c>
      <c r="N29">
        <f t="shared" ca="1" si="6"/>
        <v>151.8915573755325</v>
      </c>
    </row>
    <row r="30" spans="1:14" x14ac:dyDescent="0.3">
      <c r="A30">
        <v>29</v>
      </c>
      <c r="B30">
        <v>1951</v>
      </c>
      <c r="C30">
        <v>5</v>
      </c>
      <c r="D30">
        <v>172</v>
      </c>
      <c r="E30">
        <f t="shared" si="0"/>
        <v>164.71111111111111</v>
      </c>
      <c r="F30">
        <f t="shared" si="9"/>
        <v>177.58333333333334</v>
      </c>
      <c r="G30">
        <f t="shared" si="1"/>
        <v>178.04166666666669</v>
      </c>
      <c r="H30">
        <f t="shared" si="2"/>
        <v>0.96606599578750285</v>
      </c>
      <c r="I30">
        <f ca="1"/>
        <v>0.92607634382423354</v>
      </c>
      <c r="J30">
        <f t="shared" ca="1" si="3"/>
        <v>152.53506356500486</v>
      </c>
      <c r="K30">
        <v>177.99109614047848</v>
      </c>
      <c r="L30">
        <f t="shared" si="4"/>
        <v>1.0002841182917841</v>
      </c>
      <c r="M30">
        <f t="shared" si="5"/>
        <v>164.75790855063786</v>
      </c>
      <c r="N30">
        <f t="shared" ca="1" si="6"/>
        <v>152.57840156670213</v>
      </c>
    </row>
    <row r="31" spans="1:14" x14ac:dyDescent="0.3">
      <c r="A31">
        <v>30</v>
      </c>
      <c r="B31">
        <v>1951</v>
      </c>
      <c r="C31">
        <v>6</v>
      </c>
      <c r="D31">
        <v>178</v>
      </c>
      <c r="E31">
        <f t="shared" si="0"/>
        <v>167.36829501915707</v>
      </c>
      <c r="F31">
        <f t="shared" si="9"/>
        <v>178.5</v>
      </c>
      <c r="G31">
        <f t="shared" si="1"/>
        <v>180.16666666666669</v>
      </c>
      <c r="H31">
        <f t="shared" si="2"/>
        <v>0.98797409805735414</v>
      </c>
      <c r="I31">
        <f ca="1"/>
        <v>1.0457910949016016</v>
      </c>
      <c r="J31">
        <f t="shared" ca="1" si="3"/>
        <v>175.03227249989854</v>
      </c>
      <c r="K31">
        <v>180.65803391343275</v>
      </c>
      <c r="L31">
        <f t="shared" si="4"/>
        <v>0.99728012512855357</v>
      </c>
      <c r="M31">
        <f t="shared" si="5"/>
        <v>166.91307419925764</v>
      </c>
      <c r="N31">
        <f t="shared" ca="1" si="6"/>
        <v>174.55620662023392</v>
      </c>
    </row>
    <row r="32" spans="1:14" x14ac:dyDescent="0.3">
      <c r="A32">
        <v>31</v>
      </c>
      <c r="B32">
        <v>1951</v>
      </c>
      <c r="C32">
        <v>7</v>
      </c>
      <c r="D32">
        <v>199</v>
      </c>
      <c r="E32">
        <f t="shared" si="0"/>
        <v>170.02547892720307</v>
      </c>
      <c r="F32">
        <f t="shared" si="9"/>
        <v>181.83333333333334</v>
      </c>
      <c r="G32">
        <f t="shared" si="1"/>
        <v>183.125</v>
      </c>
      <c r="H32">
        <f t="shared" si="2"/>
        <v>1.0866894197952219</v>
      </c>
      <c r="I32">
        <f ca="1"/>
        <v>1.1539334416347644</v>
      </c>
      <c r="J32">
        <f t="shared" ca="1" si="3"/>
        <v>196.19808606406656</v>
      </c>
      <c r="K32">
        <v>183.32497168638699</v>
      </c>
      <c r="L32">
        <f t="shared" si="4"/>
        <v>0.99890919559650015</v>
      </c>
      <c r="M32">
        <f t="shared" si="5"/>
        <v>169.84001438608212</v>
      </c>
      <c r="N32">
        <f t="shared" ca="1" si="6"/>
        <v>195.98407232782961</v>
      </c>
    </row>
    <row r="33" spans="1:19" x14ac:dyDescent="0.3">
      <c r="A33">
        <v>32</v>
      </c>
      <c r="B33">
        <v>1951</v>
      </c>
      <c r="C33">
        <v>8</v>
      </c>
      <c r="D33">
        <v>199</v>
      </c>
      <c r="E33">
        <f t="shared" si="0"/>
        <v>172.68266283524906</v>
      </c>
      <c r="F33">
        <f t="shared" si="9"/>
        <v>184.41666666666666</v>
      </c>
      <c r="G33">
        <f t="shared" si="1"/>
        <v>186.20833333333331</v>
      </c>
      <c r="H33">
        <f t="shared" si="2"/>
        <v>1.068695457596778</v>
      </c>
      <c r="I33">
        <f ca="1"/>
        <v>1.1428570298588847</v>
      </c>
      <c r="J33">
        <f t="shared" ca="1" si="3"/>
        <v>197.35159515601595</v>
      </c>
      <c r="K33">
        <v>185.99190945934123</v>
      </c>
      <c r="L33">
        <f t="shared" si="4"/>
        <v>1.0011636198296001</v>
      </c>
      <c r="M33">
        <f t="shared" si="5"/>
        <v>172.88359980595231</v>
      </c>
      <c r="N33">
        <f t="shared" ca="1" si="6"/>
        <v>197.58123738554269</v>
      </c>
    </row>
    <row r="34" spans="1:19" x14ac:dyDescent="0.3">
      <c r="A34">
        <v>33</v>
      </c>
      <c r="B34">
        <v>1951</v>
      </c>
      <c r="C34">
        <v>9</v>
      </c>
      <c r="D34">
        <v>184</v>
      </c>
      <c r="E34">
        <f t="shared" si="0"/>
        <v>175.33984674329503</v>
      </c>
      <c r="F34">
        <f t="shared" si="9"/>
        <v>188</v>
      </c>
      <c r="G34">
        <f t="shared" si="1"/>
        <v>189.04166666666669</v>
      </c>
      <c r="H34">
        <f t="shared" si="2"/>
        <v>0.97333039453383285</v>
      </c>
      <c r="I34">
        <f ca="1"/>
        <v>0.99018376890583248</v>
      </c>
      <c r="J34">
        <f t="shared" ca="1" si="3"/>
        <v>173.61867028764692</v>
      </c>
      <c r="K34">
        <v>188.65884723229547</v>
      </c>
      <c r="L34">
        <f t="shared" si="4"/>
        <v>1.0020291623742397</v>
      </c>
      <c r="M34">
        <f t="shared" si="5"/>
        <v>175.69563976301149</v>
      </c>
      <c r="N34">
        <f t="shared" ca="1" si="6"/>
        <v>173.97097076086015</v>
      </c>
    </row>
    <row r="35" spans="1:19" x14ac:dyDescent="0.3">
      <c r="A35">
        <v>34</v>
      </c>
      <c r="B35">
        <v>1951</v>
      </c>
      <c r="C35">
        <v>10</v>
      </c>
      <c r="D35">
        <v>162</v>
      </c>
      <c r="E35">
        <f t="shared" si="0"/>
        <v>177.99703065134099</v>
      </c>
      <c r="F35">
        <f t="shared" si="9"/>
        <v>190.08333333333334</v>
      </c>
      <c r="G35">
        <f t="shared" si="1"/>
        <v>191.29166666666669</v>
      </c>
      <c r="H35">
        <f t="shared" si="2"/>
        <v>0.84687431932040946</v>
      </c>
      <c r="I35">
        <f ca="1"/>
        <v>0.86013668849759428</v>
      </c>
      <c r="J35">
        <f t="shared" ca="1" si="3"/>
        <v>153.10177650684923</v>
      </c>
      <c r="K35">
        <v>191.32578500524971</v>
      </c>
      <c r="L35">
        <f t="shared" si="4"/>
        <v>0.99982167412206313</v>
      </c>
      <c r="M35">
        <f t="shared" si="5"/>
        <v>177.96528917457994</v>
      </c>
      <c r="N35">
        <f t="shared" ca="1" si="6"/>
        <v>153.07447449813995</v>
      </c>
    </row>
    <row r="36" spans="1:19" x14ac:dyDescent="0.3">
      <c r="A36">
        <v>35</v>
      </c>
      <c r="B36">
        <v>1951</v>
      </c>
      <c r="C36">
        <v>11</v>
      </c>
      <c r="D36">
        <v>146</v>
      </c>
      <c r="E36">
        <f t="shared" si="0"/>
        <v>180.65421455938696</v>
      </c>
      <c r="F36">
        <f t="shared" si="9"/>
        <v>192.5</v>
      </c>
      <c r="G36">
        <f t="shared" si="1"/>
        <v>193.58333333333331</v>
      </c>
      <c r="H36">
        <f t="shared" si="2"/>
        <v>0.75419715884631944</v>
      </c>
      <c r="I36">
        <f ca="1"/>
        <v>0.748486227319619</v>
      </c>
      <c r="J36">
        <f t="shared" ca="1" si="3"/>
        <v>135.21719150494454</v>
      </c>
      <c r="K36">
        <v>193.99272277820398</v>
      </c>
      <c r="L36">
        <f t="shared" si="4"/>
        <v>0.99788966596783768</v>
      </c>
      <c r="M36">
        <f t="shared" si="5"/>
        <v>180.27297382234872</v>
      </c>
      <c r="N36">
        <f t="shared" ca="1" si="6"/>
        <v>134.93183806397823</v>
      </c>
    </row>
    <row r="37" spans="1:19" x14ac:dyDescent="0.3">
      <c r="A37">
        <v>36</v>
      </c>
      <c r="B37">
        <v>1951</v>
      </c>
      <c r="C37">
        <v>12</v>
      </c>
      <c r="D37">
        <v>166</v>
      </c>
      <c r="E37">
        <f t="shared" si="0"/>
        <v>183.31139846743295</v>
      </c>
      <c r="F37">
        <f t="shared" si="9"/>
        <v>194.66666666666666</v>
      </c>
      <c r="G37">
        <f t="shared" si="1"/>
        <v>195.83333333333331</v>
      </c>
      <c r="H37">
        <f t="shared" si="2"/>
        <v>0.84765957446808515</v>
      </c>
      <c r="I37">
        <f ca="1"/>
        <v>0.84154052664510814</v>
      </c>
      <c r="J37">
        <f t="shared" ca="1" si="3"/>
        <v>154.26397080633478</v>
      </c>
      <c r="K37">
        <v>196.6596605511582</v>
      </c>
      <c r="L37">
        <f t="shared" si="4"/>
        <v>0.99579818649381868</v>
      </c>
      <c r="M37">
        <f t="shared" si="5"/>
        <v>182.5411581575155</v>
      </c>
      <c r="N37">
        <f t="shared" ca="1" si="6"/>
        <v>153.61578237028357</v>
      </c>
    </row>
    <row r="38" spans="1:19" x14ac:dyDescent="0.3">
      <c r="A38">
        <v>37</v>
      </c>
      <c r="B38">
        <v>1952</v>
      </c>
      <c r="C38">
        <v>1</v>
      </c>
      <c r="D38">
        <v>171</v>
      </c>
      <c r="E38">
        <f t="shared" si="0"/>
        <v>185.96858237547895</v>
      </c>
      <c r="F38">
        <f t="shared" si="9"/>
        <v>197</v>
      </c>
      <c r="G38">
        <f t="shared" si="1"/>
        <v>198.04166666666669</v>
      </c>
      <c r="H38">
        <f t="shared" si="2"/>
        <v>0.86345466021460127</v>
      </c>
      <c r="I38">
        <f ca="1"/>
        <v>0.85592902409884875</v>
      </c>
      <c r="J38">
        <f t="shared" ca="1" si="3"/>
        <v>159.17590722569005</v>
      </c>
      <c r="K38">
        <v>199.32659832411247</v>
      </c>
      <c r="L38">
        <f t="shared" si="4"/>
        <v>0.99355363675370389</v>
      </c>
      <c r="M38">
        <f t="shared" si="5"/>
        <v>184.76976134108787</v>
      </c>
      <c r="N38">
        <f t="shared" ca="1" si="6"/>
        <v>158.14980150765453</v>
      </c>
    </row>
    <row r="39" spans="1:19" x14ac:dyDescent="0.3">
      <c r="A39">
        <v>38</v>
      </c>
      <c r="B39">
        <v>1952</v>
      </c>
      <c r="C39">
        <v>2</v>
      </c>
      <c r="D39">
        <v>180</v>
      </c>
      <c r="E39">
        <f t="shared" si="0"/>
        <v>188.62576628352491</v>
      </c>
      <c r="F39">
        <f t="shared" si="9"/>
        <v>199.08333333333334</v>
      </c>
      <c r="G39">
        <f t="shared" si="1"/>
        <v>199.75</v>
      </c>
      <c r="H39">
        <f t="shared" si="2"/>
        <v>0.90112640801001254</v>
      </c>
      <c r="I39">
        <f ca="1"/>
        <v>0.84353263787272148</v>
      </c>
      <c r="J39">
        <f t="shared" ca="1" si="3"/>
        <v>159.11199020390521</v>
      </c>
      <c r="K39">
        <v>201.99353609706671</v>
      </c>
      <c r="L39">
        <f t="shared" si="4"/>
        <v>0.98889303024039055</v>
      </c>
      <c r="M39">
        <f t="shared" si="5"/>
        <v>186.53070560153063</v>
      </c>
      <c r="N39">
        <f t="shared" ca="1" si="6"/>
        <v>157.34473814031915</v>
      </c>
    </row>
    <row r="40" spans="1:19" x14ac:dyDescent="0.3">
      <c r="A40">
        <v>39</v>
      </c>
      <c r="B40">
        <v>1952</v>
      </c>
      <c r="C40">
        <v>3</v>
      </c>
      <c r="D40">
        <v>193</v>
      </c>
      <c r="E40">
        <f t="shared" si="0"/>
        <v>191.28295019157088</v>
      </c>
      <c r="F40">
        <f t="shared" si="9"/>
        <v>200.41666666666666</v>
      </c>
      <c r="G40">
        <f t="shared" si="1"/>
        <v>202.20833333333331</v>
      </c>
      <c r="H40">
        <f t="shared" si="2"/>
        <v>0.95446115804656917</v>
      </c>
      <c r="I40">
        <f ca="1"/>
        <v>0.9679177033734212</v>
      </c>
      <c r="J40">
        <f t="shared" ca="1" si="3"/>
        <v>185.1461538439178</v>
      </c>
      <c r="K40">
        <v>204.66047387002095</v>
      </c>
      <c r="L40">
        <f t="shared" si="4"/>
        <v>0.98801849477664661</v>
      </c>
      <c r="M40">
        <f t="shared" si="5"/>
        <v>188.99109252471212</v>
      </c>
      <c r="N40">
        <f t="shared" ca="1" si="6"/>
        <v>182.92782423455313</v>
      </c>
    </row>
    <row r="41" spans="1:19" x14ac:dyDescent="0.3">
      <c r="A41">
        <v>40</v>
      </c>
      <c r="B41">
        <v>1952</v>
      </c>
      <c r="C41">
        <v>4</v>
      </c>
      <c r="D41">
        <v>181</v>
      </c>
      <c r="E41">
        <f t="shared" si="0"/>
        <v>193.94013409961684</v>
      </c>
      <c r="F41">
        <f t="shared" si="9"/>
        <v>204</v>
      </c>
      <c r="G41">
        <f t="shared" si="1"/>
        <v>206.25</v>
      </c>
      <c r="H41">
        <f t="shared" si="2"/>
        <v>0.87757575757575756</v>
      </c>
      <c r="I41">
        <f ca="1"/>
        <v>0.92929094227954778</v>
      </c>
      <c r="J41">
        <f t="shared" ca="1" si="3"/>
        <v>180.22680996325479</v>
      </c>
      <c r="K41">
        <v>207.32741164297519</v>
      </c>
      <c r="L41">
        <f t="shared" si="4"/>
        <v>0.99480333239856134</v>
      </c>
      <c r="M41">
        <f t="shared" si="5"/>
        <v>192.93229168812269</v>
      </c>
      <c r="N41">
        <f t="shared" ca="1" si="6"/>
        <v>179.29023113900809</v>
      </c>
    </row>
    <row r="42" spans="1:19" x14ac:dyDescent="0.3">
      <c r="A42">
        <v>41</v>
      </c>
      <c r="B42">
        <v>1952</v>
      </c>
      <c r="C42">
        <v>5</v>
      </c>
      <c r="D42">
        <v>183</v>
      </c>
      <c r="E42">
        <f t="shared" si="0"/>
        <v>196.59731800766284</v>
      </c>
      <c r="F42">
        <f t="shared" si="9"/>
        <v>208.5</v>
      </c>
      <c r="G42">
        <f t="shared" si="1"/>
        <v>210.41666666666669</v>
      </c>
      <c r="H42">
        <f t="shared" si="2"/>
        <v>0.86970297029702959</v>
      </c>
      <c r="I42">
        <f ca="1"/>
        <v>0.92607634382423354</v>
      </c>
      <c r="J42">
        <f t="shared" ca="1" si="3"/>
        <v>182.06412546618654</v>
      </c>
      <c r="K42">
        <v>209.99434941592943</v>
      </c>
      <c r="L42">
        <f t="shared" si="4"/>
        <v>1.0020110886407747</v>
      </c>
      <c r="M42">
        <f t="shared" si="5"/>
        <v>196.99269264071481</v>
      </c>
      <c r="N42">
        <f t="shared" ca="1" si="6"/>
        <v>182.43027256080418</v>
      </c>
    </row>
    <row r="43" spans="1:19" x14ac:dyDescent="0.3">
      <c r="A43">
        <v>42</v>
      </c>
      <c r="B43">
        <v>1952</v>
      </c>
      <c r="C43">
        <v>6</v>
      </c>
      <c r="D43">
        <v>218</v>
      </c>
      <c r="E43">
        <f t="shared" si="0"/>
        <v>199.25450191570883</v>
      </c>
      <c r="F43">
        <f t="shared" si="9"/>
        <v>212.33333333333334</v>
      </c>
      <c r="G43">
        <f t="shared" si="1"/>
        <v>213.375</v>
      </c>
      <c r="H43">
        <f t="shared" si="2"/>
        <v>1.0216754540128881</v>
      </c>
      <c r="I43">
        <f ca="1"/>
        <v>1.0457910949016016</v>
      </c>
      <c r="J43">
        <f t="shared" ca="1" si="3"/>
        <v>208.37858372250241</v>
      </c>
      <c r="K43">
        <v>212.66128718888368</v>
      </c>
      <c r="L43">
        <f t="shared" si="4"/>
        <v>1.0033561012469674</v>
      </c>
      <c r="M43">
        <f t="shared" si="5"/>
        <v>199.92322019805201</v>
      </c>
      <c r="N43">
        <f t="shared" ca="1" si="6"/>
        <v>209.07792334717482</v>
      </c>
    </row>
    <row r="44" spans="1:19" x14ac:dyDescent="0.3">
      <c r="A44">
        <v>43</v>
      </c>
      <c r="B44">
        <v>1952</v>
      </c>
      <c r="C44">
        <v>7</v>
      </c>
      <c r="D44">
        <v>230</v>
      </c>
      <c r="E44">
        <f t="shared" si="0"/>
        <v>201.91168582375479</v>
      </c>
      <c r="F44">
        <f t="shared" si="9"/>
        <v>214.41666666666666</v>
      </c>
      <c r="G44">
        <f t="shared" si="1"/>
        <v>215.83333333333331</v>
      </c>
      <c r="H44">
        <f t="shared" si="2"/>
        <v>1.0656370656370657</v>
      </c>
      <c r="I44">
        <f ca="1"/>
        <v>1.1539334416347644</v>
      </c>
      <c r="J44">
        <f t="shared" ca="1" si="3"/>
        <v>232.99264652888263</v>
      </c>
      <c r="K44">
        <v>215.32822496183792</v>
      </c>
      <c r="L44">
        <f t="shared" si="4"/>
        <v>1.0023457601602619</v>
      </c>
      <c r="M44">
        <f t="shared" si="5"/>
        <v>202.38532221225148</v>
      </c>
      <c r="N44">
        <f t="shared" ca="1" si="6"/>
        <v>233.53919139674409</v>
      </c>
    </row>
    <row r="45" spans="1:19" x14ac:dyDescent="0.3">
      <c r="A45">
        <v>44</v>
      </c>
      <c r="B45">
        <v>1952</v>
      </c>
      <c r="C45">
        <v>8</v>
      </c>
      <c r="D45">
        <v>242</v>
      </c>
      <c r="E45">
        <f t="shared" si="0"/>
        <v>204.56886973180076</v>
      </c>
      <c r="F45">
        <f t="shared" si="9"/>
        <v>217.25</v>
      </c>
      <c r="G45">
        <f t="shared" si="1"/>
        <v>218.5</v>
      </c>
      <c r="H45">
        <f t="shared" si="2"/>
        <v>1.1075514874141876</v>
      </c>
      <c r="I45">
        <f ca="1"/>
        <v>1.1428570298588847</v>
      </c>
      <c r="J45">
        <f t="shared" ca="1" si="3"/>
        <v>233.79297086327492</v>
      </c>
      <c r="K45">
        <v>217.99516273479219</v>
      </c>
      <c r="L45">
        <f t="shared" si="4"/>
        <v>1.002315818657967</v>
      </c>
      <c r="M45">
        <f t="shared" si="5"/>
        <v>205.04261413716489</v>
      </c>
      <c r="N45">
        <f t="shared" ca="1" si="6"/>
        <v>234.33439298730164</v>
      </c>
    </row>
    <row r="46" spans="1:19" x14ac:dyDescent="0.3">
      <c r="A46">
        <v>45</v>
      </c>
      <c r="B46">
        <v>1952</v>
      </c>
      <c r="C46">
        <v>9</v>
      </c>
      <c r="D46">
        <v>209</v>
      </c>
      <c r="E46">
        <f t="shared" si="0"/>
        <v>207.22605363984673</v>
      </c>
      <c r="F46">
        <f t="shared" si="9"/>
        <v>219.75</v>
      </c>
      <c r="G46">
        <f t="shared" si="1"/>
        <v>220.91666666666669</v>
      </c>
      <c r="H46">
        <f t="shared" si="2"/>
        <v>0.94605809128630702</v>
      </c>
      <c r="I46">
        <f ca="1"/>
        <v>0.99018376890583248</v>
      </c>
      <c r="J46">
        <f t="shared" ca="1" si="3"/>
        <v>205.19187480858562</v>
      </c>
      <c r="K46">
        <v>220.6621005077464</v>
      </c>
      <c r="L46">
        <f t="shared" si="4"/>
        <v>1.0011536469485902</v>
      </c>
      <c r="M46">
        <f t="shared" si="5"/>
        <v>207.46511934429674</v>
      </c>
      <c r="N46">
        <f t="shared" ca="1" si="6"/>
        <v>205.42859378883406</v>
      </c>
    </row>
    <row r="47" spans="1:19" x14ac:dyDescent="0.3">
      <c r="A47">
        <v>46</v>
      </c>
      <c r="B47">
        <v>1952</v>
      </c>
      <c r="C47">
        <v>10</v>
      </c>
      <c r="D47">
        <v>191</v>
      </c>
      <c r="E47">
        <f t="shared" si="0"/>
        <v>209.88323754789272</v>
      </c>
      <c r="F47">
        <f t="shared" si="9"/>
        <v>222.08333333333334</v>
      </c>
      <c r="G47">
        <f t="shared" si="1"/>
        <v>222.91666666666669</v>
      </c>
      <c r="H47">
        <f t="shared" si="2"/>
        <v>0.856822429906542</v>
      </c>
      <c r="I47">
        <f ca="1"/>
        <v>0.86013668849759428</v>
      </c>
      <c r="J47">
        <f t="shared" ca="1" si="3"/>
        <v>180.52827291559839</v>
      </c>
      <c r="K47">
        <v>223.32903828070067</v>
      </c>
      <c r="L47">
        <f t="shared" si="4"/>
        <v>0.9981535244265205</v>
      </c>
      <c r="M47">
        <f t="shared" si="5"/>
        <v>209.49569327647774</v>
      </c>
      <c r="N47">
        <f t="shared" ca="1" si="6"/>
        <v>180.1949318693373</v>
      </c>
    </row>
    <row r="48" spans="1:19" x14ac:dyDescent="0.3">
      <c r="A48">
        <v>47</v>
      </c>
      <c r="B48">
        <v>1952</v>
      </c>
      <c r="C48">
        <v>11</v>
      </c>
      <c r="D48">
        <v>172</v>
      </c>
      <c r="E48">
        <f t="shared" si="0"/>
        <v>212.54042145593871</v>
      </c>
      <c r="F48">
        <f t="shared" si="9"/>
        <v>223.75</v>
      </c>
      <c r="G48">
        <f t="shared" si="1"/>
        <v>224.08333333333331</v>
      </c>
      <c r="H48">
        <f t="shared" si="2"/>
        <v>0.76757158795091118</v>
      </c>
      <c r="I48">
        <f ca="1"/>
        <v>0.748486227319619</v>
      </c>
      <c r="J48">
        <f t="shared" ca="1" si="3"/>
        <v>159.08357820847738</v>
      </c>
      <c r="K48">
        <v>225.99597605365491</v>
      </c>
      <c r="L48">
        <f t="shared" si="4"/>
        <v>0.99153682842623925</v>
      </c>
      <c r="M48">
        <f t="shared" si="5"/>
        <v>210.74165540279768</v>
      </c>
      <c r="N48">
        <f t="shared" ca="1" si="6"/>
        <v>157.73722659153125</v>
      </c>
      <c r="S48" t="s">
        <v>13</v>
      </c>
    </row>
    <row r="49" spans="1:27" ht="15" thickBot="1" x14ac:dyDescent="0.35">
      <c r="A49">
        <v>48</v>
      </c>
      <c r="B49">
        <v>1952</v>
      </c>
      <c r="C49">
        <v>12</v>
      </c>
      <c r="D49">
        <v>194</v>
      </c>
      <c r="E49">
        <f t="shared" si="0"/>
        <v>215.19760536398468</v>
      </c>
      <c r="F49">
        <f t="shared" si="9"/>
        <v>224.41666666666666</v>
      </c>
      <c r="G49">
        <f t="shared" si="1"/>
        <v>224.70833333333331</v>
      </c>
      <c r="H49">
        <f t="shared" si="2"/>
        <v>0.86334136844057119</v>
      </c>
      <c r="I49">
        <f ca="1"/>
        <v>0.84154052664510814</v>
      </c>
      <c r="J49">
        <f t="shared" ca="1" si="3"/>
        <v>181.09750615077382</v>
      </c>
      <c r="K49">
        <v>228.66291382660916</v>
      </c>
      <c r="L49">
        <f t="shared" si="4"/>
        <v>0.98270563237782171</v>
      </c>
      <c r="M49">
        <f t="shared" si="5"/>
        <v>211.47589886540749</v>
      </c>
      <c r="N49">
        <f t="shared" ca="1" si="6"/>
        <v>177.96553930394265</v>
      </c>
    </row>
    <row r="50" spans="1:27" x14ac:dyDescent="0.3">
      <c r="A50">
        <v>49</v>
      </c>
      <c r="B50">
        <v>1953</v>
      </c>
      <c r="C50">
        <v>1</v>
      </c>
      <c r="D50">
        <v>196</v>
      </c>
      <c r="E50">
        <f t="shared" si="0"/>
        <v>217.85478927203064</v>
      </c>
      <c r="F50">
        <f t="shared" si="9"/>
        <v>225</v>
      </c>
      <c r="G50">
        <f t="shared" si="1"/>
        <v>225.33333333333331</v>
      </c>
      <c r="H50">
        <f t="shared" si="2"/>
        <v>0.8698224852071007</v>
      </c>
      <c r="I50">
        <f ca="1"/>
        <v>0.85592902409884875</v>
      </c>
      <c r="J50">
        <f t="shared" ca="1" si="3"/>
        <v>186.46823717686954</v>
      </c>
      <c r="K50">
        <v>231.3298515995634</v>
      </c>
      <c r="L50">
        <f t="shared" si="4"/>
        <v>0.97407806115481288</v>
      </c>
      <c r="M50">
        <f t="shared" si="5"/>
        <v>212.20757074738995</v>
      </c>
      <c r="N50">
        <f t="shared" ca="1" si="6"/>
        <v>181.63461893620087</v>
      </c>
      <c r="S50" s="3" t="s">
        <v>14</v>
      </c>
      <c r="T50" s="3"/>
    </row>
    <row r="51" spans="1:27" x14ac:dyDescent="0.3">
      <c r="A51">
        <v>50</v>
      </c>
      <c r="B51">
        <v>1953</v>
      </c>
      <c r="C51">
        <v>2</v>
      </c>
      <c r="D51">
        <v>196</v>
      </c>
      <c r="E51">
        <f t="shared" si="0"/>
        <v>220.51197318007664</v>
      </c>
      <c r="F51">
        <f t="shared" si="9"/>
        <v>225.66666666666666</v>
      </c>
      <c r="G51">
        <f t="shared" si="1"/>
        <v>225.33333333333331</v>
      </c>
      <c r="H51">
        <f t="shared" si="2"/>
        <v>0.8698224852071007</v>
      </c>
      <c r="I51">
        <f ca="1"/>
        <v>0.84353263787272148</v>
      </c>
      <c r="J51">
        <f t="shared" ca="1" si="3"/>
        <v>186.00904641910887</v>
      </c>
      <c r="K51">
        <v>233.99678937251764</v>
      </c>
      <c r="L51">
        <f t="shared" si="4"/>
        <v>0.96297617560302373</v>
      </c>
      <c r="M51">
        <f t="shared" si="5"/>
        <v>212.34777660762674</v>
      </c>
      <c r="N51">
        <f t="shared" ca="1" si="6"/>
        <v>179.12228014823876</v>
      </c>
      <c r="S51" t="s">
        <v>15</v>
      </c>
      <c r="T51">
        <v>0.99431799116315611</v>
      </c>
    </row>
    <row r="52" spans="1:27" x14ac:dyDescent="0.3">
      <c r="A52">
        <v>51</v>
      </c>
      <c r="B52">
        <v>1953</v>
      </c>
      <c r="C52">
        <v>3</v>
      </c>
      <c r="D52">
        <v>236</v>
      </c>
      <c r="E52">
        <f t="shared" si="0"/>
        <v>223.1691570881226</v>
      </c>
      <c r="F52">
        <f t="shared" si="9"/>
        <v>225</v>
      </c>
      <c r="G52">
        <f t="shared" si="1"/>
        <v>224.95833333333331</v>
      </c>
      <c r="H52">
        <f t="shared" si="2"/>
        <v>1.0490831635488054</v>
      </c>
      <c r="I52">
        <f ca="1"/>
        <v>0.9679177033734212</v>
      </c>
      <c r="J52">
        <f t="shared" ca="1" si="3"/>
        <v>216.0093779925179</v>
      </c>
      <c r="K52">
        <v>236.66372714547188</v>
      </c>
      <c r="L52">
        <f t="shared" si="4"/>
        <v>0.95053997520733913</v>
      </c>
      <c r="M52">
        <f t="shared" si="5"/>
        <v>212.13120504558682</v>
      </c>
      <c r="N52">
        <f t="shared" ca="1" si="6"/>
        <v>205.32554880156073</v>
      </c>
      <c r="S52" t="s">
        <v>16</v>
      </c>
      <c r="T52">
        <v>0.98866826755073411</v>
      </c>
    </row>
    <row r="53" spans="1:27" x14ac:dyDescent="0.3">
      <c r="A53">
        <v>52</v>
      </c>
      <c r="B53">
        <v>1953</v>
      </c>
      <c r="C53">
        <v>4</v>
      </c>
      <c r="D53">
        <v>235</v>
      </c>
      <c r="E53">
        <f t="shared" si="0"/>
        <v>225.82634099616857</v>
      </c>
      <c r="F53">
        <f t="shared" si="9"/>
        <v>224.91666666666666</v>
      </c>
      <c r="G53">
        <f t="shared" si="1"/>
        <v>224.58333333333331</v>
      </c>
      <c r="H53">
        <f t="shared" si="2"/>
        <v>1.0463821892393321</v>
      </c>
      <c r="I53">
        <f ca="1"/>
        <v>0.92929094227954778</v>
      </c>
      <c r="J53">
        <f t="shared" ca="1" si="3"/>
        <v>209.85837321587195</v>
      </c>
      <c r="K53">
        <v>239.33066491842612</v>
      </c>
      <c r="L53">
        <f t="shared" si="4"/>
        <v>0.93838093589001925</v>
      </c>
      <c r="M53">
        <f t="shared" si="5"/>
        <v>211.91113321260329</v>
      </c>
      <c r="N53">
        <f t="shared" ca="1" si="6"/>
        <v>196.92709666266688</v>
      </c>
      <c r="S53" t="s">
        <v>17</v>
      </c>
      <c r="T53">
        <v>0.98858110037804747</v>
      </c>
    </row>
    <row r="54" spans="1:27" x14ac:dyDescent="0.3">
      <c r="A54">
        <v>53</v>
      </c>
      <c r="B54">
        <v>1953</v>
      </c>
      <c r="C54">
        <v>5</v>
      </c>
      <c r="D54">
        <v>229</v>
      </c>
      <c r="E54">
        <f t="shared" si="0"/>
        <v>228.48352490421456</v>
      </c>
      <c r="F54">
        <f t="shared" si="9"/>
        <v>224.25</v>
      </c>
      <c r="G54">
        <f t="shared" si="1"/>
        <v>224.45833333333331</v>
      </c>
      <c r="H54">
        <f t="shared" si="2"/>
        <v>1.020233896417301</v>
      </c>
      <c r="I54">
        <f ca="1"/>
        <v>0.92607634382423354</v>
      </c>
      <c r="J54">
        <f t="shared" ca="1" si="3"/>
        <v>211.59318736736824</v>
      </c>
      <c r="K54">
        <v>241.99760269138039</v>
      </c>
      <c r="L54">
        <f t="shared" si="4"/>
        <v>0.92752296236415654</v>
      </c>
      <c r="M54">
        <f t="shared" si="5"/>
        <v>211.92371587056164</v>
      </c>
      <c r="N54">
        <f t="shared" ca="1" si="6"/>
        <v>196.25753996305542</v>
      </c>
      <c r="S54" t="s">
        <v>18</v>
      </c>
      <c r="T54">
        <v>10.96280970598132</v>
      </c>
    </row>
    <row r="55" spans="1:27" ht="15" thickBot="1" x14ac:dyDescent="0.35">
      <c r="A55">
        <v>54</v>
      </c>
      <c r="B55">
        <v>1953</v>
      </c>
      <c r="C55">
        <v>6</v>
      </c>
      <c r="D55">
        <v>243</v>
      </c>
      <c r="E55">
        <f t="shared" si="0"/>
        <v>231.14070881226053</v>
      </c>
      <c r="F55">
        <f t="shared" si="9"/>
        <v>224.66666666666666</v>
      </c>
      <c r="G55">
        <f t="shared" si="1"/>
        <v>225.54166666666666</v>
      </c>
      <c r="H55">
        <f t="shared" si="2"/>
        <v>1.0774062442268613</v>
      </c>
      <c r="I55">
        <f ca="1"/>
        <v>1.0457910949016016</v>
      </c>
      <c r="J55">
        <f t="shared" ca="1" si="3"/>
        <v>241.7248949451062</v>
      </c>
      <c r="K55">
        <v>244.66454046433464</v>
      </c>
      <c r="L55">
        <f t="shared" si="4"/>
        <v>0.92184043604612342</v>
      </c>
      <c r="M55">
        <f t="shared" si="5"/>
        <v>213.0748517995043</v>
      </c>
      <c r="N55">
        <f t="shared" ca="1" si="6"/>
        <v>222.8317825594001</v>
      </c>
      <c r="S55" s="1" t="s">
        <v>19</v>
      </c>
      <c r="T55" s="1">
        <v>132</v>
      </c>
    </row>
    <row r="56" spans="1:27" x14ac:dyDescent="0.3">
      <c r="A56">
        <v>55</v>
      </c>
      <c r="B56">
        <v>1953</v>
      </c>
      <c r="C56">
        <v>7</v>
      </c>
      <c r="D56">
        <v>264</v>
      </c>
      <c r="E56">
        <f t="shared" si="0"/>
        <v>233.79789272030649</v>
      </c>
      <c r="F56">
        <f t="shared" si="9"/>
        <v>226.41666666666666</v>
      </c>
      <c r="G56">
        <f t="shared" si="1"/>
        <v>228</v>
      </c>
      <c r="H56">
        <f t="shared" si="2"/>
        <v>1.1578947368421053</v>
      </c>
      <c r="I56">
        <f ca="1"/>
        <v>1.1539334416347644</v>
      </c>
      <c r="J56">
        <f t="shared" ca="1" si="3"/>
        <v>269.7872069936987</v>
      </c>
      <c r="K56">
        <v>247.33147823728888</v>
      </c>
      <c r="L56">
        <f t="shared" si="4"/>
        <v>0.92183979825349072</v>
      </c>
      <c r="M56">
        <f t="shared" si="5"/>
        <v>215.52420225737859</v>
      </c>
      <c r="N56">
        <f t="shared" ca="1" si="6"/>
        <v>248.70058446644393</v>
      </c>
    </row>
    <row r="57" spans="1:27" ht="15" thickBot="1" x14ac:dyDescent="0.35">
      <c r="A57">
        <v>56</v>
      </c>
      <c r="B57">
        <v>1953</v>
      </c>
      <c r="C57">
        <v>8</v>
      </c>
      <c r="D57">
        <v>272</v>
      </c>
      <c r="E57">
        <f t="shared" si="0"/>
        <v>236.45507662835249</v>
      </c>
      <c r="F57">
        <f t="shared" si="9"/>
        <v>229.58333333333334</v>
      </c>
      <c r="G57">
        <f t="shared" si="1"/>
        <v>230.45833333333334</v>
      </c>
      <c r="H57">
        <f t="shared" si="2"/>
        <v>1.1802567347676731</v>
      </c>
      <c r="I57">
        <f ca="1"/>
        <v>1.1428570298588847</v>
      </c>
      <c r="J57">
        <f t="shared" ca="1" si="3"/>
        <v>270.23434657053389</v>
      </c>
      <c r="K57">
        <v>249.99841601024312</v>
      </c>
      <c r="L57">
        <f t="shared" si="4"/>
        <v>0.92183917406857019</v>
      </c>
      <c r="M57">
        <f t="shared" si="5"/>
        <v>217.97355254340093</v>
      </c>
      <c r="N57">
        <f t="shared" ca="1" si="6"/>
        <v>249.11260684754075</v>
      </c>
      <c r="S57" t="s">
        <v>20</v>
      </c>
    </row>
    <row r="58" spans="1:27" x14ac:dyDescent="0.3">
      <c r="A58">
        <v>57</v>
      </c>
      <c r="B58">
        <v>1953</v>
      </c>
      <c r="C58">
        <v>9</v>
      </c>
      <c r="D58">
        <v>237</v>
      </c>
      <c r="E58">
        <f t="shared" si="0"/>
        <v>239.11226053639845</v>
      </c>
      <c r="F58">
        <f t="shared" si="9"/>
        <v>231.33333333333334</v>
      </c>
      <c r="G58">
        <f t="shared" si="1"/>
        <v>232.25</v>
      </c>
      <c r="H58">
        <f t="shared" si="2"/>
        <v>1.0204520990312163</v>
      </c>
      <c r="I58">
        <f ca="1"/>
        <v>0.99018376890583248</v>
      </c>
      <c r="J58">
        <f t="shared" ca="1" si="3"/>
        <v>236.76507932952438</v>
      </c>
      <c r="K58">
        <v>252.66535378319736</v>
      </c>
      <c r="L58">
        <f t="shared" si="4"/>
        <v>0.9192000269229037</v>
      </c>
      <c r="M58">
        <f t="shared" si="5"/>
        <v>219.79199632265383</v>
      </c>
      <c r="N58">
        <f t="shared" ca="1" si="6"/>
        <v>217.63446729410222</v>
      </c>
      <c r="S58" s="2"/>
      <c r="T58" s="2" t="s">
        <v>24</v>
      </c>
      <c r="U58" s="2" t="s">
        <v>25</v>
      </c>
      <c r="V58" s="2" t="s">
        <v>26</v>
      </c>
      <c r="W58" s="2" t="s">
        <v>27</v>
      </c>
      <c r="X58" s="2" t="s">
        <v>28</v>
      </c>
    </row>
    <row r="59" spans="1:27" x14ac:dyDescent="0.3">
      <c r="A59">
        <v>58</v>
      </c>
      <c r="B59">
        <v>1953</v>
      </c>
      <c r="C59">
        <v>10</v>
      </c>
      <c r="D59">
        <v>211</v>
      </c>
      <c r="E59">
        <f t="shared" si="0"/>
        <v>241.76944444444445</v>
      </c>
      <c r="F59">
        <f t="shared" si="9"/>
        <v>233.16666666666666</v>
      </c>
      <c r="G59">
        <f t="shared" si="1"/>
        <v>233.91666666666666</v>
      </c>
      <c r="H59">
        <f t="shared" si="2"/>
        <v>0.90203063769148562</v>
      </c>
      <c r="I59">
        <f ca="1"/>
        <v>0.86013668849759428</v>
      </c>
      <c r="J59">
        <f t="shared" ca="1" si="3"/>
        <v>207.95476932434755</v>
      </c>
      <c r="K59">
        <v>255.3322915561516</v>
      </c>
      <c r="L59">
        <f t="shared" si="4"/>
        <v>0.91612645326227637</v>
      </c>
      <c r="M59">
        <f t="shared" si="5"/>
        <v>221.49138364607987</v>
      </c>
      <c r="N59">
        <f t="shared" ca="1" si="6"/>
        <v>190.51286526008934</v>
      </c>
      <c r="S59" t="s">
        <v>21</v>
      </c>
      <c r="T59">
        <v>1</v>
      </c>
      <c r="U59">
        <v>1363142.9029751192</v>
      </c>
      <c r="V59">
        <v>1363142.9029751192</v>
      </c>
      <c r="W59">
        <v>11342.208736133911</v>
      </c>
      <c r="X59">
        <v>2.3759127552452973E-128</v>
      </c>
    </row>
    <row r="60" spans="1:27" x14ac:dyDescent="0.3">
      <c r="A60">
        <v>59</v>
      </c>
      <c r="B60">
        <v>1953</v>
      </c>
      <c r="C60">
        <v>11</v>
      </c>
      <c r="D60">
        <v>180</v>
      </c>
      <c r="E60">
        <f t="shared" si="0"/>
        <v>244.42662835249041</v>
      </c>
      <c r="F60">
        <f t="shared" si="9"/>
        <v>234.66666666666666</v>
      </c>
      <c r="G60">
        <f t="shared" si="1"/>
        <v>235.625</v>
      </c>
      <c r="H60">
        <f t="shared" si="2"/>
        <v>0.76392572944297077</v>
      </c>
      <c r="I60">
        <f ca="1"/>
        <v>0.748486227319619</v>
      </c>
      <c r="J60">
        <f t="shared" ca="1" si="3"/>
        <v>182.94996491201016</v>
      </c>
      <c r="K60">
        <v>257.99922932910584</v>
      </c>
      <c r="L60">
        <f t="shared" si="4"/>
        <v>0.91327792184772338</v>
      </c>
      <c r="M60">
        <f t="shared" si="5"/>
        <v>223.22944318600827</v>
      </c>
      <c r="N60">
        <f t="shared" ca="1" si="6"/>
        <v>167.08416375695458</v>
      </c>
      <c r="S60" t="s">
        <v>22</v>
      </c>
      <c r="T60">
        <v>130</v>
      </c>
      <c r="U60">
        <v>15623.815564442571</v>
      </c>
      <c r="V60">
        <v>120.18319664955824</v>
      </c>
    </row>
    <row r="61" spans="1:27" ht="15" thickBot="1" x14ac:dyDescent="0.35">
      <c r="A61">
        <v>60</v>
      </c>
      <c r="B61">
        <v>1953</v>
      </c>
      <c r="C61">
        <v>12</v>
      </c>
      <c r="D61">
        <v>201</v>
      </c>
      <c r="E61">
        <f t="shared" si="0"/>
        <v>247.08381226053638</v>
      </c>
      <c r="F61">
        <f t="shared" si="9"/>
        <v>236.58333333333334</v>
      </c>
      <c r="G61">
        <f t="shared" si="1"/>
        <v>237.75</v>
      </c>
      <c r="H61">
        <f t="shared" si="2"/>
        <v>0.8454258675078864</v>
      </c>
      <c r="I61">
        <f ca="1"/>
        <v>0.84154052664510814</v>
      </c>
      <c r="J61">
        <f t="shared" ca="1" si="3"/>
        <v>207.93104149521281</v>
      </c>
      <c r="K61">
        <v>260.66616710206011</v>
      </c>
      <c r="L61">
        <f t="shared" si="4"/>
        <v>0.91208614697937529</v>
      </c>
      <c r="M61">
        <f t="shared" si="5"/>
        <v>225.36172230568795</v>
      </c>
      <c r="N61">
        <f t="shared" ca="1" si="6"/>
        <v>189.65102247477725</v>
      </c>
      <c r="S61" s="1" t="s">
        <v>23</v>
      </c>
      <c r="T61" s="1">
        <v>131</v>
      </c>
      <c r="U61" s="1">
        <v>1378766.7185395618</v>
      </c>
      <c r="V61" s="1"/>
      <c r="W61" s="1"/>
      <c r="X61" s="1"/>
    </row>
    <row r="62" spans="1:27" ht="15" thickBot="1" x14ac:dyDescent="0.35">
      <c r="A62">
        <v>61</v>
      </c>
      <c r="B62">
        <v>1954</v>
      </c>
      <c r="C62">
        <v>1</v>
      </c>
      <c r="D62">
        <v>204</v>
      </c>
      <c r="E62">
        <f t="shared" si="0"/>
        <v>249.74099616858237</v>
      </c>
      <c r="F62">
        <f t="shared" si="9"/>
        <v>238.91666666666666</v>
      </c>
      <c r="G62">
        <f t="shared" si="1"/>
        <v>240.5</v>
      </c>
      <c r="H62">
        <f t="shared" si="2"/>
        <v>0.84823284823284828</v>
      </c>
      <c r="I62">
        <f ca="1"/>
        <v>0.85592902409884875</v>
      </c>
      <c r="J62">
        <f t="shared" ca="1" si="3"/>
        <v>213.76056712804902</v>
      </c>
      <c r="K62">
        <v>263.33310487501433</v>
      </c>
      <c r="L62">
        <f t="shared" si="4"/>
        <v>0.91329193157901056</v>
      </c>
      <c r="M62">
        <f t="shared" si="5"/>
        <v>228.08643678527088</v>
      </c>
      <c r="N62">
        <f t="shared" ca="1" si="6"/>
        <v>195.22580124780063</v>
      </c>
    </row>
    <row r="63" spans="1:27" x14ac:dyDescent="0.3">
      <c r="A63">
        <v>62</v>
      </c>
      <c r="B63">
        <v>1954</v>
      </c>
      <c r="C63">
        <v>2</v>
      </c>
      <c r="D63">
        <v>188</v>
      </c>
      <c r="E63">
        <f t="shared" si="0"/>
        <v>252.39818007662834</v>
      </c>
      <c r="F63">
        <f t="shared" si="9"/>
        <v>242.08333333333334</v>
      </c>
      <c r="G63">
        <f t="shared" si="1"/>
        <v>243.95833333333334</v>
      </c>
      <c r="H63">
        <f t="shared" si="2"/>
        <v>0.77062339880444064</v>
      </c>
      <c r="I63">
        <f ca="1"/>
        <v>0.84353263787272148</v>
      </c>
      <c r="J63">
        <f t="shared" ca="1" si="3"/>
        <v>212.90610263431248</v>
      </c>
      <c r="K63">
        <v>266.0000426479686</v>
      </c>
      <c r="L63">
        <f t="shared" si="4"/>
        <v>0.91713644443356035</v>
      </c>
      <c r="M63">
        <f t="shared" si="5"/>
        <v>231.4835694569804</v>
      </c>
      <c r="N63">
        <f t="shared" ca="1" si="6"/>
        <v>195.26394596824002</v>
      </c>
      <c r="S63" s="2"/>
      <c r="T63" s="2" t="s">
        <v>29</v>
      </c>
      <c r="U63" s="2" t="s">
        <v>18</v>
      </c>
      <c r="V63" s="2" t="s">
        <v>30</v>
      </c>
      <c r="W63" s="2" t="s">
        <v>31</v>
      </c>
      <c r="X63" s="2" t="s">
        <v>32</v>
      </c>
      <c r="Y63" s="2" t="s">
        <v>33</v>
      </c>
      <c r="Z63" s="2" t="s">
        <v>34</v>
      </c>
      <c r="AA63" s="2" t="s">
        <v>35</v>
      </c>
    </row>
    <row r="64" spans="1:27" x14ac:dyDescent="0.3">
      <c r="A64">
        <v>63</v>
      </c>
      <c r="B64">
        <v>1954</v>
      </c>
      <c r="C64">
        <v>3</v>
      </c>
      <c r="D64">
        <v>235</v>
      </c>
      <c r="E64">
        <f t="shared" si="0"/>
        <v>255.05536398467433</v>
      </c>
      <c r="F64">
        <f t="shared" si="9"/>
        <v>245.83333333333334</v>
      </c>
      <c r="G64">
        <f t="shared" si="1"/>
        <v>247.16666666666669</v>
      </c>
      <c r="H64">
        <f t="shared" si="2"/>
        <v>0.95077545515846251</v>
      </c>
      <c r="I64">
        <f ca="1"/>
        <v>0.9679177033734212</v>
      </c>
      <c r="J64">
        <f t="shared" ca="1" si="3"/>
        <v>246.87260214111799</v>
      </c>
      <c r="K64">
        <v>268.66698042092287</v>
      </c>
      <c r="L64">
        <f t="shared" si="4"/>
        <v>0.91997411174022403</v>
      </c>
      <c r="M64">
        <f t="shared" si="5"/>
        <v>234.64433192638029</v>
      </c>
      <c r="N64">
        <f t="shared" ca="1" si="6"/>
        <v>227.11640286777273</v>
      </c>
      <c r="S64" t="s">
        <v>10</v>
      </c>
      <c r="T64">
        <v>100.64990072480538</v>
      </c>
      <c r="U64">
        <v>1.9192749587677302</v>
      </c>
      <c r="V64">
        <v>52.441626597070595</v>
      </c>
      <c r="W64" s="4">
        <v>2.5037797113695802E-89</v>
      </c>
      <c r="X64">
        <v>96.852844753714152</v>
      </c>
      <c r="Y64">
        <v>104.4469566958966</v>
      </c>
      <c r="Z64">
        <v>96.852844753714152</v>
      </c>
      <c r="AA64">
        <v>104.4469566958966</v>
      </c>
    </row>
    <row r="65" spans="1:27" ht="15" thickBot="1" x14ac:dyDescent="0.35">
      <c r="A65">
        <v>64</v>
      </c>
      <c r="B65">
        <v>1954</v>
      </c>
      <c r="C65">
        <v>4</v>
      </c>
      <c r="D65">
        <v>227</v>
      </c>
      <c r="E65">
        <f t="shared" si="0"/>
        <v>257.71254789272029</v>
      </c>
      <c r="F65">
        <f t="shared" si="9"/>
        <v>248.5</v>
      </c>
      <c r="G65">
        <f t="shared" si="1"/>
        <v>250.25</v>
      </c>
      <c r="H65">
        <f t="shared" si="2"/>
        <v>0.90709290709290713</v>
      </c>
      <c r="I65">
        <f ca="1"/>
        <v>0.92929094227954778</v>
      </c>
      <c r="J65">
        <f t="shared" ca="1" si="3"/>
        <v>239.48993646848913</v>
      </c>
      <c r="K65">
        <v>271.33391819387708</v>
      </c>
      <c r="L65">
        <f t="shared" si="4"/>
        <v>0.92229530928451076</v>
      </c>
      <c r="M65">
        <f t="shared" si="5"/>
        <v>237.68707406521577</v>
      </c>
      <c r="N65">
        <f t="shared" ca="1" si="6"/>
        <v>220.88044502573302</v>
      </c>
      <c r="S65" s="1" t="s">
        <v>36</v>
      </c>
      <c r="T65" s="1">
        <v>2.6669377729542454</v>
      </c>
      <c r="U65" s="1">
        <v>2.5041714781377563E-2</v>
      </c>
      <c r="V65" s="1">
        <v>106.49980627275299</v>
      </c>
      <c r="W65" s="1">
        <v>2.375912755245162E-128</v>
      </c>
      <c r="X65" s="1">
        <v>2.617395735111975</v>
      </c>
      <c r="Y65" s="1">
        <v>2.7164798107965158</v>
      </c>
      <c r="Z65" s="1">
        <v>2.617395735111975</v>
      </c>
      <c r="AA65" s="1">
        <v>2.7164798107965158</v>
      </c>
    </row>
    <row r="66" spans="1:27" x14ac:dyDescent="0.3">
      <c r="A66">
        <v>65</v>
      </c>
      <c r="B66">
        <v>1954</v>
      </c>
      <c r="C66">
        <v>5</v>
      </c>
      <c r="D66">
        <v>234</v>
      </c>
      <c r="E66">
        <f t="shared" si="0"/>
        <v>260.36973180076626</v>
      </c>
      <c r="F66">
        <f t="shared" si="9"/>
        <v>252</v>
      </c>
      <c r="G66">
        <f t="shared" si="1"/>
        <v>253.5</v>
      </c>
      <c r="H66">
        <f t="shared" si="2"/>
        <v>0.92307692307692313</v>
      </c>
      <c r="I66">
        <f ca="1"/>
        <v>0.92607634382423354</v>
      </c>
      <c r="J66">
        <f t="shared" ca="1" si="3"/>
        <v>241.12224926854989</v>
      </c>
      <c r="K66">
        <v>274.0008559668313</v>
      </c>
      <c r="L66">
        <f t="shared" si="4"/>
        <v>0.92517959152173967</v>
      </c>
      <c r="M66">
        <f t="shared" si="5"/>
        <v>240.88876211205783</v>
      </c>
      <c r="N66">
        <f t="shared" ca="1" si="6"/>
        <v>223.08138408508009</v>
      </c>
    </row>
    <row r="67" spans="1:27" x14ac:dyDescent="0.3">
      <c r="A67">
        <v>66</v>
      </c>
      <c r="B67">
        <v>1954</v>
      </c>
      <c r="C67">
        <v>6</v>
      </c>
      <c r="D67">
        <v>264</v>
      </c>
      <c r="E67">
        <f t="shared" ref="E67:E130" si="10">A67*$V$3 + $V$2</f>
        <v>263.02691570881223</v>
      </c>
      <c r="F67">
        <f t="shared" si="9"/>
        <v>255</v>
      </c>
      <c r="G67">
        <f t="shared" ref="G67:G130" si="11">AVERAGE(F67:F68)</f>
        <v>257.125</v>
      </c>
      <c r="H67">
        <f t="shared" ref="H67:H130" si="12">D67/G67</f>
        <v>1.0267379679144386</v>
      </c>
      <c r="I67">
        <f ca="1"/>
        <v>1.0457910949016016</v>
      </c>
      <c r="J67">
        <f t="shared" ref="J67:J130" ca="1" si="13">I67*E67</f>
        <v>275.07120616770999</v>
      </c>
      <c r="K67">
        <v>276.66779373978557</v>
      </c>
      <c r="L67">
        <f t="shared" ref="L67:L130" si="14">G67/K67</f>
        <v>0.92936368387653334</v>
      </c>
      <c r="M67">
        <f t="shared" ref="M67:M130" si="15">L67*E67</f>
        <v>244.44766334182415</v>
      </c>
      <c r="N67">
        <f t="shared" ref="N67:N130" ca="1" si="16">L67*I67*E67</f>
        <v>255.64118949238437</v>
      </c>
    </row>
    <row r="68" spans="1:27" x14ac:dyDescent="0.3">
      <c r="A68">
        <v>67</v>
      </c>
      <c r="B68">
        <v>1954</v>
      </c>
      <c r="C68">
        <v>7</v>
      </c>
      <c r="D68">
        <v>302</v>
      </c>
      <c r="E68">
        <f t="shared" si="10"/>
        <v>265.68409961685825</v>
      </c>
      <c r="F68">
        <f t="shared" ref="F68:F131" si="17">AVERAGE(D68:D79)</f>
        <v>259.25</v>
      </c>
      <c r="G68">
        <f t="shared" si="11"/>
        <v>261.83333333333337</v>
      </c>
      <c r="H68">
        <f t="shared" si="12"/>
        <v>1.1534054742202418</v>
      </c>
      <c r="I68">
        <f ca="1"/>
        <v>1.1539334416347644</v>
      </c>
      <c r="J68">
        <f t="shared" ca="1" si="13"/>
        <v>306.58176745851483</v>
      </c>
      <c r="K68">
        <v>279.33473151273984</v>
      </c>
      <c r="L68">
        <f t="shared" si="14"/>
        <v>0.93734614351524614</v>
      </c>
      <c r="M68">
        <f t="shared" si="15"/>
        <v>249.03796616918257</v>
      </c>
      <c r="N68">
        <f t="shared" ca="1" si="16"/>
        <v>287.37323739932685</v>
      </c>
    </row>
    <row r="69" spans="1:27" x14ac:dyDescent="0.3">
      <c r="A69">
        <v>68</v>
      </c>
      <c r="B69">
        <v>1954</v>
      </c>
      <c r="C69">
        <v>8</v>
      </c>
      <c r="D69">
        <v>293</v>
      </c>
      <c r="E69">
        <f t="shared" si="10"/>
        <v>268.34128352490421</v>
      </c>
      <c r="F69">
        <f t="shared" si="17"/>
        <v>264.41666666666669</v>
      </c>
      <c r="G69">
        <f t="shared" si="11"/>
        <v>266.66666666666669</v>
      </c>
      <c r="H69">
        <f t="shared" si="12"/>
        <v>1.0987499999999999</v>
      </c>
      <c r="I69">
        <f ca="1"/>
        <v>1.1428570298588847</v>
      </c>
      <c r="J69">
        <f t="shared" ca="1" si="13"/>
        <v>306.67572227779289</v>
      </c>
      <c r="K69">
        <v>282.00166928569405</v>
      </c>
      <c r="L69">
        <f t="shared" si="14"/>
        <v>0.94562087998319055</v>
      </c>
      <c r="M69">
        <f t="shared" si="15"/>
        <v>253.74912066263875</v>
      </c>
      <c r="N69">
        <f t="shared" ca="1" si="16"/>
        <v>289.99896636980708</v>
      </c>
    </row>
    <row r="70" spans="1:27" x14ac:dyDescent="0.3">
      <c r="A70">
        <v>69</v>
      </c>
      <c r="B70">
        <v>1954</v>
      </c>
      <c r="C70">
        <v>9</v>
      </c>
      <c r="D70">
        <v>259</v>
      </c>
      <c r="E70">
        <f t="shared" si="10"/>
        <v>270.99846743295018</v>
      </c>
      <c r="F70">
        <f t="shared" si="17"/>
        <v>268.91666666666669</v>
      </c>
      <c r="G70">
        <f t="shared" si="11"/>
        <v>271.125</v>
      </c>
      <c r="H70">
        <f t="shared" si="12"/>
        <v>0.95527893038266487</v>
      </c>
      <c r="I70">
        <f ca="1"/>
        <v>0.99018376890583248</v>
      </c>
      <c r="J70">
        <f t="shared" ca="1" si="13"/>
        <v>268.33828385046309</v>
      </c>
      <c r="K70">
        <v>284.66860705864832</v>
      </c>
      <c r="L70">
        <f t="shared" si="14"/>
        <v>0.952423250323988</v>
      </c>
      <c r="M70">
        <f t="shared" si="15"/>
        <v>258.10524118530981</v>
      </c>
      <c r="N70">
        <f t="shared" ca="1" si="16"/>
        <v>255.57162049121897</v>
      </c>
    </row>
    <row r="71" spans="1:27" x14ac:dyDescent="0.3">
      <c r="A71">
        <v>70</v>
      </c>
      <c r="B71">
        <v>1954</v>
      </c>
      <c r="C71">
        <v>10</v>
      </c>
      <c r="D71">
        <v>229</v>
      </c>
      <c r="E71">
        <f t="shared" si="10"/>
        <v>273.65565134099614</v>
      </c>
      <c r="F71">
        <f t="shared" si="17"/>
        <v>273.33333333333331</v>
      </c>
      <c r="G71">
        <f t="shared" si="11"/>
        <v>275.20833333333331</v>
      </c>
      <c r="H71">
        <f t="shared" si="12"/>
        <v>0.83209689629068895</v>
      </c>
      <c r="I71">
        <f ca="1"/>
        <v>0.86013668849759428</v>
      </c>
      <c r="J71">
        <f t="shared" ca="1" si="13"/>
        <v>235.38126573309668</v>
      </c>
      <c r="K71">
        <v>287.33554483160253</v>
      </c>
      <c r="L71">
        <f t="shared" si="14"/>
        <v>0.95779425234223436</v>
      </c>
      <c r="M71">
        <f t="shared" si="15"/>
        <v>262.10580997537659</v>
      </c>
      <c r="N71">
        <f t="shared" ca="1" si="16"/>
        <v>225.4468234282001</v>
      </c>
    </row>
    <row r="72" spans="1:27" x14ac:dyDescent="0.3">
      <c r="A72">
        <v>71</v>
      </c>
      <c r="B72">
        <v>1954</v>
      </c>
      <c r="C72">
        <v>11</v>
      </c>
      <c r="D72">
        <v>203</v>
      </c>
      <c r="E72">
        <f t="shared" si="10"/>
        <v>276.31283524904211</v>
      </c>
      <c r="F72">
        <f t="shared" si="17"/>
        <v>277.08333333333331</v>
      </c>
      <c r="G72">
        <f t="shared" si="11"/>
        <v>278.5</v>
      </c>
      <c r="H72">
        <f t="shared" si="12"/>
        <v>0.72890484739676842</v>
      </c>
      <c r="I72">
        <f ca="1"/>
        <v>0.748486227319619</v>
      </c>
      <c r="J72">
        <f t="shared" ca="1" si="13"/>
        <v>206.81635161554297</v>
      </c>
      <c r="K72">
        <v>290.0024826045568</v>
      </c>
      <c r="L72">
        <f t="shared" si="14"/>
        <v>0.96033660642746488</v>
      </c>
      <c r="M72">
        <f t="shared" si="15"/>
        <v>265.3533305154163</v>
      </c>
      <c r="N72">
        <f t="shared" ca="1" si="16"/>
        <v>198.61331326417988</v>
      </c>
    </row>
    <row r="73" spans="1:27" x14ac:dyDescent="0.3">
      <c r="A73">
        <v>72</v>
      </c>
      <c r="B73">
        <v>1954</v>
      </c>
      <c r="C73">
        <v>12</v>
      </c>
      <c r="D73">
        <v>229</v>
      </c>
      <c r="E73">
        <f t="shared" si="10"/>
        <v>278.97001915708813</v>
      </c>
      <c r="F73">
        <f t="shared" si="17"/>
        <v>279.91666666666669</v>
      </c>
      <c r="G73">
        <f t="shared" si="11"/>
        <v>281.95833333333337</v>
      </c>
      <c r="H73">
        <f t="shared" si="12"/>
        <v>0.81217674006206575</v>
      </c>
      <c r="I73">
        <f ca="1"/>
        <v>0.84154052664510814</v>
      </c>
      <c r="J73">
        <f t="shared" ca="1" si="13"/>
        <v>234.76457683965185</v>
      </c>
      <c r="K73">
        <v>292.66942037751107</v>
      </c>
      <c r="L73">
        <f t="shared" si="14"/>
        <v>0.96340209704737312</v>
      </c>
      <c r="M73">
        <f t="shared" si="15"/>
        <v>268.76030146928457</v>
      </c>
      <c r="N73">
        <f t="shared" ca="1" si="16"/>
        <v>226.17268563975975</v>
      </c>
    </row>
    <row r="74" spans="1:27" x14ac:dyDescent="0.3">
      <c r="A74">
        <v>73</v>
      </c>
      <c r="B74">
        <v>1955</v>
      </c>
      <c r="C74">
        <v>1</v>
      </c>
      <c r="D74">
        <v>242</v>
      </c>
      <c r="E74">
        <f t="shared" si="10"/>
        <v>281.6272030651341</v>
      </c>
      <c r="F74">
        <f t="shared" si="17"/>
        <v>284</v>
      </c>
      <c r="G74">
        <f t="shared" si="11"/>
        <v>285.75</v>
      </c>
      <c r="H74">
        <f t="shared" si="12"/>
        <v>0.84689413823272086</v>
      </c>
      <c r="I74">
        <f ca="1"/>
        <v>0.85592902409884875</v>
      </c>
      <c r="J74">
        <f t="shared" ca="1" si="13"/>
        <v>241.05289707922853</v>
      </c>
      <c r="K74">
        <v>295.33635815046529</v>
      </c>
      <c r="L74">
        <f t="shared" si="14"/>
        <v>0.96754088047100073</v>
      </c>
      <c r="M74">
        <f t="shared" si="15"/>
        <v>272.48583201822515</v>
      </c>
      <c r="N74">
        <f t="shared" ca="1" si="16"/>
        <v>233.22853228012229</v>
      </c>
    </row>
    <row r="75" spans="1:27" x14ac:dyDescent="0.3">
      <c r="A75">
        <v>74</v>
      </c>
      <c r="B75">
        <v>1955</v>
      </c>
      <c r="C75">
        <v>2</v>
      </c>
      <c r="D75">
        <v>233</v>
      </c>
      <c r="E75">
        <f t="shared" si="10"/>
        <v>284.28438697318006</v>
      </c>
      <c r="F75">
        <f t="shared" si="17"/>
        <v>287.5</v>
      </c>
      <c r="G75">
        <f t="shared" si="11"/>
        <v>289.33333333333337</v>
      </c>
      <c r="H75">
        <f t="shared" si="12"/>
        <v>0.80529953917050678</v>
      </c>
      <c r="I75">
        <f ca="1"/>
        <v>0.84353263787272148</v>
      </c>
      <c r="J75">
        <f t="shared" ca="1" si="13"/>
        <v>239.80315884951611</v>
      </c>
      <c r="K75">
        <v>298.0032959234195</v>
      </c>
      <c r="L75">
        <f t="shared" si="14"/>
        <v>0.97090648758356646</v>
      </c>
      <c r="M75">
        <f t="shared" si="15"/>
        <v>276.01355563097763</v>
      </c>
      <c r="N75">
        <f t="shared" ca="1" si="16"/>
        <v>232.82644267002775</v>
      </c>
    </row>
    <row r="76" spans="1:27" x14ac:dyDescent="0.3">
      <c r="A76">
        <v>75</v>
      </c>
      <c r="B76">
        <v>1955</v>
      </c>
      <c r="C76">
        <v>3</v>
      </c>
      <c r="D76">
        <v>267</v>
      </c>
      <c r="E76">
        <f t="shared" si="10"/>
        <v>286.94157088122603</v>
      </c>
      <c r="F76">
        <f t="shared" si="17"/>
        <v>291.16666666666669</v>
      </c>
      <c r="G76">
        <f t="shared" si="11"/>
        <v>293.25</v>
      </c>
      <c r="H76">
        <f t="shared" si="12"/>
        <v>0.91048593350383633</v>
      </c>
      <c r="I76">
        <f ca="1"/>
        <v>0.9679177033734212</v>
      </c>
      <c r="J76">
        <f t="shared" ca="1" si="13"/>
        <v>277.73582628971803</v>
      </c>
      <c r="K76">
        <v>300.67023369637377</v>
      </c>
      <c r="L76">
        <f t="shared" si="14"/>
        <v>0.97532102328470949</v>
      </c>
      <c r="M76">
        <f t="shared" si="15"/>
        <v>279.86014653479936</v>
      </c>
      <c r="N76">
        <f t="shared" ca="1" si="16"/>
        <v>270.88159029971212</v>
      </c>
    </row>
    <row r="77" spans="1:27" x14ac:dyDescent="0.3">
      <c r="A77">
        <v>76</v>
      </c>
      <c r="B77">
        <v>1955</v>
      </c>
      <c r="C77">
        <v>4</v>
      </c>
      <c r="D77">
        <v>269</v>
      </c>
      <c r="E77">
        <f t="shared" si="10"/>
        <v>289.59875478927199</v>
      </c>
      <c r="F77">
        <f t="shared" si="17"/>
        <v>295.33333333333331</v>
      </c>
      <c r="G77">
        <f t="shared" si="11"/>
        <v>297.16666666666663</v>
      </c>
      <c r="H77">
        <f t="shared" si="12"/>
        <v>0.9052159282108807</v>
      </c>
      <c r="I77">
        <f ca="1"/>
        <v>0.92929094227954778</v>
      </c>
      <c r="J77">
        <f t="shared" ca="1" si="13"/>
        <v>269.12149972110626</v>
      </c>
      <c r="K77">
        <v>303.33717146932804</v>
      </c>
      <c r="L77">
        <f t="shared" si="14"/>
        <v>0.97965793386688405</v>
      </c>
      <c r="M77">
        <f t="shared" si="15"/>
        <v>283.7077177672806</v>
      </c>
      <c r="N77">
        <f t="shared" ca="1" si="16"/>
        <v>263.64701237593619</v>
      </c>
    </row>
    <row r="78" spans="1:27" x14ac:dyDescent="0.3">
      <c r="A78">
        <v>77</v>
      </c>
      <c r="B78">
        <v>1955</v>
      </c>
      <c r="C78">
        <v>5</v>
      </c>
      <c r="D78">
        <v>270</v>
      </c>
      <c r="E78">
        <f t="shared" si="10"/>
        <v>292.25593869731802</v>
      </c>
      <c r="F78">
        <f t="shared" si="17"/>
        <v>299</v>
      </c>
      <c r="G78">
        <f t="shared" si="11"/>
        <v>301</v>
      </c>
      <c r="H78">
        <f t="shared" si="12"/>
        <v>0.89700996677740863</v>
      </c>
      <c r="I78">
        <f ca="1"/>
        <v>0.92607634382423354</v>
      </c>
      <c r="J78">
        <f t="shared" ca="1" si="13"/>
        <v>270.65131116973157</v>
      </c>
      <c r="K78">
        <v>306.00410924228231</v>
      </c>
      <c r="L78">
        <f t="shared" si="14"/>
        <v>0.98364692142640398</v>
      </c>
      <c r="M78">
        <f t="shared" si="15"/>
        <v>287.47665436820068</v>
      </c>
      <c r="N78">
        <f t="shared" ca="1" si="16"/>
        <v>266.22532901212617</v>
      </c>
    </row>
    <row r="79" spans="1:27" x14ac:dyDescent="0.3">
      <c r="A79">
        <v>78</v>
      </c>
      <c r="B79">
        <v>1955</v>
      </c>
      <c r="C79">
        <v>6</v>
      </c>
      <c r="D79">
        <v>315</v>
      </c>
      <c r="E79">
        <f t="shared" si="10"/>
        <v>294.91312260536392</v>
      </c>
      <c r="F79">
        <f t="shared" si="17"/>
        <v>303</v>
      </c>
      <c r="G79">
        <f t="shared" si="11"/>
        <v>305.45833333333337</v>
      </c>
      <c r="H79">
        <f t="shared" si="12"/>
        <v>1.0312372118401307</v>
      </c>
      <c r="I79">
        <f ca="1"/>
        <v>1.0457910949016016</v>
      </c>
      <c r="J79">
        <f t="shared" ca="1" si="13"/>
        <v>308.41751739031383</v>
      </c>
      <c r="K79">
        <v>308.67104701523652</v>
      </c>
      <c r="L79">
        <f t="shared" si="14"/>
        <v>0.98959178804436243</v>
      </c>
      <c r="M79">
        <f t="shared" si="15"/>
        <v>291.84360431678834</v>
      </c>
      <c r="N79">
        <f t="shared" ca="1" si="16"/>
        <v>305.20744249848389</v>
      </c>
    </row>
    <row r="80" spans="1:27" x14ac:dyDescent="0.3">
      <c r="A80">
        <v>79</v>
      </c>
      <c r="B80">
        <v>1955</v>
      </c>
      <c r="C80">
        <v>7</v>
      </c>
      <c r="D80">
        <v>364</v>
      </c>
      <c r="E80">
        <f t="shared" si="10"/>
        <v>297.57030651340995</v>
      </c>
      <c r="F80">
        <f t="shared" si="17"/>
        <v>307.91666666666669</v>
      </c>
      <c r="G80">
        <f t="shared" si="11"/>
        <v>309.95833333333337</v>
      </c>
      <c r="H80">
        <f t="shared" si="12"/>
        <v>1.1743513913160371</v>
      </c>
      <c r="I80">
        <f ca="1"/>
        <v>1.1539334416347644</v>
      </c>
      <c r="J80">
        <f t="shared" ca="1" si="13"/>
        <v>343.3763279233309</v>
      </c>
      <c r="K80">
        <v>311.33798478819074</v>
      </c>
      <c r="L80">
        <f t="shared" si="14"/>
        <v>0.99556863755061575</v>
      </c>
      <c r="M80">
        <f t="shared" si="15"/>
        <v>296.25166463107468</v>
      </c>
      <c r="N80">
        <f t="shared" ca="1" si="16"/>
        <v>341.854702957764</v>
      </c>
    </row>
    <row r="81" spans="1:14" x14ac:dyDescent="0.3">
      <c r="A81">
        <v>80</v>
      </c>
      <c r="B81">
        <v>1955</v>
      </c>
      <c r="C81">
        <v>8</v>
      </c>
      <c r="D81">
        <v>347</v>
      </c>
      <c r="E81">
        <f t="shared" si="10"/>
        <v>300.22749042145591</v>
      </c>
      <c r="F81">
        <f t="shared" si="17"/>
        <v>312</v>
      </c>
      <c r="G81">
        <f t="shared" si="11"/>
        <v>314.41666666666663</v>
      </c>
      <c r="H81">
        <f t="shared" si="12"/>
        <v>1.1036310628147363</v>
      </c>
      <c r="I81">
        <f ca="1"/>
        <v>1.1428570298588847</v>
      </c>
      <c r="J81">
        <f t="shared" ca="1" si="13"/>
        <v>343.11709798505188</v>
      </c>
      <c r="K81">
        <v>314.00492256114501</v>
      </c>
      <c r="L81">
        <f t="shared" si="14"/>
        <v>1.001311266403607</v>
      </c>
      <c r="M81">
        <f t="shared" si="15"/>
        <v>300.62116864308479</v>
      </c>
      <c r="N81">
        <f t="shared" ca="1" si="16"/>
        <v>343.56701590814282</v>
      </c>
    </row>
    <row r="82" spans="1:14" x14ac:dyDescent="0.3">
      <c r="A82">
        <v>81</v>
      </c>
      <c r="B82">
        <v>1955</v>
      </c>
      <c r="C82">
        <v>9</v>
      </c>
      <c r="D82">
        <v>312</v>
      </c>
      <c r="E82">
        <f t="shared" si="10"/>
        <v>302.88467432950188</v>
      </c>
      <c r="F82">
        <f t="shared" si="17"/>
        <v>316.83333333333331</v>
      </c>
      <c r="G82">
        <f t="shared" si="11"/>
        <v>318.625</v>
      </c>
      <c r="H82">
        <f t="shared" si="12"/>
        <v>0.97920753236563363</v>
      </c>
      <c r="I82">
        <f ca="1"/>
        <v>0.99018376890583248</v>
      </c>
      <c r="J82">
        <f t="shared" ca="1" si="13"/>
        <v>299.91148837140184</v>
      </c>
      <c r="K82">
        <v>316.67186033409928</v>
      </c>
      <c r="L82">
        <f t="shared" si="14"/>
        <v>1.0061677083143419</v>
      </c>
      <c r="M82">
        <f t="shared" si="15"/>
        <v>304.75277865365069</v>
      </c>
      <c r="N82">
        <f t="shared" ca="1" si="16"/>
        <v>301.76125495179679</v>
      </c>
    </row>
    <row r="83" spans="1:14" x14ac:dyDescent="0.3">
      <c r="A83">
        <v>82</v>
      </c>
      <c r="B83">
        <v>1955</v>
      </c>
      <c r="C83">
        <v>10</v>
      </c>
      <c r="D83">
        <v>274</v>
      </c>
      <c r="E83">
        <f t="shared" si="10"/>
        <v>305.5418582375479</v>
      </c>
      <c r="F83">
        <f t="shared" si="17"/>
        <v>320.41666666666669</v>
      </c>
      <c r="G83">
        <f t="shared" si="11"/>
        <v>321.75</v>
      </c>
      <c r="H83">
        <f t="shared" si="12"/>
        <v>0.85159285159285159</v>
      </c>
      <c r="I83">
        <f ca="1"/>
        <v>0.86013668849759428</v>
      </c>
      <c r="J83">
        <f t="shared" ca="1" si="13"/>
        <v>262.80776214184584</v>
      </c>
      <c r="K83">
        <v>319.33879810705349</v>
      </c>
      <c r="L83">
        <f t="shared" si="14"/>
        <v>1.007550607402669</v>
      </c>
      <c r="M83">
        <f t="shared" si="15"/>
        <v>307.84888485418156</v>
      </c>
      <c r="N83">
        <f t="shared" ca="1" si="16"/>
        <v>264.79212037615292</v>
      </c>
    </row>
    <row r="84" spans="1:14" x14ac:dyDescent="0.3">
      <c r="A84">
        <v>83</v>
      </c>
      <c r="B84">
        <v>1955</v>
      </c>
      <c r="C84">
        <v>11</v>
      </c>
      <c r="D84">
        <v>237</v>
      </c>
      <c r="E84">
        <f t="shared" si="10"/>
        <v>308.19904214559381</v>
      </c>
      <c r="F84">
        <f t="shared" si="17"/>
        <v>323.08333333333331</v>
      </c>
      <c r="G84">
        <f t="shared" si="11"/>
        <v>324.5</v>
      </c>
      <c r="H84">
        <f t="shared" si="12"/>
        <v>0.73035439137134051</v>
      </c>
      <c r="I84">
        <f ca="1"/>
        <v>0.748486227319619</v>
      </c>
      <c r="J84">
        <f t="shared" ca="1" si="13"/>
        <v>230.68273831907575</v>
      </c>
      <c r="K84">
        <v>322.00573588000771</v>
      </c>
      <c r="L84">
        <f t="shared" si="14"/>
        <v>1.0077460238811453</v>
      </c>
      <c r="M84">
        <f t="shared" si="15"/>
        <v>310.58635928619969</v>
      </c>
      <c r="N84">
        <f t="shared" ca="1" si="16"/>
        <v>232.46961231906332</v>
      </c>
    </row>
    <row r="85" spans="1:14" x14ac:dyDescent="0.3">
      <c r="A85">
        <v>84</v>
      </c>
      <c r="B85">
        <v>1955</v>
      </c>
      <c r="C85">
        <v>12</v>
      </c>
      <c r="D85">
        <v>278</v>
      </c>
      <c r="E85">
        <f t="shared" si="10"/>
        <v>310.85622605363983</v>
      </c>
      <c r="F85">
        <f t="shared" si="17"/>
        <v>325.91666666666669</v>
      </c>
      <c r="G85">
        <f t="shared" si="11"/>
        <v>327.08333333333337</v>
      </c>
      <c r="H85">
        <f t="shared" si="12"/>
        <v>0.84993630573248402</v>
      </c>
      <c r="I85">
        <f ca="1"/>
        <v>0.84154052664510814</v>
      </c>
      <c r="J85">
        <f t="shared" ca="1" si="13"/>
        <v>261.59811218409084</v>
      </c>
      <c r="K85">
        <v>324.67267365296198</v>
      </c>
      <c r="L85">
        <f t="shared" si="14"/>
        <v>1.0074248924408962</v>
      </c>
      <c r="M85">
        <f t="shared" si="15"/>
        <v>313.16430009667101</v>
      </c>
      <c r="N85">
        <f t="shared" ca="1" si="16"/>
        <v>263.54045002979922</v>
      </c>
    </row>
    <row r="86" spans="1:14" x14ac:dyDescent="0.3">
      <c r="A86">
        <v>85</v>
      </c>
      <c r="B86">
        <v>1956</v>
      </c>
      <c r="C86">
        <v>1</v>
      </c>
      <c r="D86">
        <v>284</v>
      </c>
      <c r="E86">
        <f t="shared" si="10"/>
        <v>313.5134099616858</v>
      </c>
      <c r="F86">
        <f t="shared" si="17"/>
        <v>328.25</v>
      </c>
      <c r="G86">
        <f t="shared" si="11"/>
        <v>329.54166666666663</v>
      </c>
      <c r="H86">
        <f t="shared" si="12"/>
        <v>0.8618030092299912</v>
      </c>
      <c r="I86">
        <f ca="1"/>
        <v>0.85592902409884875</v>
      </c>
      <c r="J86">
        <f t="shared" ca="1" si="13"/>
        <v>268.34522703040801</v>
      </c>
      <c r="K86">
        <v>327.33961142591625</v>
      </c>
      <c r="L86">
        <f t="shared" si="14"/>
        <v>1.0067271273133065</v>
      </c>
      <c r="M86">
        <f t="shared" si="15"/>
        <v>315.62245458492691</v>
      </c>
      <c r="N86">
        <f t="shared" ca="1" si="16"/>
        <v>270.1504195365597</v>
      </c>
    </row>
    <row r="87" spans="1:14" x14ac:dyDescent="0.3">
      <c r="A87">
        <v>86</v>
      </c>
      <c r="B87">
        <v>1956</v>
      </c>
      <c r="C87">
        <v>2</v>
      </c>
      <c r="D87">
        <v>277</v>
      </c>
      <c r="E87">
        <f t="shared" si="10"/>
        <v>316.17059386973176</v>
      </c>
      <c r="F87">
        <f t="shared" si="17"/>
        <v>330.83333333333331</v>
      </c>
      <c r="G87">
        <f t="shared" si="11"/>
        <v>331.83333333333331</v>
      </c>
      <c r="H87">
        <f t="shared" si="12"/>
        <v>0.83475640381717731</v>
      </c>
      <c r="I87">
        <f ca="1"/>
        <v>0.84353263787272148</v>
      </c>
      <c r="J87">
        <f t="shared" ca="1" si="13"/>
        <v>266.70021506471971</v>
      </c>
      <c r="K87">
        <v>330.00654919887052</v>
      </c>
      <c r="L87">
        <f t="shared" si="14"/>
        <v>1.0055355996385451</v>
      </c>
      <c r="M87">
        <f t="shared" si="15"/>
        <v>317.92078769487563</v>
      </c>
      <c r="N87">
        <f t="shared" ca="1" si="16"/>
        <v>268.17656067883189</v>
      </c>
    </row>
    <row r="88" spans="1:14" x14ac:dyDescent="0.3">
      <c r="A88">
        <v>87</v>
      </c>
      <c r="B88">
        <v>1956</v>
      </c>
      <c r="C88">
        <v>3</v>
      </c>
      <c r="D88">
        <v>317</v>
      </c>
      <c r="E88">
        <f t="shared" si="10"/>
        <v>318.82777777777778</v>
      </c>
      <c r="F88">
        <f t="shared" si="17"/>
        <v>332.83333333333331</v>
      </c>
      <c r="G88">
        <f t="shared" si="11"/>
        <v>334.45833333333331</v>
      </c>
      <c r="H88">
        <f t="shared" si="12"/>
        <v>0.947801171047714</v>
      </c>
      <c r="I88">
        <f ca="1"/>
        <v>0.9679177033734212</v>
      </c>
      <c r="J88">
        <f t="shared" ca="1" si="13"/>
        <v>308.59905043831816</v>
      </c>
      <c r="K88">
        <v>332.67348697182473</v>
      </c>
      <c r="L88">
        <f t="shared" si="14"/>
        <v>1.0053651596277036</v>
      </c>
      <c r="M88">
        <f t="shared" si="15"/>
        <v>320.53833969930156</v>
      </c>
      <c r="N88">
        <f t="shared" ca="1" si="16"/>
        <v>310.25473360487752</v>
      </c>
    </row>
    <row r="89" spans="1:14" x14ac:dyDescent="0.3">
      <c r="A89">
        <v>88</v>
      </c>
      <c r="B89">
        <v>1956</v>
      </c>
      <c r="C89">
        <v>4</v>
      </c>
      <c r="D89">
        <v>313</v>
      </c>
      <c r="E89">
        <f t="shared" si="10"/>
        <v>321.48496168582369</v>
      </c>
      <c r="F89">
        <f t="shared" si="17"/>
        <v>336.08333333333331</v>
      </c>
      <c r="G89">
        <f t="shared" si="11"/>
        <v>337.54166666666663</v>
      </c>
      <c r="H89">
        <f t="shared" si="12"/>
        <v>0.92729292679916075</v>
      </c>
      <c r="I89">
        <f ca="1"/>
        <v>0.92929094227954778</v>
      </c>
      <c r="J89">
        <f t="shared" ca="1" si="13"/>
        <v>298.75306297372339</v>
      </c>
      <c r="K89">
        <v>335.34042474477894</v>
      </c>
      <c r="L89">
        <f t="shared" si="14"/>
        <v>1.0065642009118436</v>
      </c>
      <c r="M89">
        <f t="shared" si="15"/>
        <v>323.59525356446579</v>
      </c>
      <c r="N89">
        <f t="shared" ca="1" si="16"/>
        <v>300.71413810211163</v>
      </c>
    </row>
    <row r="90" spans="1:14" x14ac:dyDescent="0.3">
      <c r="A90">
        <v>89</v>
      </c>
      <c r="B90">
        <v>1956</v>
      </c>
      <c r="C90">
        <v>5</v>
      </c>
      <c r="D90">
        <v>318</v>
      </c>
      <c r="E90">
        <f t="shared" si="10"/>
        <v>324.14214559386971</v>
      </c>
      <c r="F90">
        <f t="shared" si="17"/>
        <v>339</v>
      </c>
      <c r="G90">
        <f t="shared" si="11"/>
        <v>340.54166666666663</v>
      </c>
      <c r="H90">
        <f t="shared" si="12"/>
        <v>0.93380643582527845</v>
      </c>
      <c r="I90">
        <f ca="1"/>
        <v>0.92607634382423354</v>
      </c>
      <c r="J90">
        <f t="shared" ca="1" si="13"/>
        <v>300.18037307091328</v>
      </c>
      <c r="K90">
        <v>338.00736251773321</v>
      </c>
      <c r="L90">
        <f t="shared" si="14"/>
        <v>1.0074977779479595</v>
      </c>
      <c r="M90">
        <f t="shared" si="15"/>
        <v>326.57249142510767</v>
      </c>
      <c r="N90">
        <f t="shared" ca="1" si="16"/>
        <v>302.43105885253459</v>
      </c>
    </row>
    <row r="91" spans="1:14" x14ac:dyDescent="0.3">
      <c r="A91">
        <v>90</v>
      </c>
      <c r="B91">
        <v>1956</v>
      </c>
      <c r="C91">
        <v>6</v>
      </c>
      <c r="D91">
        <v>374</v>
      </c>
      <c r="E91">
        <f t="shared" si="10"/>
        <v>326.79932950191568</v>
      </c>
      <c r="F91">
        <f t="shared" si="17"/>
        <v>342.08333333333331</v>
      </c>
      <c r="G91">
        <f t="shared" si="11"/>
        <v>344.08333333333331</v>
      </c>
      <c r="H91">
        <f t="shared" si="12"/>
        <v>1.0869459917655608</v>
      </c>
      <c r="I91">
        <f ca="1"/>
        <v>1.0457910949016016</v>
      </c>
      <c r="J91">
        <f t="shared" ca="1" si="13"/>
        <v>341.76382861291768</v>
      </c>
      <c r="K91">
        <v>340.67430029068748</v>
      </c>
      <c r="L91">
        <f t="shared" si="14"/>
        <v>1.0100067220795259</v>
      </c>
      <c r="M91">
        <f t="shared" si="15"/>
        <v>330.06951956801674</v>
      </c>
      <c r="N91">
        <f t="shared" ca="1" si="16"/>
        <v>345.18376426268185</v>
      </c>
    </row>
    <row r="92" spans="1:14" x14ac:dyDescent="0.3">
      <c r="A92">
        <v>91</v>
      </c>
      <c r="B92">
        <v>1956</v>
      </c>
      <c r="C92">
        <v>7</v>
      </c>
      <c r="D92">
        <v>413</v>
      </c>
      <c r="E92">
        <f t="shared" si="10"/>
        <v>329.45651340996164</v>
      </c>
      <c r="F92">
        <f t="shared" si="17"/>
        <v>346.08333333333331</v>
      </c>
      <c r="G92">
        <f t="shared" si="11"/>
        <v>348.25</v>
      </c>
      <c r="H92">
        <f t="shared" si="12"/>
        <v>1.1859296482412061</v>
      </c>
      <c r="I92">
        <f ca="1"/>
        <v>1.1539334416347644</v>
      </c>
      <c r="J92">
        <f t="shared" ca="1" si="13"/>
        <v>380.17088838814698</v>
      </c>
      <c r="K92">
        <v>343.3412380636417</v>
      </c>
      <c r="L92">
        <f t="shared" si="14"/>
        <v>1.0142970356955736</v>
      </c>
      <c r="M92">
        <f t="shared" si="15"/>
        <v>334.16676494232308</v>
      </c>
      <c r="N92">
        <f t="shared" ca="1" si="16"/>
        <v>385.60620514985027</v>
      </c>
    </row>
    <row r="93" spans="1:14" x14ac:dyDescent="0.3">
      <c r="A93">
        <v>92</v>
      </c>
      <c r="B93">
        <v>1956</v>
      </c>
      <c r="C93">
        <v>8</v>
      </c>
      <c r="D93">
        <v>405</v>
      </c>
      <c r="E93">
        <f t="shared" si="10"/>
        <v>332.11369731800767</v>
      </c>
      <c r="F93">
        <f t="shared" si="17"/>
        <v>350.41666666666669</v>
      </c>
      <c r="G93">
        <f t="shared" si="11"/>
        <v>353</v>
      </c>
      <c r="H93">
        <f t="shared" si="12"/>
        <v>1.1473087818696883</v>
      </c>
      <c r="I93">
        <f ca="1"/>
        <v>1.1428570298588847</v>
      </c>
      <c r="J93">
        <f t="shared" ca="1" si="13"/>
        <v>379.55847369231088</v>
      </c>
      <c r="K93">
        <v>346.00817583659597</v>
      </c>
      <c r="L93">
        <f t="shared" si="14"/>
        <v>1.0202071068017362</v>
      </c>
      <c r="M93">
        <f t="shared" si="15"/>
        <v>338.82475427003214</v>
      </c>
      <c r="N93">
        <f t="shared" ca="1" si="16"/>
        <v>387.22825230771537</v>
      </c>
    </row>
    <row r="94" spans="1:14" x14ac:dyDescent="0.3">
      <c r="A94">
        <v>93</v>
      </c>
      <c r="B94">
        <v>1956</v>
      </c>
      <c r="C94">
        <v>9</v>
      </c>
      <c r="D94">
        <v>355</v>
      </c>
      <c r="E94">
        <f t="shared" si="10"/>
        <v>334.77088122605358</v>
      </c>
      <c r="F94">
        <f t="shared" si="17"/>
        <v>355.58333333333331</v>
      </c>
      <c r="G94">
        <f t="shared" si="11"/>
        <v>357.625</v>
      </c>
      <c r="H94">
        <f t="shared" si="12"/>
        <v>0.99265990912268443</v>
      </c>
      <c r="I94">
        <f ca="1"/>
        <v>0.99018376890583248</v>
      </c>
      <c r="J94">
        <f t="shared" ca="1" si="13"/>
        <v>331.48469289234055</v>
      </c>
      <c r="K94">
        <v>348.67511360955018</v>
      </c>
      <c r="L94">
        <f t="shared" si="14"/>
        <v>1.0256682683710889</v>
      </c>
      <c r="M94">
        <f t="shared" si="15"/>
        <v>343.36387004818988</v>
      </c>
      <c r="N94">
        <f t="shared" ca="1" si="16"/>
        <v>339.99333095040913</v>
      </c>
    </row>
    <row r="95" spans="1:14" x14ac:dyDescent="0.3">
      <c r="A95">
        <v>94</v>
      </c>
      <c r="B95">
        <v>1956</v>
      </c>
      <c r="C95">
        <v>10</v>
      </c>
      <c r="D95">
        <v>306</v>
      </c>
      <c r="E95">
        <f t="shared" si="10"/>
        <v>337.4280651340996</v>
      </c>
      <c r="F95">
        <f t="shared" si="17"/>
        <v>359.66666666666669</v>
      </c>
      <c r="G95">
        <f t="shared" si="11"/>
        <v>361.375</v>
      </c>
      <c r="H95">
        <f t="shared" si="12"/>
        <v>0.84676582497405739</v>
      </c>
      <c r="I95">
        <f ca="1"/>
        <v>0.86013668849759428</v>
      </c>
      <c r="J95">
        <f t="shared" ca="1" si="13"/>
        <v>290.23425855059497</v>
      </c>
      <c r="K95">
        <v>351.34205138250445</v>
      </c>
      <c r="L95">
        <f t="shared" si="14"/>
        <v>1.0285560711506541</v>
      </c>
      <c r="M95">
        <f t="shared" si="15"/>
        <v>347.06368497029649</v>
      </c>
      <c r="N95">
        <f t="shared" ca="1" si="16"/>
        <v>298.5222086881231</v>
      </c>
    </row>
    <row r="96" spans="1:14" x14ac:dyDescent="0.3">
      <c r="A96">
        <v>95</v>
      </c>
      <c r="B96">
        <v>1956</v>
      </c>
      <c r="C96">
        <v>11</v>
      </c>
      <c r="D96">
        <v>271</v>
      </c>
      <c r="E96">
        <f t="shared" si="10"/>
        <v>340.08524904214556</v>
      </c>
      <c r="F96">
        <f t="shared" si="17"/>
        <v>363.08333333333331</v>
      </c>
      <c r="G96">
        <f t="shared" si="11"/>
        <v>364.5</v>
      </c>
      <c r="H96">
        <f t="shared" si="12"/>
        <v>0.74348422496570643</v>
      </c>
      <c r="I96">
        <f ca="1"/>
        <v>0.748486227319619</v>
      </c>
      <c r="J96">
        <f t="shared" ca="1" si="13"/>
        <v>254.54912502260859</v>
      </c>
      <c r="K96">
        <v>354.00898915545872</v>
      </c>
      <c r="L96">
        <f t="shared" si="14"/>
        <v>1.0296348713335477</v>
      </c>
      <c r="M96">
        <f t="shared" si="15"/>
        <v>350.16363163994708</v>
      </c>
      <c r="N96">
        <f t="shared" ca="1" si="16"/>
        <v>262.09265559072077</v>
      </c>
    </row>
    <row r="97" spans="1:14" x14ac:dyDescent="0.3">
      <c r="A97">
        <v>96</v>
      </c>
      <c r="B97">
        <v>1956</v>
      </c>
      <c r="C97">
        <v>12</v>
      </c>
      <c r="D97">
        <v>306</v>
      </c>
      <c r="E97">
        <f t="shared" si="10"/>
        <v>342.74243295019153</v>
      </c>
      <c r="F97">
        <f t="shared" si="17"/>
        <v>365.91666666666669</v>
      </c>
      <c r="G97">
        <f t="shared" si="11"/>
        <v>367.16666666666669</v>
      </c>
      <c r="H97">
        <f t="shared" si="12"/>
        <v>0.83340898774398542</v>
      </c>
      <c r="I97">
        <f ca="1"/>
        <v>0.84154052664510814</v>
      </c>
      <c r="J97">
        <f t="shared" ca="1" si="13"/>
        <v>288.43164752852982</v>
      </c>
      <c r="K97">
        <v>356.67592692841293</v>
      </c>
      <c r="L97">
        <f t="shared" si="14"/>
        <v>1.0294125253380482</v>
      </c>
      <c r="M97">
        <f t="shared" si="15"/>
        <v>352.82335344376332</v>
      </c>
      <c r="N97">
        <f t="shared" ca="1" si="16"/>
        <v>296.91515066975768</v>
      </c>
    </row>
    <row r="98" spans="1:14" x14ac:dyDescent="0.3">
      <c r="A98">
        <v>97</v>
      </c>
      <c r="B98">
        <v>1957</v>
      </c>
      <c r="C98">
        <v>1</v>
      </c>
      <c r="D98">
        <v>315</v>
      </c>
      <c r="E98">
        <f t="shared" si="10"/>
        <v>345.39961685823755</v>
      </c>
      <c r="F98">
        <f t="shared" si="17"/>
        <v>368.41666666666669</v>
      </c>
      <c r="G98">
        <f t="shared" si="11"/>
        <v>369.45833333333337</v>
      </c>
      <c r="H98">
        <f t="shared" si="12"/>
        <v>0.85259952633359637</v>
      </c>
      <c r="I98">
        <f ca="1"/>
        <v>0.85592902409884875</v>
      </c>
      <c r="J98">
        <f t="shared" ca="1" si="13"/>
        <v>295.63755698158752</v>
      </c>
      <c r="K98">
        <v>359.3428647013672</v>
      </c>
      <c r="L98">
        <f t="shared" si="14"/>
        <v>1.0281499081396055</v>
      </c>
      <c r="M98">
        <f t="shared" si="15"/>
        <v>355.12258434425189</v>
      </c>
      <c r="N98">
        <f t="shared" ca="1" si="16"/>
        <v>303.95972705323663</v>
      </c>
    </row>
    <row r="99" spans="1:14" x14ac:dyDescent="0.3">
      <c r="A99">
        <v>98</v>
      </c>
      <c r="B99">
        <v>1957</v>
      </c>
      <c r="C99">
        <v>2</v>
      </c>
      <c r="D99">
        <v>301</v>
      </c>
      <c r="E99">
        <f t="shared" si="10"/>
        <v>348.05680076628346</v>
      </c>
      <c r="F99">
        <f t="shared" si="17"/>
        <v>370.5</v>
      </c>
      <c r="G99">
        <f t="shared" si="11"/>
        <v>371.20833333333337</v>
      </c>
      <c r="H99">
        <f t="shared" si="12"/>
        <v>0.8108654169940509</v>
      </c>
      <c r="I99">
        <f ca="1"/>
        <v>0.84353263787272148</v>
      </c>
      <c r="J99">
        <f t="shared" ca="1" si="13"/>
        <v>293.59727127992335</v>
      </c>
      <c r="K99">
        <v>362.00980247432142</v>
      </c>
      <c r="L99">
        <f t="shared" si="14"/>
        <v>1.0254096181819949</v>
      </c>
      <c r="M99">
        <f t="shared" si="15"/>
        <v>356.90079117940138</v>
      </c>
      <c r="N99">
        <f t="shared" ca="1" si="16"/>
        <v>301.05746584242178</v>
      </c>
    </row>
    <row r="100" spans="1:14" x14ac:dyDescent="0.3">
      <c r="A100">
        <v>99</v>
      </c>
      <c r="B100">
        <v>1957</v>
      </c>
      <c r="C100">
        <v>3</v>
      </c>
      <c r="D100">
        <v>356</v>
      </c>
      <c r="E100">
        <f t="shared" si="10"/>
        <v>350.71398467432948</v>
      </c>
      <c r="F100">
        <f t="shared" si="17"/>
        <v>371.91666666666669</v>
      </c>
      <c r="G100">
        <f t="shared" si="11"/>
        <v>372.16666666666669</v>
      </c>
      <c r="H100">
        <f t="shared" si="12"/>
        <v>0.95656068069861167</v>
      </c>
      <c r="I100">
        <f ca="1"/>
        <v>0.9679177033734212</v>
      </c>
      <c r="J100">
        <f t="shared" ca="1" si="13"/>
        <v>339.46227458691823</v>
      </c>
      <c r="K100">
        <v>364.67674024727569</v>
      </c>
      <c r="L100">
        <f t="shared" si="14"/>
        <v>1.020538536168532</v>
      </c>
      <c r="M100">
        <f t="shared" si="15"/>
        <v>357.91713653337314</v>
      </c>
      <c r="N100">
        <f t="shared" ca="1" si="16"/>
        <v>346.43433279137378</v>
      </c>
    </row>
    <row r="101" spans="1:14" x14ac:dyDescent="0.3">
      <c r="A101">
        <v>100</v>
      </c>
      <c r="B101">
        <v>1957</v>
      </c>
      <c r="C101">
        <v>4</v>
      </c>
      <c r="D101">
        <v>348</v>
      </c>
      <c r="E101">
        <f t="shared" si="10"/>
        <v>353.3711685823755</v>
      </c>
      <c r="F101">
        <f t="shared" si="17"/>
        <v>372.41666666666669</v>
      </c>
      <c r="G101">
        <f t="shared" si="11"/>
        <v>372.41666666666669</v>
      </c>
      <c r="H101">
        <f t="shared" si="12"/>
        <v>0.93443723428059966</v>
      </c>
      <c r="I101">
        <f ca="1"/>
        <v>0.92929094227954778</v>
      </c>
      <c r="J101">
        <f t="shared" ca="1" si="13"/>
        <v>328.38462622634069</v>
      </c>
      <c r="K101">
        <v>367.3436780202299</v>
      </c>
      <c r="L101">
        <f t="shared" si="14"/>
        <v>1.0138099250102173</v>
      </c>
      <c r="M101">
        <f t="shared" si="15"/>
        <v>358.25119792127094</v>
      </c>
      <c r="N101">
        <f t="shared" ca="1" si="16"/>
        <v>332.91959328903465</v>
      </c>
    </row>
    <row r="102" spans="1:14" x14ac:dyDescent="0.3">
      <c r="A102">
        <v>101</v>
      </c>
      <c r="B102">
        <v>1957</v>
      </c>
      <c r="C102">
        <v>5</v>
      </c>
      <c r="D102">
        <v>355</v>
      </c>
      <c r="E102">
        <f t="shared" si="10"/>
        <v>356.02835249042141</v>
      </c>
      <c r="F102">
        <f t="shared" si="17"/>
        <v>372.41666666666669</v>
      </c>
      <c r="G102">
        <f t="shared" si="11"/>
        <v>372.75</v>
      </c>
      <c r="H102">
        <f t="shared" si="12"/>
        <v>0.95238095238095233</v>
      </c>
      <c r="I102">
        <f ca="1"/>
        <v>0.92607634382423354</v>
      </c>
      <c r="J102">
        <f t="shared" ca="1" si="13"/>
        <v>329.70943497209493</v>
      </c>
      <c r="K102">
        <v>370.01061579318417</v>
      </c>
      <c r="L102">
        <f t="shared" si="14"/>
        <v>1.0074035286823959</v>
      </c>
      <c r="M102">
        <f t="shared" si="15"/>
        <v>358.66421860983041</v>
      </c>
      <c r="N102">
        <f t="shared" ca="1" si="16"/>
        <v>332.15044823076738</v>
      </c>
    </row>
    <row r="103" spans="1:14" x14ac:dyDescent="0.3">
      <c r="A103">
        <v>102</v>
      </c>
      <c r="B103">
        <v>1957</v>
      </c>
      <c r="C103">
        <v>6</v>
      </c>
      <c r="D103">
        <v>422</v>
      </c>
      <c r="E103">
        <f t="shared" si="10"/>
        <v>358.68553639846743</v>
      </c>
      <c r="F103">
        <f t="shared" si="17"/>
        <v>373.08333333333331</v>
      </c>
      <c r="G103">
        <f t="shared" si="11"/>
        <v>373.625</v>
      </c>
      <c r="H103">
        <f t="shared" si="12"/>
        <v>1.1294747407159584</v>
      </c>
      <c r="I103">
        <f ca="1"/>
        <v>1.0457910949016016</v>
      </c>
      <c r="J103">
        <f t="shared" ca="1" si="13"/>
        <v>375.11013983552152</v>
      </c>
      <c r="K103">
        <v>372.67755356613839</v>
      </c>
      <c r="L103">
        <f t="shared" si="14"/>
        <v>1.0025422685772072</v>
      </c>
      <c r="M103">
        <f t="shared" si="15"/>
        <v>359.59741136675194</v>
      </c>
      <c r="N103">
        <f t="shared" ca="1" si="16"/>
        <v>376.06377055701716</v>
      </c>
    </row>
    <row r="104" spans="1:14" x14ac:dyDescent="0.3">
      <c r="A104">
        <v>103</v>
      </c>
      <c r="B104">
        <v>1957</v>
      </c>
      <c r="C104">
        <v>7</v>
      </c>
      <c r="D104">
        <v>465</v>
      </c>
      <c r="E104">
        <f t="shared" si="10"/>
        <v>361.34272030651334</v>
      </c>
      <c r="F104">
        <f t="shared" si="17"/>
        <v>374.16666666666669</v>
      </c>
      <c r="G104">
        <f t="shared" si="11"/>
        <v>375.25</v>
      </c>
      <c r="H104">
        <f t="shared" si="12"/>
        <v>1.2391738840772819</v>
      </c>
      <c r="I104">
        <f ca="1"/>
        <v>1.1539334416347644</v>
      </c>
      <c r="J104">
        <f t="shared" ca="1" si="13"/>
        <v>416.96544885296299</v>
      </c>
      <c r="K104">
        <v>375.34449133909266</v>
      </c>
      <c r="L104">
        <f t="shared" si="14"/>
        <v>0.99974825436026638</v>
      </c>
      <c r="M104">
        <f t="shared" si="15"/>
        <v>361.25175385222667</v>
      </c>
      <c r="N104">
        <f t="shared" ca="1" si="16"/>
        <v>416.86047961929467</v>
      </c>
    </row>
    <row r="105" spans="1:14" x14ac:dyDescent="0.3">
      <c r="A105">
        <v>104</v>
      </c>
      <c r="B105">
        <v>1957</v>
      </c>
      <c r="C105">
        <v>8</v>
      </c>
      <c r="D105">
        <v>467</v>
      </c>
      <c r="E105">
        <f t="shared" si="10"/>
        <v>363.99990421455936</v>
      </c>
      <c r="F105">
        <f t="shared" si="17"/>
        <v>376.33333333333331</v>
      </c>
      <c r="G105">
        <f t="shared" si="11"/>
        <v>377.91666666666663</v>
      </c>
      <c r="H105">
        <f t="shared" si="12"/>
        <v>1.2357221609702316</v>
      </c>
      <c r="I105">
        <f ca="1"/>
        <v>1.1428570298588847</v>
      </c>
      <c r="J105">
        <f t="shared" ca="1" si="13"/>
        <v>415.99984939956983</v>
      </c>
      <c r="K105">
        <v>378.01142911204687</v>
      </c>
      <c r="L105">
        <f t="shared" si="14"/>
        <v>0.99974931327975236</v>
      </c>
      <c r="M105">
        <f t="shared" si="15"/>
        <v>363.90865427240135</v>
      </c>
      <c r="N105">
        <f t="shared" ca="1" si="16"/>
        <v>415.89556376170032</v>
      </c>
    </row>
    <row r="106" spans="1:14" x14ac:dyDescent="0.3">
      <c r="A106">
        <v>105</v>
      </c>
      <c r="B106">
        <v>1957</v>
      </c>
      <c r="C106">
        <v>9</v>
      </c>
      <c r="D106">
        <v>404</v>
      </c>
      <c r="E106">
        <f t="shared" si="10"/>
        <v>366.65708812260539</v>
      </c>
      <c r="F106">
        <f t="shared" si="17"/>
        <v>379.5</v>
      </c>
      <c r="G106">
        <f t="shared" si="11"/>
        <v>379.5</v>
      </c>
      <c r="H106">
        <f t="shared" si="12"/>
        <v>1.064558629776021</v>
      </c>
      <c r="I106">
        <f ca="1"/>
        <v>0.99018376890583248</v>
      </c>
      <c r="J106">
        <f t="shared" ca="1" si="13"/>
        <v>363.05789741327936</v>
      </c>
      <c r="K106">
        <v>380.67836688500114</v>
      </c>
      <c r="L106">
        <f t="shared" si="14"/>
        <v>0.99690456041764752</v>
      </c>
      <c r="M106">
        <f t="shared" si="15"/>
        <v>365.52212325888058</v>
      </c>
      <c r="N106">
        <f t="shared" ca="1" si="16"/>
        <v>361.93407362694063</v>
      </c>
    </row>
    <row r="107" spans="1:14" x14ac:dyDescent="0.3">
      <c r="A107">
        <v>106</v>
      </c>
      <c r="B107">
        <v>1957</v>
      </c>
      <c r="C107">
        <v>10</v>
      </c>
      <c r="D107">
        <v>347</v>
      </c>
      <c r="E107">
        <f t="shared" si="10"/>
        <v>369.3142720306513</v>
      </c>
      <c r="F107">
        <f t="shared" si="17"/>
        <v>379.5</v>
      </c>
      <c r="G107">
        <f t="shared" si="11"/>
        <v>380</v>
      </c>
      <c r="H107">
        <f t="shared" si="12"/>
        <v>0.91315789473684206</v>
      </c>
      <c r="I107">
        <f ca="1"/>
        <v>0.86013668849759428</v>
      </c>
      <c r="J107">
        <f t="shared" ca="1" si="13"/>
        <v>317.6607549593441</v>
      </c>
      <c r="K107">
        <v>383.34530465795541</v>
      </c>
      <c r="L107">
        <f t="shared" si="14"/>
        <v>0.99127339081160704</v>
      </c>
      <c r="M107">
        <f t="shared" si="15"/>
        <v>366.09141071094393</v>
      </c>
      <c r="N107">
        <f t="shared" ca="1" si="16"/>
        <v>314.88865369632407</v>
      </c>
    </row>
    <row r="108" spans="1:14" x14ac:dyDescent="0.3">
      <c r="A108">
        <v>107</v>
      </c>
      <c r="B108">
        <v>1957</v>
      </c>
      <c r="C108">
        <v>11</v>
      </c>
      <c r="D108">
        <v>305</v>
      </c>
      <c r="E108">
        <f t="shared" si="10"/>
        <v>371.97145593869732</v>
      </c>
      <c r="F108">
        <f t="shared" si="17"/>
        <v>380.5</v>
      </c>
      <c r="G108">
        <f t="shared" si="11"/>
        <v>380.70833333333337</v>
      </c>
      <c r="H108">
        <f t="shared" si="12"/>
        <v>0.8011382291780671</v>
      </c>
      <c r="I108">
        <f ca="1"/>
        <v>0.748486227319619</v>
      </c>
      <c r="J108">
        <f t="shared" ca="1" si="13"/>
        <v>278.41551172614146</v>
      </c>
      <c r="K108">
        <v>386.01224243090962</v>
      </c>
      <c r="L108">
        <f t="shared" si="14"/>
        <v>0.98625973864410388</v>
      </c>
      <c r="M108">
        <f t="shared" si="15"/>
        <v>366.86047091716642</v>
      </c>
      <c r="N108">
        <f t="shared" ca="1" si="16"/>
        <v>274.59000982948868</v>
      </c>
    </row>
    <row r="109" spans="1:14" x14ac:dyDescent="0.3">
      <c r="A109">
        <v>108</v>
      </c>
      <c r="B109">
        <v>1957</v>
      </c>
      <c r="C109">
        <v>12</v>
      </c>
      <c r="D109">
        <v>336</v>
      </c>
      <c r="E109">
        <f t="shared" si="10"/>
        <v>374.62863984674323</v>
      </c>
      <c r="F109">
        <f t="shared" si="17"/>
        <v>380.91666666666669</v>
      </c>
      <c r="G109">
        <f t="shared" si="11"/>
        <v>380.95833333333337</v>
      </c>
      <c r="H109">
        <f t="shared" si="12"/>
        <v>0.88198621896532858</v>
      </c>
      <c r="I109">
        <f ca="1"/>
        <v>0.84154052664510814</v>
      </c>
      <c r="J109">
        <f t="shared" ca="1" si="13"/>
        <v>315.26518287296886</v>
      </c>
      <c r="K109">
        <v>388.67918020386389</v>
      </c>
      <c r="L109">
        <f t="shared" si="14"/>
        <v>0.98013568190999867</v>
      </c>
      <c r="M109">
        <f t="shared" si="15"/>
        <v>367.18689737920295</v>
      </c>
      <c r="N109">
        <f t="shared" ca="1" si="16"/>
        <v>309.00265499767772</v>
      </c>
    </row>
    <row r="110" spans="1:14" x14ac:dyDescent="0.3">
      <c r="A110">
        <v>109</v>
      </c>
      <c r="B110">
        <v>1958</v>
      </c>
      <c r="C110">
        <v>1</v>
      </c>
      <c r="D110">
        <v>340</v>
      </c>
      <c r="E110">
        <f t="shared" si="10"/>
        <v>377.28582375478925</v>
      </c>
      <c r="F110">
        <f t="shared" si="17"/>
        <v>381</v>
      </c>
      <c r="G110">
        <f t="shared" si="11"/>
        <v>381.83333333333337</v>
      </c>
      <c r="H110">
        <f t="shared" si="12"/>
        <v>0.89044085552160623</v>
      </c>
      <c r="I110">
        <f ca="1"/>
        <v>0.85592902409884875</v>
      </c>
      <c r="J110">
        <f t="shared" ca="1" si="13"/>
        <v>322.92988693276703</v>
      </c>
      <c r="K110">
        <v>391.34611797681811</v>
      </c>
      <c r="L110">
        <f t="shared" si="14"/>
        <v>0.97569214512037594</v>
      </c>
      <c r="M110">
        <f t="shared" si="15"/>
        <v>368.11481470281842</v>
      </c>
      <c r="N110">
        <f t="shared" ca="1" si="16"/>
        <v>315.08015410491191</v>
      </c>
    </row>
    <row r="111" spans="1:14" x14ac:dyDescent="0.3">
      <c r="A111">
        <v>110</v>
      </c>
      <c r="B111">
        <v>1958</v>
      </c>
      <c r="C111">
        <v>2</v>
      </c>
      <c r="D111">
        <v>318</v>
      </c>
      <c r="E111">
        <f t="shared" si="10"/>
        <v>379.94300766283516</v>
      </c>
      <c r="F111">
        <f t="shared" si="17"/>
        <v>382.66666666666669</v>
      </c>
      <c r="G111">
        <f t="shared" si="11"/>
        <v>383.66666666666669</v>
      </c>
      <c r="H111">
        <f t="shared" si="12"/>
        <v>0.82884448305821024</v>
      </c>
      <c r="I111">
        <f ca="1"/>
        <v>0.84353263787272148</v>
      </c>
      <c r="J111">
        <f t="shared" ca="1" si="13"/>
        <v>320.49432749512698</v>
      </c>
      <c r="K111">
        <v>394.01305574977238</v>
      </c>
      <c r="L111">
        <f t="shared" si="14"/>
        <v>0.9737409993599897</v>
      </c>
      <c r="M111">
        <f t="shared" si="15"/>
        <v>369.96608398144934</v>
      </c>
      <c r="N111">
        <f t="shared" ca="1" si="16"/>
        <v>312.07846674431278</v>
      </c>
    </row>
    <row r="112" spans="1:14" x14ac:dyDescent="0.3">
      <c r="A112">
        <v>111</v>
      </c>
      <c r="B112">
        <v>1958</v>
      </c>
      <c r="C112">
        <v>3</v>
      </c>
      <c r="D112">
        <v>362</v>
      </c>
      <c r="E112">
        <f t="shared" si="10"/>
        <v>382.60019157088118</v>
      </c>
      <c r="F112">
        <f t="shared" si="17"/>
        <v>384.66666666666669</v>
      </c>
      <c r="G112">
        <f t="shared" si="11"/>
        <v>386.5</v>
      </c>
      <c r="H112">
        <f t="shared" si="12"/>
        <v>0.93661060802069862</v>
      </c>
      <c r="I112">
        <f ca="1"/>
        <v>0.9679177033734212</v>
      </c>
      <c r="J112">
        <f t="shared" ca="1" si="13"/>
        <v>370.32549873551829</v>
      </c>
      <c r="K112">
        <v>396.67999352272659</v>
      </c>
      <c r="L112">
        <f t="shared" si="14"/>
        <v>0.97433701298539688</v>
      </c>
      <c r="M112">
        <f t="shared" si="15"/>
        <v>372.78152782281296</v>
      </c>
      <c r="N112">
        <f t="shared" ca="1" si="16"/>
        <v>360.82184027029228</v>
      </c>
    </row>
    <row r="113" spans="1:14" x14ac:dyDescent="0.3">
      <c r="A113">
        <v>112</v>
      </c>
      <c r="B113">
        <v>1958</v>
      </c>
      <c r="C113">
        <v>4</v>
      </c>
      <c r="D113">
        <v>348</v>
      </c>
      <c r="E113">
        <f t="shared" si="10"/>
        <v>385.2573754789272</v>
      </c>
      <c r="F113">
        <f t="shared" si="17"/>
        <v>388.33333333333331</v>
      </c>
      <c r="G113">
        <f t="shared" si="11"/>
        <v>390.33333333333331</v>
      </c>
      <c r="H113">
        <f t="shared" si="12"/>
        <v>0.89154568744662688</v>
      </c>
      <c r="I113">
        <f ca="1"/>
        <v>0.92929094227954778</v>
      </c>
      <c r="J113">
        <f t="shared" ca="1" si="13"/>
        <v>358.01618947895781</v>
      </c>
      <c r="K113">
        <v>399.34693129568086</v>
      </c>
      <c r="L113">
        <f t="shared" si="14"/>
        <v>0.97742915431175859</v>
      </c>
      <c r="M113">
        <f t="shared" si="15"/>
        <v>376.56179070673545</v>
      </c>
      <c r="N113">
        <f t="shared" ca="1" si="16"/>
        <v>349.93546131233609</v>
      </c>
    </row>
    <row r="114" spans="1:14" x14ac:dyDescent="0.3">
      <c r="A114">
        <v>113</v>
      </c>
      <c r="B114">
        <v>1958</v>
      </c>
      <c r="C114">
        <v>5</v>
      </c>
      <c r="D114">
        <v>363</v>
      </c>
      <c r="E114">
        <f t="shared" si="10"/>
        <v>387.91455938697311</v>
      </c>
      <c r="F114">
        <f t="shared" si="17"/>
        <v>392.33333333333331</v>
      </c>
      <c r="G114">
        <f t="shared" si="11"/>
        <v>394.70833333333331</v>
      </c>
      <c r="H114">
        <f t="shared" si="12"/>
        <v>0.91966642035258106</v>
      </c>
      <c r="I114">
        <f ca="1"/>
        <v>0.92607634382423354</v>
      </c>
      <c r="J114">
        <f t="shared" ca="1" si="13"/>
        <v>359.23849687327657</v>
      </c>
      <c r="K114">
        <v>402.01386906863513</v>
      </c>
      <c r="L114">
        <f t="shared" si="14"/>
        <v>0.98182765248316706</v>
      </c>
      <c r="M114">
        <f t="shared" si="15"/>
        <v>380.8652412069539</v>
      </c>
      <c r="N114">
        <f t="shared" ca="1" si="16"/>
        <v>352.71029006667067</v>
      </c>
    </row>
    <row r="115" spans="1:14" x14ac:dyDescent="0.3">
      <c r="A115">
        <v>114</v>
      </c>
      <c r="B115">
        <v>1958</v>
      </c>
      <c r="C115">
        <v>6</v>
      </c>
      <c r="D115">
        <v>435</v>
      </c>
      <c r="E115">
        <f t="shared" si="10"/>
        <v>390.57174329501913</v>
      </c>
      <c r="F115">
        <f t="shared" si="17"/>
        <v>397.08333333333331</v>
      </c>
      <c r="G115">
        <f t="shared" si="11"/>
        <v>398.625</v>
      </c>
      <c r="H115">
        <f t="shared" si="12"/>
        <v>1.0912511759172154</v>
      </c>
      <c r="I115">
        <f ca="1"/>
        <v>1.0457910949016016</v>
      </c>
      <c r="J115">
        <f t="shared" ca="1" si="13"/>
        <v>408.45645105812531</v>
      </c>
      <c r="K115">
        <v>404.68080684158934</v>
      </c>
      <c r="L115">
        <f t="shared" si="14"/>
        <v>0.98503559660055762</v>
      </c>
      <c r="M115">
        <f t="shared" si="15"/>
        <v>384.72707017192903</v>
      </c>
      <c r="N115">
        <f t="shared" ca="1" si="16"/>
        <v>402.34414395338695</v>
      </c>
    </row>
    <row r="116" spans="1:14" x14ac:dyDescent="0.3">
      <c r="A116">
        <v>115</v>
      </c>
      <c r="B116">
        <v>1958</v>
      </c>
      <c r="C116">
        <v>7</v>
      </c>
      <c r="D116">
        <v>491</v>
      </c>
      <c r="E116">
        <f t="shared" si="10"/>
        <v>393.22892720306504</v>
      </c>
      <c r="F116">
        <f t="shared" si="17"/>
        <v>400.16666666666669</v>
      </c>
      <c r="G116">
        <f t="shared" si="11"/>
        <v>402.54166666666669</v>
      </c>
      <c r="H116">
        <f t="shared" si="12"/>
        <v>1.2197495083324708</v>
      </c>
      <c r="I116">
        <f ca="1"/>
        <v>1.1539334416347644</v>
      </c>
      <c r="J116">
        <f t="shared" ca="1" si="13"/>
        <v>453.76000931777907</v>
      </c>
      <c r="K116">
        <v>407.34774461454361</v>
      </c>
      <c r="L116">
        <f t="shared" si="14"/>
        <v>0.98820153539226119</v>
      </c>
      <c r="M116">
        <f t="shared" si="15"/>
        <v>388.58942962272056</v>
      </c>
      <c r="N116">
        <f t="shared" ca="1" si="16"/>
        <v>448.40633790743607</v>
      </c>
    </row>
    <row r="117" spans="1:14" x14ac:dyDescent="0.3">
      <c r="A117">
        <v>116</v>
      </c>
      <c r="B117">
        <v>1958</v>
      </c>
      <c r="C117">
        <v>8</v>
      </c>
      <c r="D117">
        <v>505</v>
      </c>
      <c r="E117">
        <f t="shared" si="10"/>
        <v>395.88611111111106</v>
      </c>
      <c r="F117">
        <f t="shared" si="17"/>
        <v>404.91666666666669</v>
      </c>
      <c r="G117">
        <f t="shared" si="11"/>
        <v>407.16666666666669</v>
      </c>
      <c r="H117">
        <f t="shared" si="12"/>
        <v>1.2402783462955382</v>
      </c>
      <c r="I117">
        <f ca="1"/>
        <v>1.1428570298588847</v>
      </c>
      <c r="J117">
        <f t="shared" ca="1" si="13"/>
        <v>452.44122510682882</v>
      </c>
      <c r="K117">
        <v>410.01468238749783</v>
      </c>
      <c r="L117">
        <f t="shared" si="14"/>
        <v>0.99305386893891878</v>
      </c>
      <c r="M117">
        <f t="shared" si="15"/>
        <v>393.13623429807154</v>
      </c>
      <c r="N117">
        <f t="shared" ca="1" si="16"/>
        <v>449.29850905980061</v>
      </c>
    </row>
    <row r="118" spans="1:14" x14ac:dyDescent="0.3">
      <c r="A118">
        <v>117</v>
      </c>
      <c r="B118">
        <v>1958</v>
      </c>
      <c r="C118">
        <v>9</v>
      </c>
      <c r="D118">
        <v>404</v>
      </c>
      <c r="E118">
        <f t="shared" si="10"/>
        <v>398.54329501915709</v>
      </c>
      <c r="F118">
        <f t="shared" si="17"/>
        <v>409.41666666666669</v>
      </c>
      <c r="G118">
        <f t="shared" si="11"/>
        <v>411.875</v>
      </c>
      <c r="H118">
        <f t="shared" si="12"/>
        <v>0.98088012139605463</v>
      </c>
      <c r="I118">
        <f ca="1"/>
        <v>0.99018376890583248</v>
      </c>
      <c r="J118">
        <f t="shared" ca="1" si="13"/>
        <v>394.63110193421807</v>
      </c>
      <c r="K118">
        <v>412.6816201604521</v>
      </c>
      <c r="L118">
        <f t="shared" si="14"/>
        <v>0.99804541777232902</v>
      </c>
      <c r="M118">
        <f t="shared" si="15"/>
        <v>397.76430937775518</v>
      </c>
      <c r="N118">
        <f t="shared" ca="1" si="16"/>
        <v>393.85976299589123</v>
      </c>
    </row>
    <row r="119" spans="1:14" x14ac:dyDescent="0.3">
      <c r="A119">
        <v>118</v>
      </c>
      <c r="B119">
        <v>1958</v>
      </c>
      <c r="C119">
        <v>10</v>
      </c>
      <c r="D119">
        <v>359</v>
      </c>
      <c r="E119">
        <f t="shared" si="10"/>
        <v>401.20047892720299</v>
      </c>
      <c r="F119">
        <f t="shared" si="17"/>
        <v>414.33333333333331</v>
      </c>
      <c r="G119">
        <f t="shared" si="11"/>
        <v>416.33333333333331</v>
      </c>
      <c r="H119">
        <f t="shared" si="12"/>
        <v>0.86228983186549246</v>
      </c>
      <c r="I119">
        <f ca="1"/>
        <v>0.86013668849759428</v>
      </c>
      <c r="J119">
        <f t="shared" ca="1" si="13"/>
        <v>345.08725136809323</v>
      </c>
      <c r="K119">
        <v>415.34855793340631</v>
      </c>
      <c r="L119">
        <f t="shared" si="14"/>
        <v>1.0023709614036624</v>
      </c>
      <c r="M119">
        <f t="shared" si="15"/>
        <v>402.15170977787028</v>
      </c>
      <c r="N119">
        <f t="shared" ca="1" si="16"/>
        <v>345.90543992198297</v>
      </c>
    </row>
    <row r="120" spans="1:14" x14ac:dyDescent="0.3">
      <c r="A120">
        <v>119</v>
      </c>
      <c r="B120">
        <v>1958</v>
      </c>
      <c r="C120">
        <v>11</v>
      </c>
      <c r="D120">
        <v>310</v>
      </c>
      <c r="E120">
        <f t="shared" si="10"/>
        <v>403.85766283524902</v>
      </c>
      <c r="F120">
        <f t="shared" si="17"/>
        <v>418.33333333333331</v>
      </c>
      <c r="G120">
        <f t="shared" si="11"/>
        <v>420.5</v>
      </c>
      <c r="H120">
        <f t="shared" si="12"/>
        <v>0.73721759809750298</v>
      </c>
      <c r="I120">
        <f ca="1"/>
        <v>0.748486227319619</v>
      </c>
      <c r="J120">
        <f t="shared" ca="1" si="13"/>
        <v>302.28189842967424</v>
      </c>
      <c r="K120">
        <v>418.01549570636058</v>
      </c>
      <c r="L120">
        <f t="shared" si="14"/>
        <v>1.0059435698416901</v>
      </c>
      <c r="M120">
        <f t="shared" si="15"/>
        <v>406.25801906041204</v>
      </c>
      <c r="N120">
        <f t="shared" ca="1" si="16"/>
        <v>304.07853200486966</v>
      </c>
    </row>
    <row r="121" spans="1:14" x14ac:dyDescent="0.3">
      <c r="A121">
        <v>120</v>
      </c>
      <c r="B121">
        <v>1958</v>
      </c>
      <c r="C121">
        <v>12</v>
      </c>
      <c r="D121">
        <v>337</v>
      </c>
      <c r="E121">
        <f t="shared" si="10"/>
        <v>406.51484674329492</v>
      </c>
      <c r="F121">
        <f t="shared" si="17"/>
        <v>422.66666666666669</v>
      </c>
      <c r="G121">
        <f t="shared" si="11"/>
        <v>425.5</v>
      </c>
      <c r="H121">
        <f t="shared" si="12"/>
        <v>0.79200940070505288</v>
      </c>
      <c r="I121">
        <f ca="1"/>
        <v>0.84154052664510814</v>
      </c>
      <c r="J121">
        <f t="shared" ca="1" si="13"/>
        <v>342.09871821740785</v>
      </c>
      <c r="K121">
        <v>420.68243347931485</v>
      </c>
      <c r="L121">
        <f t="shared" si="14"/>
        <v>1.0114517891342425</v>
      </c>
      <c r="M121">
        <f t="shared" si="15"/>
        <v>411.17016904813806</v>
      </c>
      <c r="N121">
        <f t="shared" ca="1" si="16"/>
        <v>346.01636060152822</v>
      </c>
    </row>
    <row r="122" spans="1:14" x14ac:dyDescent="0.3">
      <c r="A122">
        <v>121</v>
      </c>
      <c r="B122">
        <v>1959</v>
      </c>
      <c r="C122">
        <v>1</v>
      </c>
      <c r="D122">
        <v>360</v>
      </c>
      <c r="E122">
        <f t="shared" si="10"/>
        <v>409.17203065134095</v>
      </c>
      <c r="F122">
        <f t="shared" si="17"/>
        <v>428.33333333333331</v>
      </c>
      <c r="G122">
        <f t="shared" si="11"/>
        <v>430.70833333333331</v>
      </c>
      <c r="H122">
        <f t="shared" si="12"/>
        <v>0.8358324465512238</v>
      </c>
      <c r="I122">
        <f ca="1"/>
        <v>0.85592902409884875</v>
      </c>
      <c r="J122">
        <f t="shared" ca="1" si="13"/>
        <v>350.22221688394649</v>
      </c>
      <c r="K122">
        <v>423.34937125226907</v>
      </c>
      <c r="L122">
        <f t="shared" si="14"/>
        <v>1.0173827164530713</v>
      </c>
      <c r="M122">
        <f t="shared" si="15"/>
        <v>416.28455204068064</v>
      </c>
      <c r="N122">
        <f t="shared" ca="1" si="16"/>
        <v>356.31003037560617</v>
      </c>
    </row>
    <row r="123" spans="1:14" x14ac:dyDescent="0.3">
      <c r="A123">
        <v>122</v>
      </c>
      <c r="B123">
        <v>1959</v>
      </c>
      <c r="C123">
        <v>2</v>
      </c>
      <c r="D123">
        <v>342</v>
      </c>
      <c r="E123">
        <f t="shared" si="10"/>
        <v>411.82921455938697</v>
      </c>
      <c r="F123">
        <f t="shared" si="17"/>
        <v>433.08333333333331</v>
      </c>
      <c r="G123">
        <f t="shared" si="11"/>
        <v>435.125</v>
      </c>
      <c r="H123">
        <f t="shared" si="12"/>
        <v>0.78598103993105428</v>
      </c>
      <c r="I123">
        <f ca="1"/>
        <v>0.84353263787272148</v>
      </c>
      <c r="J123">
        <f t="shared" ca="1" si="13"/>
        <v>347.39138371033067</v>
      </c>
      <c r="K123">
        <v>426.01630902522334</v>
      </c>
      <c r="L123">
        <f t="shared" si="14"/>
        <v>1.0213810851411262</v>
      </c>
      <c r="M123">
        <f t="shared" si="15"/>
        <v>420.63457005948436</v>
      </c>
      <c r="N123">
        <f t="shared" ca="1" si="16"/>
        <v>354.81898846273492</v>
      </c>
    </row>
    <row r="124" spans="1:14" x14ac:dyDescent="0.3">
      <c r="A124">
        <v>123</v>
      </c>
      <c r="B124">
        <v>1959</v>
      </c>
      <c r="C124">
        <v>3</v>
      </c>
      <c r="D124">
        <v>406</v>
      </c>
      <c r="E124">
        <f t="shared" si="10"/>
        <v>414.48639846743288</v>
      </c>
      <c r="F124">
        <f t="shared" si="17"/>
        <v>437.16666666666669</v>
      </c>
      <c r="G124">
        <f t="shared" si="11"/>
        <v>437.70833333333337</v>
      </c>
      <c r="H124">
        <f t="shared" si="12"/>
        <v>0.92755830556877672</v>
      </c>
      <c r="I124">
        <f ca="1"/>
        <v>0.9679177033734212</v>
      </c>
      <c r="J124">
        <f t="shared" ca="1" si="13"/>
        <v>401.18872288411836</v>
      </c>
      <c r="K124">
        <v>428.68324679817755</v>
      </c>
      <c r="L124">
        <f t="shared" si="14"/>
        <v>1.0210530423163582</v>
      </c>
      <c r="M124">
        <f t="shared" si="15"/>
        <v>423.21259815392267</v>
      </c>
      <c r="N124">
        <f t="shared" ca="1" si="16"/>
        <v>409.63496604384341</v>
      </c>
    </row>
    <row r="125" spans="1:14" x14ac:dyDescent="0.3">
      <c r="A125">
        <v>124</v>
      </c>
      <c r="B125">
        <v>1959</v>
      </c>
      <c r="C125">
        <v>4</v>
      </c>
      <c r="D125">
        <v>396</v>
      </c>
      <c r="E125">
        <f t="shared" si="10"/>
        <v>417.1435823754789</v>
      </c>
      <c r="F125">
        <f t="shared" si="17"/>
        <v>438.25</v>
      </c>
      <c r="G125">
        <f t="shared" si="11"/>
        <v>440.95833333333337</v>
      </c>
      <c r="H125">
        <f t="shared" si="12"/>
        <v>0.89804403288292534</v>
      </c>
      <c r="I125">
        <f ca="1"/>
        <v>0.92929094227954778</v>
      </c>
      <c r="J125">
        <f t="shared" ca="1" si="13"/>
        <v>387.64775273157494</v>
      </c>
      <c r="K125">
        <v>431.35018457113182</v>
      </c>
      <c r="L125">
        <f t="shared" si="14"/>
        <v>1.0222745905899042</v>
      </c>
      <c r="M125">
        <f t="shared" si="15"/>
        <v>426.43528489009867</v>
      </c>
      <c r="N125">
        <f t="shared" ca="1" si="16"/>
        <v>396.28244771676719</v>
      </c>
    </row>
    <row r="126" spans="1:14" x14ac:dyDescent="0.3">
      <c r="A126">
        <v>125</v>
      </c>
      <c r="B126">
        <v>1959</v>
      </c>
      <c r="C126">
        <v>5</v>
      </c>
      <c r="D126">
        <v>420</v>
      </c>
      <c r="E126">
        <f t="shared" si="10"/>
        <v>419.80076628352481</v>
      </c>
      <c r="F126">
        <f t="shared" si="17"/>
        <v>443.66666666666669</v>
      </c>
      <c r="G126">
        <f t="shared" si="11"/>
        <v>445.83333333333337</v>
      </c>
      <c r="H126">
        <f t="shared" si="12"/>
        <v>0.94205607476635511</v>
      </c>
      <c r="I126">
        <f ca="1"/>
        <v>0.92607634382423354</v>
      </c>
      <c r="J126">
        <f t="shared" ca="1" si="13"/>
        <v>388.76755877445822</v>
      </c>
      <c r="K126">
        <v>434.01712234408603</v>
      </c>
      <c r="L126">
        <f t="shared" si="14"/>
        <v>1.027225218501586</v>
      </c>
      <c r="M126">
        <f t="shared" si="15"/>
        <v>431.22993387272703</v>
      </c>
      <c r="N126">
        <f t="shared" ca="1" si="16"/>
        <v>399.35184050842105</v>
      </c>
    </row>
    <row r="127" spans="1:14" x14ac:dyDescent="0.3">
      <c r="A127">
        <v>126</v>
      </c>
      <c r="B127">
        <v>1959</v>
      </c>
      <c r="C127">
        <v>6</v>
      </c>
      <c r="D127">
        <v>472</v>
      </c>
      <c r="E127">
        <f t="shared" si="10"/>
        <v>422.45795019157083</v>
      </c>
      <c r="F127">
        <f t="shared" si="17"/>
        <v>448</v>
      </c>
      <c r="G127">
        <f t="shared" si="11"/>
        <v>450.625</v>
      </c>
      <c r="H127">
        <f t="shared" si="12"/>
        <v>1.0474341192787795</v>
      </c>
      <c r="I127">
        <f ca="1"/>
        <v>1.0457910949016016</v>
      </c>
      <c r="J127">
        <f t="shared" ca="1" si="13"/>
        <v>441.80276228072916</v>
      </c>
      <c r="K127">
        <v>436.6840601170403</v>
      </c>
      <c r="L127">
        <f t="shared" si="14"/>
        <v>1.0319245448968832</v>
      </c>
      <c r="M127">
        <f t="shared" si="15"/>
        <v>435.94472798950687</v>
      </c>
      <c r="N127">
        <f t="shared" ca="1" si="16"/>
        <v>455.90711440072727</v>
      </c>
    </row>
    <row r="128" spans="1:14" x14ac:dyDescent="0.3">
      <c r="A128">
        <v>127</v>
      </c>
      <c r="B128">
        <v>1959</v>
      </c>
      <c r="C128">
        <v>7</v>
      </c>
      <c r="D128">
        <v>548</v>
      </c>
      <c r="E128">
        <f t="shared" si="10"/>
        <v>425.11513409961685</v>
      </c>
      <c r="F128">
        <f t="shared" si="17"/>
        <v>453.25</v>
      </c>
      <c r="G128">
        <f t="shared" si="11"/>
        <v>456.33333333333337</v>
      </c>
      <c r="H128">
        <f t="shared" si="12"/>
        <v>1.2008765522279035</v>
      </c>
      <c r="I128">
        <f ca="1"/>
        <v>1.1539334416347644</v>
      </c>
      <c r="J128">
        <f t="shared" ca="1" si="13"/>
        <v>490.55456978259525</v>
      </c>
      <c r="K128">
        <v>439.35099788999452</v>
      </c>
      <c r="L128">
        <f t="shared" si="14"/>
        <v>1.0386532306171998</v>
      </c>
      <c r="M128">
        <f t="shared" si="15"/>
        <v>441.54720741683116</v>
      </c>
      <c r="N128">
        <f t="shared" ca="1" si="16"/>
        <v>509.51608869872319</v>
      </c>
    </row>
    <row r="129" spans="1:14" x14ac:dyDescent="0.3">
      <c r="A129">
        <v>128</v>
      </c>
      <c r="B129">
        <v>1959</v>
      </c>
      <c r="C129">
        <v>8</v>
      </c>
      <c r="D129">
        <v>559</v>
      </c>
      <c r="E129">
        <f t="shared" si="10"/>
        <v>427.77231800766276</v>
      </c>
      <c r="F129">
        <f t="shared" si="17"/>
        <v>459.41666666666669</v>
      </c>
      <c r="G129">
        <f t="shared" si="11"/>
        <v>461.375</v>
      </c>
      <c r="H129">
        <f t="shared" si="12"/>
        <v>1.2115957735031158</v>
      </c>
      <c r="I129">
        <f ca="1"/>
        <v>1.1428570298588847</v>
      </c>
      <c r="J129">
        <f t="shared" ca="1" si="13"/>
        <v>488.88260081408777</v>
      </c>
      <c r="K129">
        <v>442.01793566294879</v>
      </c>
      <c r="L129">
        <f t="shared" si="14"/>
        <v>1.0437924861759718</v>
      </c>
      <c r="M129">
        <f t="shared" si="15"/>
        <v>446.50553133047674</v>
      </c>
      <c r="N129">
        <f t="shared" ca="1" si="16"/>
        <v>510.29198535191182</v>
      </c>
    </row>
    <row r="130" spans="1:14" x14ac:dyDescent="0.3">
      <c r="A130">
        <v>129</v>
      </c>
      <c r="B130">
        <v>1959</v>
      </c>
      <c r="C130">
        <v>9</v>
      </c>
      <c r="D130">
        <v>463</v>
      </c>
      <c r="E130">
        <f t="shared" si="10"/>
        <v>430.42950191570878</v>
      </c>
      <c r="F130">
        <f t="shared" si="17"/>
        <v>463.33333333333331</v>
      </c>
      <c r="G130">
        <f t="shared" si="11"/>
        <v>465.20833333333331</v>
      </c>
      <c r="H130">
        <f t="shared" si="12"/>
        <v>0.99525302283922978</v>
      </c>
      <c r="I130">
        <f ca="1"/>
        <v>0.99018376890583248</v>
      </c>
      <c r="J130">
        <f t="shared" ca="1" si="13"/>
        <v>426.20430645515677</v>
      </c>
      <c r="K130">
        <v>444.68487343590306</v>
      </c>
      <c r="L130">
        <f t="shared" si="14"/>
        <v>1.04615281769954</v>
      </c>
      <c r="M130">
        <f t="shared" si="15"/>
        <v>450.29503625012831</v>
      </c>
      <c r="N130">
        <f t="shared" ca="1" si="16"/>
        <v>445.87483611374046</v>
      </c>
    </row>
    <row r="131" spans="1:14" x14ac:dyDescent="0.3">
      <c r="A131">
        <v>130</v>
      </c>
      <c r="B131">
        <v>1959</v>
      </c>
      <c r="C131">
        <v>10</v>
      </c>
      <c r="D131">
        <v>407</v>
      </c>
      <c r="E131">
        <f t="shared" ref="E131:E145" si="18">A131*$V$3 + $V$2</f>
        <v>433.08668582375469</v>
      </c>
      <c r="F131">
        <f t="shared" si="17"/>
        <v>467.08333333333331</v>
      </c>
      <c r="G131">
        <f t="shared" ref="G131:G133" si="19">AVERAGE(F131:F132)</f>
        <v>469.33333333333331</v>
      </c>
      <c r="H131">
        <f>D131/G131</f>
        <v>0.8671875</v>
      </c>
      <c r="I131">
        <f ca="1"/>
        <v>0.86013668849759428</v>
      </c>
      <c r="J131">
        <f t="shared" ref="J131:J145" ca="1" si="20">I131*E131</f>
        <v>372.51374777684237</v>
      </c>
      <c r="K131">
        <v>447.35181120885727</v>
      </c>
      <c r="L131">
        <f t="shared" ref="L131:L133" si="21">G131/K131</f>
        <v>1.0491369914543911</v>
      </c>
      <c r="M131">
        <f t="shared" ref="M131:M145" si="22">L131*E131</f>
        <v>454.3672626040871</v>
      </c>
      <c r="N131">
        <f t="shared" ref="N131:N145" ca="1" si="23">L131*I131*E131</f>
        <v>390.8179526179963</v>
      </c>
    </row>
    <row r="132" spans="1:14" x14ac:dyDescent="0.3">
      <c r="A132">
        <v>131</v>
      </c>
      <c r="B132">
        <v>1959</v>
      </c>
      <c r="C132">
        <v>11</v>
      </c>
      <c r="D132">
        <v>362</v>
      </c>
      <c r="E132">
        <f t="shared" si="18"/>
        <v>435.74386973180071</v>
      </c>
      <c r="F132">
        <f>AVERAGE(D132:D143)</f>
        <v>471.58333333333331</v>
      </c>
      <c r="G132">
        <f t="shared" si="19"/>
        <v>472.75</v>
      </c>
      <c r="H132">
        <f>D132/G132</f>
        <v>0.76573241671073511</v>
      </c>
      <c r="I132">
        <f ca="1"/>
        <v>0.748486227319619</v>
      </c>
      <c r="J132">
        <f t="shared" ca="1" si="20"/>
        <v>326.14828513320703</v>
      </c>
      <c r="K132">
        <v>450.01874898181154</v>
      </c>
      <c r="L132">
        <f t="shared" si="21"/>
        <v>1.0505117866080447</v>
      </c>
      <c r="M132">
        <f t="shared" si="22"/>
        <v>457.75407109545705</v>
      </c>
      <c r="N132">
        <f t="shared" ca="1" si="23"/>
        <v>342.62261771443531</v>
      </c>
    </row>
    <row r="133" spans="1:14" x14ac:dyDescent="0.3">
      <c r="A133">
        <v>132</v>
      </c>
      <c r="B133">
        <v>1959</v>
      </c>
      <c r="C133">
        <v>12</v>
      </c>
      <c r="D133">
        <v>405</v>
      </c>
      <c r="E133">
        <f t="shared" si="18"/>
        <v>438.40105363984674</v>
      </c>
      <c r="F133">
        <f>AVERAGE(D133:D144)</f>
        <v>473.91666666666669</v>
      </c>
      <c r="G133">
        <f t="shared" si="19"/>
        <v>475.04166666666669</v>
      </c>
      <c r="H133">
        <f>D133/G133</f>
        <v>0.85255679326374878</v>
      </c>
      <c r="I133">
        <f ca="1"/>
        <v>0.84154052664510814</v>
      </c>
      <c r="J133">
        <f t="shared" ca="1" si="20"/>
        <v>368.93225356184695</v>
      </c>
      <c r="K133">
        <v>452.68568675476575</v>
      </c>
      <c r="L133">
        <f t="shared" si="21"/>
        <v>1.0493852148765019</v>
      </c>
      <c r="M133">
        <f t="shared" si="22"/>
        <v>460.05158387593542</v>
      </c>
      <c r="N133">
        <f t="shared" ca="1" si="23"/>
        <v>387.1520521788708</v>
      </c>
    </row>
    <row r="134" spans="1:14" x14ac:dyDescent="0.3">
      <c r="A134">
        <v>133</v>
      </c>
      <c r="B134">
        <v>1960</v>
      </c>
      <c r="C134">
        <v>1</v>
      </c>
      <c r="D134">
        <v>417</v>
      </c>
      <c r="E134">
        <f t="shared" si="18"/>
        <v>441.05823754789265</v>
      </c>
      <c r="F134">
        <f>AVERAGE(D134:D145)</f>
        <v>476.16666666666669</v>
      </c>
      <c r="I134">
        <f ca="1"/>
        <v>0.85592902409884875</v>
      </c>
      <c r="J134">
        <f t="shared" ca="1" si="20"/>
        <v>377.51454683512594</v>
      </c>
      <c r="K134">
        <v>455.35262452772002</v>
      </c>
      <c r="L134" s="5">
        <f>0.00003*($A134)^2 - 0.0045*($A134) + 1.1237</f>
        <v>1.0558700000000001</v>
      </c>
      <c r="M134">
        <f t="shared" si="22"/>
        <v>465.70016127969342</v>
      </c>
      <c r="N134">
        <f t="shared" ca="1" si="23"/>
        <v>398.6062845668045</v>
      </c>
    </row>
    <row r="135" spans="1:14" x14ac:dyDescent="0.3">
      <c r="A135">
        <v>134</v>
      </c>
      <c r="B135">
        <v>1960</v>
      </c>
      <c r="C135">
        <v>2</v>
      </c>
      <c r="D135">
        <v>391</v>
      </c>
      <c r="E135">
        <f t="shared" si="18"/>
        <v>443.71542145593867</v>
      </c>
      <c r="I135">
        <f ca="1"/>
        <v>0.84353263787272148</v>
      </c>
      <c r="J135">
        <f t="shared" ca="1" si="20"/>
        <v>374.28843992553431</v>
      </c>
      <c r="K135">
        <v>458.01956230067424</v>
      </c>
      <c r="L135" s="5">
        <f t="shared" ref="L135:L145" si="24">0.00003*($A135)^2 - 0.0045*($A135) + 1.1237</f>
        <v>1.05938</v>
      </c>
      <c r="M135">
        <f t="shared" si="22"/>
        <v>470.06324318199228</v>
      </c>
      <c r="N135">
        <f t="shared" ca="1" si="23"/>
        <v>396.51368748831254</v>
      </c>
    </row>
    <row r="136" spans="1:14" x14ac:dyDescent="0.3">
      <c r="A136">
        <v>135</v>
      </c>
      <c r="B136">
        <v>1960</v>
      </c>
      <c r="C136">
        <v>3</v>
      </c>
      <c r="D136">
        <v>419</v>
      </c>
      <c r="E136">
        <f t="shared" si="18"/>
        <v>446.37260536398458</v>
      </c>
      <c r="I136">
        <f ca="1"/>
        <v>0.9679177033734212</v>
      </c>
      <c r="J136">
        <f t="shared" ca="1" si="20"/>
        <v>432.05194703271843</v>
      </c>
      <c r="K136">
        <v>460.68650007362851</v>
      </c>
      <c r="L136" s="5">
        <f t="shared" si="24"/>
        <v>1.0629500000000001</v>
      </c>
      <c r="M136">
        <f t="shared" si="22"/>
        <v>474.4717608716474</v>
      </c>
      <c r="N136">
        <f t="shared" ca="1" si="23"/>
        <v>459.24961709842813</v>
      </c>
    </row>
    <row r="137" spans="1:14" x14ac:dyDescent="0.3">
      <c r="A137">
        <v>136</v>
      </c>
      <c r="B137">
        <v>1960</v>
      </c>
      <c r="C137">
        <v>4</v>
      </c>
      <c r="D137">
        <v>461</v>
      </c>
      <c r="E137">
        <f t="shared" si="18"/>
        <v>449.0297892720306</v>
      </c>
      <c r="I137">
        <f ca="1"/>
        <v>0.92929094227954778</v>
      </c>
      <c r="J137">
        <f t="shared" ca="1" si="20"/>
        <v>417.27931598419207</v>
      </c>
      <c r="K137">
        <v>463.35343784658272</v>
      </c>
      <c r="L137" s="5">
        <f t="shared" si="24"/>
        <v>1.0665800000000001</v>
      </c>
      <c r="M137">
        <f t="shared" si="22"/>
        <v>478.92619264176244</v>
      </c>
      <c r="N137">
        <f t="shared" ca="1" si="23"/>
        <v>445.06177284241966</v>
      </c>
    </row>
    <row r="138" spans="1:14" x14ac:dyDescent="0.3">
      <c r="A138">
        <v>137</v>
      </c>
      <c r="B138">
        <v>1960</v>
      </c>
      <c r="C138">
        <v>5</v>
      </c>
      <c r="D138">
        <v>472</v>
      </c>
      <c r="E138">
        <f t="shared" si="18"/>
        <v>451.68697318007662</v>
      </c>
      <c r="I138">
        <f ca="1"/>
        <v>0.92607634382423354</v>
      </c>
      <c r="J138">
        <f t="shared" ca="1" si="20"/>
        <v>418.29662067563999</v>
      </c>
      <c r="K138">
        <v>466.02037561953699</v>
      </c>
      <c r="L138" s="5">
        <f t="shared" si="24"/>
        <v>1.0702699999999998</v>
      </c>
      <c r="M138">
        <f t="shared" si="22"/>
        <v>483.42701678544051</v>
      </c>
      <c r="N138">
        <f t="shared" ca="1" si="23"/>
        <v>447.69032421051713</v>
      </c>
    </row>
    <row r="139" spans="1:14" x14ac:dyDescent="0.3">
      <c r="A139">
        <v>138</v>
      </c>
      <c r="B139">
        <v>1960</v>
      </c>
      <c r="C139">
        <v>6</v>
      </c>
      <c r="D139">
        <v>535</v>
      </c>
      <c r="E139">
        <f t="shared" si="18"/>
        <v>454.34415708812253</v>
      </c>
      <c r="I139">
        <f ca="1"/>
        <v>1.0457910949016016</v>
      </c>
      <c r="J139">
        <f t="shared" ca="1" si="20"/>
        <v>475.14907350333294</v>
      </c>
      <c r="K139">
        <v>468.68731339249126</v>
      </c>
      <c r="L139" s="5">
        <f t="shared" si="24"/>
        <v>1.07402</v>
      </c>
      <c r="M139">
        <f t="shared" si="22"/>
        <v>487.97471159578532</v>
      </c>
      <c r="N139">
        <f t="shared" ca="1" si="23"/>
        <v>510.31960792404959</v>
      </c>
    </row>
    <row r="140" spans="1:14" x14ac:dyDescent="0.3">
      <c r="A140">
        <v>139</v>
      </c>
      <c r="B140">
        <v>1960</v>
      </c>
      <c r="C140">
        <v>7</v>
      </c>
      <c r="D140">
        <v>622</v>
      </c>
      <c r="E140">
        <f t="shared" si="18"/>
        <v>457.00134099616855</v>
      </c>
      <c r="I140">
        <f ca="1"/>
        <v>1.1539334416347644</v>
      </c>
      <c r="J140">
        <f t="shared" ca="1" si="20"/>
        <v>527.34913024741138</v>
      </c>
      <c r="K140">
        <v>471.35425116544548</v>
      </c>
      <c r="L140" s="5">
        <f t="shared" si="24"/>
        <v>1.0778300000000001</v>
      </c>
      <c r="M140">
        <f t="shared" si="22"/>
        <v>492.56975536590039</v>
      </c>
      <c r="N140">
        <f t="shared" ca="1" si="23"/>
        <v>568.39271305456748</v>
      </c>
    </row>
    <row r="141" spans="1:14" x14ac:dyDescent="0.3">
      <c r="A141">
        <v>140</v>
      </c>
      <c r="B141">
        <v>1960</v>
      </c>
      <c r="C141">
        <v>8</v>
      </c>
      <c r="D141">
        <v>606</v>
      </c>
      <c r="E141">
        <f t="shared" si="18"/>
        <v>459.65852490421446</v>
      </c>
      <c r="I141">
        <f ca="1"/>
        <v>1.1428570298588847</v>
      </c>
      <c r="J141">
        <f t="shared" ca="1" si="20"/>
        <v>525.32397652134671</v>
      </c>
      <c r="K141">
        <v>474.02118893839975</v>
      </c>
      <c r="L141" s="5">
        <f t="shared" si="24"/>
        <v>1.0816999999999999</v>
      </c>
      <c r="M141">
        <f t="shared" si="22"/>
        <v>497.21262638888874</v>
      </c>
      <c r="N141">
        <f t="shared" ca="1" si="23"/>
        <v>568.24294540314077</v>
      </c>
    </row>
    <row r="142" spans="1:14" x14ac:dyDescent="0.3">
      <c r="A142">
        <v>141</v>
      </c>
      <c r="B142">
        <v>1960</v>
      </c>
      <c r="C142">
        <v>9</v>
      </c>
      <c r="D142">
        <v>508</v>
      </c>
      <c r="E142">
        <f t="shared" si="18"/>
        <v>462.31570881226048</v>
      </c>
      <c r="I142">
        <f ca="1"/>
        <v>0.99018376890583248</v>
      </c>
      <c r="J142">
        <f t="shared" ca="1" si="20"/>
        <v>457.77751097609547</v>
      </c>
      <c r="K142">
        <v>476.68812671135396</v>
      </c>
      <c r="L142" s="5">
        <f t="shared" si="24"/>
        <v>1.0856300000000001</v>
      </c>
      <c r="M142">
        <f t="shared" si="22"/>
        <v>501.9038029578544</v>
      </c>
      <c r="N142">
        <f t="shared" ca="1" si="23"/>
        <v>496.97699924097856</v>
      </c>
    </row>
    <row r="143" spans="1:14" x14ac:dyDescent="0.3">
      <c r="A143">
        <v>142</v>
      </c>
      <c r="B143">
        <v>1960</v>
      </c>
      <c r="C143">
        <v>10</v>
      </c>
      <c r="D143">
        <v>461</v>
      </c>
      <c r="E143">
        <f t="shared" si="18"/>
        <v>464.9728927203065</v>
      </c>
      <c r="I143">
        <f ca="1"/>
        <v>0.86013668849759428</v>
      </c>
      <c r="J143">
        <f t="shared" ca="1" si="20"/>
        <v>399.94024418559161</v>
      </c>
      <c r="K143">
        <v>479.35506448430823</v>
      </c>
      <c r="L143" s="5">
        <f t="shared" si="24"/>
        <v>1.08962</v>
      </c>
      <c r="M143">
        <f t="shared" si="22"/>
        <v>506.64376336590038</v>
      </c>
      <c r="N143">
        <f t="shared" ca="1" si="23"/>
        <v>435.78288886950435</v>
      </c>
    </row>
    <row r="144" spans="1:14" x14ac:dyDescent="0.3">
      <c r="A144">
        <v>143</v>
      </c>
      <c r="B144">
        <v>1960</v>
      </c>
      <c r="C144">
        <v>11</v>
      </c>
      <c r="D144">
        <v>390</v>
      </c>
      <c r="E144">
        <f t="shared" si="18"/>
        <v>467.63007662835241</v>
      </c>
      <c r="I144">
        <f ca="1"/>
        <v>0.748486227319619</v>
      </c>
      <c r="J144">
        <f t="shared" ca="1" si="20"/>
        <v>350.01467183673986</v>
      </c>
      <c r="K144">
        <v>482.02200225726244</v>
      </c>
      <c r="L144" s="5">
        <f t="shared" si="24"/>
        <v>1.0936699999999999</v>
      </c>
      <c r="M144">
        <f t="shared" si="22"/>
        <v>511.43298590613017</v>
      </c>
      <c r="N144">
        <f t="shared" ca="1" si="23"/>
        <v>382.80054614768721</v>
      </c>
    </row>
    <row r="145" spans="1:14" x14ac:dyDescent="0.3">
      <c r="A145">
        <v>144</v>
      </c>
      <c r="B145">
        <v>1960</v>
      </c>
      <c r="C145">
        <v>12</v>
      </c>
      <c r="D145">
        <v>432</v>
      </c>
      <c r="E145">
        <f t="shared" si="18"/>
        <v>470.28726053639843</v>
      </c>
      <c r="I145">
        <f ca="1"/>
        <v>0.84154052664510814</v>
      </c>
      <c r="J145">
        <f t="shared" ca="1" si="20"/>
        <v>395.76578890628593</v>
      </c>
      <c r="K145">
        <v>484.68894003021671</v>
      </c>
      <c r="L145" s="5">
        <f t="shared" si="24"/>
        <v>1.09778</v>
      </c>
      <c r="M145">
        <f t="shared" si="22"/>
        <v>516.27194887164751</v>
      </c>
      <c r="N145">
        <f t="shared" ca="1" si="23"/>
        <v>434.46376774554255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5"/>
  <sheetViews>
    <sheetView workbookViewId="0">
      <selection sqref="A1:XFD1048576"/>
    </sheetView>
  </sheetViews>
  <sheetFormatPr defaultRowHeight="14.4" x14ac:dyDescent="0.3"/>
  <cols>
    <col min="2" max="2" width="7.6640625" bestFit="1" customWidth="1"/>
    <col min="3" max="3" width="7.6640625" customWidth="1"/>
    <col min="4" max="4" width="9.88671875" bestFit="1" customWidth="1"/>
    <col min="5" max="5" width="9.88671875" customWidth="1"/>
    <col min="9" max="9" width="12.6640625" bestFit="1" customWidth="1"/>
    <col min="10" max="10" width="10" bestFit="1" customWidth="1"/>
    <col min="13" max="13" width="10.21875" bestFit="1" customWidth="1"/>
    <col min="14" max="14" width="12.21875" bestFit="1" customWidth="1"/>
    <col min="23" max="23" width="12" bestFit="1" customWidth="1"/>
  </cols>
  <sheetData>
    <row r="1" spans="1:22" x14ac:dyDescent="0.3">
      <c r="A1" t="s">
        <v>2</v>
      </c>
      <c r="B1" t="s">
        <v>8</v>
      </c>
      <c r="C1" t="s">
        <v>0</v>
      </c>
      <c r="D1" t="s">
        <v>1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37</v>
      </c>
      <c r="L1" t="s">
        <v>38</v>
      </c>
      <c r="M1" t="s">
        <v>39</v>
      </c>
      <c r="N1" t="s">
        <v>40</v>
      </c>
      <c r="R1" t="s">
        <v>0</v>
      </c>
      <c r="S1" t="s">
        <v>7</v>
      </c>
    </row>
    <row r="2" spans="1:22" x14ac:dyDescent="0.3">
      <c r="A2">
        <v>1</v>
      </c>
      <c r="B2">
        <v>1949</v>
      </c>
      <c r="C2">
        <v>1</v>
      </c>
      <c r="D2">
        <v>112</v>
      </c>
      <c r="E2">
        <f>A2*$V$3 + $V$2</f>
        <v>90.309961685823779</v>
      </c>
      <c r="F2">
        <f>AVERAGE(D2:D13)</f>
        <v>126.66666666666667</v>
      </c>
      <c r="G2">
        <f>AVERAGE(F2:F3)</f>
        <v>126.79166666666667</v>
      </c>
      <c r="H2">
        <f>D2/G2</f>
        <v>0.88333881038448891</v>
      </c>
      <c r="I2" cm="1">
        <f t="array" aca="1" ref="I2:I145" ca="1">VLOOKUP(C2:C145,R2:S13,2,)</f>
        <v>0.85592902409884875</v>
      </c>
      <c r="J2">
        <f ca="1">I2*E2</f>
        <v>77.298917372151564</v>
      </c>
      <c r="K2" cm="1">
        <f t="array" ref="K2:K145">T64+T65*A2:A145</f>
        <v>103.31683849775962</v>
      </c>
      <c r="L2">
        <f>G2/K2</f>
        <v>1.2272120257475367</v>
      </c>
      <c r="M2">
        <f>L2*E2</f>
        <v>110.82947102564223</v>
      </c>
      <c r="N2">
        <f ca="1">L2*I2*E2</f>
        <v>94.862160976369594</v>
      </c>
      <c r="R2">
        <v>1</v>
      </c>
      <c r="S2">
        <f ca="1">AVERAGEIF($C$2:$C$145,R2,$H$2:$H$133)</f>
        <v>0.85592902409884875</v>
      </c>
      <c r="U2" t="s">
        <v>10</v>
      </c>
      <c r="V2">
        <f>INTERCEPT(D2:D145,A2:A145)</f>
        <v>87.6527777777778</v>
      </c>
    </row>
    <row r="3" spans="1:22" x14ac:dyDescent="0.3">
      <c r="A3">
        <v>2</v>
      </c>
      <c r="B3">
        <v>1949</v>
      </c>
      <c r="C3">
        <v>2</v>
      </c>
      <c r="D3">
        <v>118</v>
      </c>
      <c r="E3">
        <f t="shared" ref="E3:E66" si="0">A3*$V$3 + $V$2</f>
        <v>92.967145593869759</v>
      </c>
      <c r="F3">
        <f>AVERAGE(D3:D14)</f>
        <v>126.91666666666667</v>
      </c>
      <c r="G3">
        <f t="shared" ref="G3:G66" si="1">AVERAGE(F3:F4)</f>
        <v>127.25</v>
      </c>
      <c r="H3">
        <f t="shared" ref="H3:H66" si="2">D3/G3</f>
        <v>0.92730844793713163</v>
      </c>
      <c r="I3">
        <f ca="1"/>
        <v>0.84353263787272148</v>
      </c>
      <c r="J3">
        <f t="shared" ref="J3:J66" ca="1" si="3">I3*E3</f>
        <v>78.420821558294307</v>
      </c>
      <c r="K3">
        <v>105.98377627071386</v>
      </c>
      <c r="L3">
        <f t="shared" ref="L3:L66" si="4">G3/K3</f>
        <v>1.2006554632943625</v>
      </c>
      <c r="M3">
        <f t="shared" ref="M3:M66" si="5">L3*E3</f>
        <v>111.62151126416214</v>
      </c>
      <c r="N3">
        <f t="shared" ref="N3:N66" ca="1" si="6">L3*I3*E3</f>
        <v>94.156387839998388</v>
      </c>
      <c r="R3">
        <v>2</v>
      </c>
      <c r="S3">
        <f t="shared" ref="S3:S13" ca="1" si="7">AVERAGEIF($C$2:$C$145,R3,$H$2:$H$133)</f>
        <v>0.84353263787272148</v>
      </c>
      <c r="U3" t="s">
        <v>11</v>
      </c>
      <c r="V3">
        <f>SLOPE(D2:D145,A2:A145)</f>
        <v>2.6571839080459765</v>
      </c>
    </row>
    <row r="4" spans="1:22" x14ac:dyDescent="0.3">
      <c r="A4">
        <v>3</v>
      </c>
      <c r="B4">
        <v>1949</v>
      </c>
      <c r="C4">
        <v>3</v>
      </c>
      <c r="D4">
        <v>132</v>
      </c>
      <c r="E4">
        <f t="shared" si="0"/>
        <v>95.624329501915724</v>
      </c>
      <c r="F4">
        <f t="shared" ref="F4:F67" si="8">AVERAGE(D4:D15)</f>
        <v>127.58333333333333</v>
      </c>
      <c r="G4">
        <f t="shared" si="1"/>
        <v>127.95833333333334</v>
      </c>
      <c r="H4">
        <f t="shared" si="2"/>
        <v>1.0315858026701399</v>
      </c>
      <c r="I4">
        <f ca="1"/>
        <v>0.9679177033734212</v>
      </c>
      <c r="J4">
        <f t="shared" ca="1" si="3"/>
        <v>92.556481398117555</v>
      </c>
      <c r="K4">
        <v>108.65071404366812</v>
      </c>
      <c r="L4">
        <f t="shared" si="4"/>
        <v>1.1777035655918953</v>
      </c>
      <c r="M4">
        <f t="shared" si="5"/>
        <v>112.61711381174041</v>
      </c>
      <c r="N4">
        <f t="shared" ca="1" si="6"/>
        <v>109.00409816120296</v>
      </c>
      <c r="R4">
        <v>3</v>
      </c>
      <c r="S4">
        <f t="shared" ca="1" si="7"/>
        <v>0.9679177033734212</v>
      </c>
    </row>
    <row r="5" spans="1:22" x14ac:dyDescent="0.3">
      <c r="A5">
        <v>4</v>
      </c>
      <c r="B5">
        <v>1949</v>
      </c>
      <c r="C5">
        <v>4</v>
      </c>
      <c r="D5">
        <v>129</v>
      </c>
      <c r="E5">
        <f t="shared" si="0"/>
        <v>98.281513409961704</v>
      </c>
      <c r="F5">
        <f t="shared" si="8"/>
        <v>128.33333333333334</v>
      </c>
      <c r="G5">
        <f t="shared" si="1"/>
        <v>128.58333333333334</v>
      </c>
      <c r="H5">
        <f t="shared" si="2"/>
        <v>1.0032404406999351</v>
      </c>
      <c r="I5">
        <f ca="1"/>
        <v>0.92929094227954778</v>
      </c>
      <c r="J5">
        <f t="shared" ca="1" si="3"/>
        <v>91.332120205403328</v>
      </c>
      <c r="K5">
        <v>111.31765181662236</v>
      </c>
      <c r="L5">
        <f t="shared" si="4"/>
        <v>1.1551028182408427</v>
      </c>
      <c r="M5">
        <f t="shared" si="5"/>
        <v>113.52525312082194</v>
      </c>
      <c r="N5">
        <f t="shared" ca="1" si="6"/>
        <v>105.49798944517279</v>
      </c>
      <c r="R5">
        <v>4</v>
      </c>
      <c r="S5">
        <f t="shared" ca="1" si="7"/>
        <v>0.92929094227954778</v>
      </c>
    </row>
    <row r="6" spans="1:22" x14ac:dyDescent="0.3">
      <c r="A6">
        <v>5</v>
      </c>
      <c r="B6">
        <v>1949</v>
      </c>
      <c r="C6">
        <v>5</v>
      </c>
      <c r="D6">
        <v>121</v>
      </c>
      <c r="E6">
        <f t="shared" si="0"/>
        <v>100.93869731800768</v>
      </c>
      <c r="F6">
        <f t="shared" si="8"/>
        <v>128.83333333333334</v>
      </c>
      <c r="G6">
        <f t="shared" si="1"/>
        <v>129</v>
      </c>
      <c r="H6">
        <f t="shared" si="2"/>
        <v>0.93798449612403101</v>
      </c>
      <c r="I6">
        <f ca="1"/>
        <v>0.92607634382423354</v>
      </c>
      <c r="J6">
        <f t="shared" ca="1" si="3"/>
        <v>93.476939762641521</v>
      </c>
      <c r="K6">
        <v>113.9845895895766</v>
      </c>
      <c r="L6">
        <f t="shared" si="4"/>
        <v>1.1317319338034137</v>
      </c>
      <c r="M6">
        <f t="shared" si="5"/>
        <v>114.23554711130629</v>
      </c>
      <c r="N6">
        <f t="shared" ca="1" si="6"/>
        <v>105.79083780359952</v>
      </c>
      <c r="R6">
        <v>5</v>
      </c>
      <c r="S6">
        <f t="shared" ca="1" si="7"/>
        <v>0.92607634382423354</v>
      </c>
    </row>
    <row r="7" spans="1:22" x14ac:dyDescent="0.3">
      <c r="A7">
        <v>6</v>
      </c>
      <c r="B7">
        <v>1949</v>
      </c>
      <c r="C7">
        <v>6</v>
      </c>
      <c r="D7">
        <v>135</v>
      </c>
      <c r="E7">
        <f t="shared" si="0"/>
        <v>103.59588122605366</v>
      </c>
      <c r="F7">
        <f t="shared" si="8"/>
        <v>129.16666666666666</v>
      </c>
      <c r="G7">
        <f t="shared" si="1"/>
        <v>129.75</v>
      </c>
      <c r="H7">
        <f t="shared" si="2"/>
        <v>1.0404624277456647</v>
      </c>
      <c r="I7">
        <f ca="1"/>
        <v>1.0457910949016016</v>
      </c>
      <c r="J7">
        <f t="shared" ca="1" si="3"/>
        <v>108.33965005469094</v>
      </c>
      <c r="K7">
        <v>116.65152736253086</v>
      </c>
      <c r="L7">
        <f t="shared" si="4"/>
        <v>1.1122871936066603</v>
      </c>
      <c r="M7">
        <f t="shared" si="5"/>
        <v>115.22837199813614</v>
      </c>
      <c r="N7">
        <f t="shared" ca="1" si="6"/>
        <v>120.50480531565984</v>
      </c>
      <c r="R7">
        <v>6</v>
      </c>
      <c r="S7">
        <f t="shared" ca="1" si="7"/>
        <v>1.0457910949016016</v>
      </c>
    </row>
    <row r="8" spans="1:22" x14ac:dyDescent="0.3">
      <c r="A8">
        <v>7</v>
      </c>
      <c r="B8">
        <v>1949</v>
      </c>
      <c r="C8">
        <v>7</v>
      </c>
      <c r="D8">
        <v>148</v>
      </c>
      <c r="E8">
        <f t="shared" si="0"/>
        <v>106.25306513409964</v>
      </c>
      <c r="F8">
        <f t="shared" si="8"/>
        <v>130.33333333333334</v>
      </c>
      <c r="G8">
        <f t="shared" si="1"/>
        <v>131.25</v>
      </c>
      <c r="H8">
        <f t="shared" si="2"/>
        <v>1.1276190476190475</v>
      </c>
      <c r="I8">
        <f ca="1"/>
        <v>1.1539334416347644</v>
      </c>
      <c r="J8">
        <f t="shared" ca="1" si="3"/>
        <v>122.60896513443438</v>
      </c>
      <c r="K8">
        <v>119.3184651354851</v>
      </c>
      <c r="L8">
        <f t="shared" si="4"/>
        <v>1.0999973880904916</v>
      </c>
      <c r="M8">
        <f t="shared" si="5"/>
        <v>116.87809412411849</v>
      </c>
      <c r="N8">
        <f t="shared" ca="1" si="6"/>
        <v>134.869541404356</v>
      </c>
      <c r="R8">
        <v>7</v>
      </c>
      <c r="S8">
        <f t="shared" ca="1" si="7"/>
        <v>1.1539334416347644</v>
      </c>
    </row>
    <row r="9" spans="1:22" x14ac:dyDescent="0.3">
      <c r="A9">
        <v>8</v>
      </c>
      <c r="B9">
        <v>1949</v>
      </c>
      <c r="C9">
        <v>8</v>
      </c>
      <c r="D9">
        <v>148</v>
      </c>
      <c r="E9">
        <f t="shared" si="0"/>
        <v>108.91024904214561</v>
      </c>
      <c r="F9">
        <f t="shared" si="8"/>
        <v>132.16666666666666</v>
      </c>
      <c r="G9">
        <f t="shared" si="1"/>
        <v>133.08333333333331</v>
      </c>
      <c r="H9">
        <f t="shared" si="2"/>
        <v>1.1120851596743897</v>
      </c>
      <c r="I9">
        <f ca="1"/>
        <v>1.1428570298588847</v>
      </c>
      <c r="J9">
        <f t="shared" ca="1" si="3"/>
        <v>124.46884374149798</v>
      </c>
      <c r="K9">
        <v>121.98540290843934</v>
      </c>
      <c r="L9">
        <f t="shared" si="4"/>
        <v>1.090977528132804</v>
      </c>
      <c r="M9">
        <f t="shared" si="5"/>
        <v>118.8186342883281</v>
      </c>
      <c r="N9">
        <f t="shared" ca="1" si="6"/>
        <v>135.79271147464769</v>
      </c>
      <c r="R9">
        <v>8</v>
      </c>
      <c r="S9">
        <f t="shared" ca="1" si="7"/>
        <v>1.1428570298588847</v>
      </c>
    </row>
    <row r="10" spans="1:22" x14ac:dyDescent="0.3">
      <c r="A10">
        <v>9</v>
      </c>
      <c r="B10">
        <v>1949</v>
      </c>
      <c r="C10">
        <v>9</v>
      </c>
      <c r="D10">
        <v>136</v>
      </c>
      <c r="E10">
        <f t="shared" si="0"/>
        <v>111.56743295019159</v>
      </c>
      <c r="F10">
        <f t="shared" si="8"/>
        <v>134</v>
      </c>
      <c r="G10">
        <f t="shared" si="1"/>
        <v>134.91666666666669</v>
      </c>
      <c r="H10">
        <f t="shared" si="2"/>
        <v>1.0080296479308213</v>
      </c>
      <c r="I10">
        <f ca="1"/>
        <v>0.99018376890583248</v>
      </c>
      <c r="J10">
        <f t="shared" ca="1" si="3"/>
        <v>110.47226124576947</v>
      </c>
      <c r="K10">
        <v>124.65234068139358</v>
      </c>
      <c r="L10">
        <f t="shared" si="4"/>
        <v>1.0823436281193333</v>
      </c>
      <c r="M10">
        <f t="shared" si="5"/>
        <v>120.75430015927081</v>
      </c>
      <c r="N10">
        <f t="shared" ca="1" si="6"/>
        <v>119.56894804329293</v>
      </c>
      <c r="R10">
        <v>9</v>
      </c>
      <c r="S10">
        <f t="shared" ca="1" si="7"/>
        <v>0.99018376890583248</v>
      </c>
    </row>
    <row r="11" spans="1:22" x14ac:dyDescent="0.3">
      <c r="A11">
        <v>10</v>
      </c>
      <c r="B11">
        <v>1949</v>
      </c>
      <c r="C11">
        <v>10</v>
      </c>
      <c r="D11">
        <v>119</v>
      </c>
      <c r="E11">
        <f t="shared" si="0"/>
        <v>114.22461685823757</v>
      </c>
      <c r="F11">
        <f t="shared" si="8"/>
        <v>135.83333333333334</v>
      </c>
      <c r="G11">
        <f t="shared" si="1"/>
        <v>136.41666666666669</v>
      </c>
      <c r="H11">
        <f t="shared" si="2"/>
        <v>0.87232742822235787</v>
      </c>
      <c r="I11">
        <f ca="1"/>
        <v>0.86013668849759428</v>
      </c>
      <c r="J11">
        <f t="shared" ca="1" si="3"/>
        <v>98.248783689350944</v>
      </c>
      <c r="K11">
        <v>127.31927845434782</v>
      </c>
      <c r="L11">
        <f t="shared" si="4"/>
        <v>1.0714533440870926</v>
      </c>
      <c r="M11">
        <f t="shared" si="5"/>
        <v>122.38634770982553</v>
      </c>
      <c r="N11">
        <f t="shared" ca="1" si="6"/>
        <v>105.26898783644447</v>
      </c>
      <c r="R11">
        <v>10</v>
      </c>
      <c r="S11">
        <f t="shared" ca="1" si="7"/>
        <v>0.86013668849759428</v>
      </c>
    </row>
    <row r="12" spans="1:22" x14ac:dyDescent="0.3">
      <c r="A12">
        <v>11</v>
      </c>
      <c r="B12">
        <v>1949</v>
      </c>
      <c r="C12">
        <v>11</v>
      </c>
      <c r="D12">
        <v>104</v>
      </c>
      <c r="E12">
        <f t="shared" si="0"/>
        <v>116.88180076628353</v>
      </c>
      <c r="F12">
        <f t="shared" si="8"/>
        <v>137</v>
      </c>
      <c r="G12">
        <f t="shared" si="1"/>
        <v>137.41666666666669</v>
      </c>
      <c r="H12">
        <f t="shared" si="2"/>
        <v>0.75682231655548804</v>
      </c>
      <c r="I12">
        <f ca="1"/>
        <v>0.748486227319619</v>
      </c>
      <c r="J12">
        <f t="shared" ca="1" si="3"/>
        <v>87.484418097878915</v>
      </c>
      <c r="K12">
        <v>129.98621622730207</v>
      </c>
      <c r="L12">
        <f t="shared" si="4"/>
        <v>1.0571633720483968</v>
      </c>
      <c r="M12">
        <f t="shared" si="5"/>
        <v>123.56315862917319</v>
      </c>
      <c r="N12">
        <f t="shared" ca="1" si="6"/>
        <v>92.485322438045472</v>
      </c>
      <c r="R12">
        <v>11</v>
      </c>
      <c r="S12">
        <f t="shared" ca="1" si="7"/>
        <v>0.748486227319619</v>
      </c>
    </row>
    <row r="13" spans="1:22" x14ac:dyDescent="0.3">
      <c r="A13">
        <v>12</v>
      </c>
      <c r="B13">
        <v>1949</v>
      </c>
      <c r="C13">
        <v>12</v>
      </c>
      <c r="D13">
        <v>118</v>
      </c>
      <c r="E13">
        <f t="shared" si="0"/>
        <v>119.53898467432953</v>
      </c>
      <c r="F13">
        <f t="shared" si="8"/>
        <v>137.83333333333334</v>
      </c>
      <c r="G13">
        <f t="shared" si="1"/>
        <v>138.75</v>
      </c>
      <c r="H13">
        <f t="shared" si="2"/>
        <v>0.85045045045045042</v>
      </c>
      <c r="I13">
        <f ca="1"/>
        <v>0.84154052664510814</v>
      </c>
      <c r="J13">
        <f t="shared" ca="1" si="3"/>
        <v>100.59690011745678</v>
      </c>
      <c r="K13">
        <v>132.65315400025634</v>
      </c>
      <c r="L13">
        <f t="shared" si="4"/>
        <v>1.0459608069306205</v>
      </c>
      <c r="M13">
        <f t="shared" si="5"/>
        <v>125.03309286962879</v>
      </c>
      <c r="N13">
        <f t="shared" ca="1" si="6"/>
        <v>105.22041482157412</v>
      </c>
      <c r="R13">
        <v>12</v>
      </c>
      <c r="S13">
        <f t="shared" ca="1" si="7"/>
        <v>0.84154052664510814</v>
      </c>
    </row>
    <row r="14" spans="1:22" x14ac:dyDescent="0.3">
      <c r="A14">
        <v>13</v>
      </c>
      <c r="B14">
        <v>1950</v>
      </c>
      <c r="C14">
        <v>1</v>
      </c>
      <c r="D14">
        <v>115</v>
      </c>
      <c r="E14">
        <f t="shared" si="0"/>
        <v>122.19616858237549</v>
      </c>
      <c r="F14">
        <f t="shared" si="8"/>
        <v>139.66666666666666</v>
      </c>
      <c r="G14">
        <f t="shared" si="1"/>
        <v>140.91666666666666</v>
      </c>
      <c r="H14">
        <f t="shared" si="2"/>
        <v>0.81608515671200477</v>
      </c>
      <c r="I14">
        <f ca="1"/>
        <v>0.85592902409884875</v>
      </c>
      <c r="J14">
        <f t="shared" ca="1" si="3"/>
        <v>104.59124732333106</v>
      </c>
      <c r="K14">
        <v>135.32009177321055</v>
      </c>
      <c r="L14">
        <f t="shared" si="4"/>
        <v>1.0413580483143308</v>
      </c>
      <c r="M14">
        <f t="shared" si="5"/>
        <v>127.24996362643148</v>
      </c>
      <c r="N14">
        <f t="shared" ca="1" si="6"/>
        <v>108.9169371833855</v>
      </c>
    </row>
    <row r="15" spans="1:22" x14ac:dyDescent="0.3">
      <c r="A15">
        <v>14</v>
      </c>
      <c r="B15">
        <v>1950</v>
      </c>
      <c r="C15">
        <v>2</v>
      </c>
      <c r="D15">
        <v>126</v>
      </c>
      <c r="E15">
        <f t="shared" si="0"/>
        <v>124.85335249042147</v>
      </c>
      <c r="F15">
        <f t="shared" si="8"/>
        <v>142.16666666666666</v>
      </c>
      <c r="G15">
        <f t="shared" si="1"/>
        <v>143.16666666666666</v>
      </c>
      <c r="H15">
        <f t="shared" si="2"/>
        <v>0.88009313154831204</v>
      </c>
      <c r="I15">
        <f ca="1"/>
        <v>0.84353263787272148</v>
      </c>
      <c r="J15">
        <f t="shared" ca="1" si="3"/>
        <v>105.31787777349794</v>
      </c>
      <c r="K15">
        <v>137.98702954616482</v>
      </c>
      <c r="L15">
        <f t="shared" si="4"/>
        <v>1.0375371303921646</v>
      </c>
      <c r="M15">
        <f t="shared" si="5"/>
        <v>129.53998906275331</v>
      </c>
      <c r="N15">
        <f t="shared" ca="1" si="6"/>
        <v>109.27120868410778</v>
      </c>
    </row>
    <row r="16" spans="1:22" x14ac:dyDescent="0.3">
      <c r="A16">
        <v>15</v>
      </c>
      <c r="B16">
        <v>1950</v>
      </c>
      <c r="C16">
        <v>3</v>
      </c>
      <c r="D16">
        <v>141</v>
      </c>
      <c r="E16">
        <f t="shared" si="0"/>
        <v>127.51053639846745</v>
      </c>
      <c r="F16">
        <f t="shared" si="8"/>
        <v>144.16666666666666</v>
      </c>
      <c r="G16">
        <f t="shared" si="1"/>
        <v>145.70833333333331</v>
      </c>
      <c r="H16">
        <f t="shared" si="2"/>
        <v>0.96768658850443245</v>
      </c>
      <c r="I16">
        <f ca="1"/>
        <v>0.9679177033734212</v>
      </c>
      <c r="J16">
        <f t="shared" ca="1" si="3"/>
        <v>123.41970554671765</v>
      </c>
      <c r="K16">
        <v>140.65396731911906</v>
      </c>
      <c r="L16">
        <f t="shared" si="4"/>
        <v>1.0359347561291803</v>
      </c>
      <c r="M16">
        <f t="shared" si="5"/>
        <v>132.09259642784735</v>
      </c>
      <c r="N16">
        <f t="shared" ca="1" si="6"/>
        <v>127.85476256707418</v>
      </c>
    </row>
    <row r="17" spans="1:14" x14ac:dyDescent="0.3">
      <c r="A17">
        <v>16</v>
      </c>
      <c r="B17">
        <v>1950</v>
      </c>
      <c r="C17">
        <v>4</v>
      </c>
      <c r="D17">
        <v>135</v>
      </c>
      <c r="E17">
        <f t="shared" si="0"/>
        <v>130.16772030651342</v>
      </c>
      <c r="F17">
        <f t="shared" si="8"/>
        <v>147.25</v>
      </c>
      <c r="G17">
        <f t="shared" si="1"/>
        <v>148.41666666666669</v>
      </c>
      <c r="H17">
        <f t="shared" si="2"/>
        <v>0.90960134755755184</v>
      </c>
      <c r="I17">
        <f ca="1"/>
        <v>0.92929094227954778</v>
      </c>
      <c r="J17">
        <f t="shared" ca="1" si="3"/>
        <v>120.96368345802048</v>
      </c>
      <c r="K17">
        <v>143.3209050920733</v>
      </c>
      <c r="L17">
        <f t="shared" si="4"/>
        <v>1.0355549078574386</v>
      </c>
      <c r="M17">
        <f t="shared" si="5"/>
        <v>134.79582160802434</v>
      </c>
      <c r="N17">
        <f t="shared" ca="1" si="6"/>
        <v>125.26453607746677</v>
      </c>
    </row>
    <row r="18" spans="1:14" x14ac:dyDescent="0.3">
      <c r="A18">
        <v>17</v>
      </c>
      <c r="B18">
        <v>1950</v>
      </c>
      <c r="C18">
        <v>5</v>
      </c>
      <c r="D18">
        <v>125</v>
      </c>
      <c r="E18">
        <f t="shared" si="0"/>
        <v>132.82490421455941</v>
      </c>
      <c r="F18">
        <f t="shared" si="8"/>
        <v>149.58333333333334</v>
      </c>
      <c r="G18">
        <f t="shared" si="1"/>
        <v>151.54166666666669</v>
      </c>
      <c r="H18">
        <f t="shared" si="2"/>
        <v>0.82485565026120422</v>
      </c>
      <c r="I18">
        <f ca="1"/>
        <v>0.92607634382423354</v>
      </c>
      <c r="J18">
        <f t="shared" ca="1" si="3"/>
        <v>123.00600166382321</v>
      </c>
      <c r="K18">
        <v>145.98784286502755</v>
      </c>
      <c r="L18">
        <f t="shared" si="4"/>
        <v>1.0380430568233951</v>
      </c>
      <c r="M18">
        <f t="shared" si="5"/>
        <v>137.87796959315591</v>
      </c>
      <c r="N18">
        <f t="shared" ca="1" si="6"/>
        <v>127.68552597473867</v>
      </c>
    </row>
    <row r="19" spans="1:14" x14ac:dyDescent="0.3">
      <c r="A19">
        <v>18</v>
      </c>
      <c r="B19">
        <v>1950</v>
      </c>
      <c r="C19">
        <v>6</v>
      </c>
      <c r="D19">
        <v>149</v>
      </c>
      <c r="E19">
        <f t="shared" si="0"/>
        <v>135.48208812260538</v>
      </c>
      <c r="F19">
        <f t="shared" si="8"/>
        <v>153.5</v>
      </c>
      <c r="G19">
        <f t="shared" si="1"/>
        <v>154.70833333333331</v>
      </c>
      <c r="H19">
        <f t="shared" si="2"/>
        <v>0.96310261244276874</v>
      </c>
      <c r="I19">
        <f ca="1"/>
        <v>1.0457910949016016</v>
      </c>
      <c r="J19">
        <f t="shared" ca="1" si="3"/>
        <v>141.68596127729475</v>
      </c>
      <c r="K19">
        <v>148.65478063798179</v>
      </c>
      <c r="L19">
        <f t="shared" si="4"/>
        <v>1.0407222200952535</v>
      </c>
      <c r="M19">
        <f t="shared" si="5"/>
        <v>140.99921953409864</v>
      </c>
      <c r="N19">
        <f t="shared" ca="1" si="6"/>
        <v>147.45572817683632</v>
      </c>
    </row>
    <row r="20" spans="1:14" x14ac:dyDescent="0.3">
      <c r="A20">
        <v>19</v>
      </c>
      <c r="B20">
        <v>1950</v>
      </c>
      <c r="C20">
        <v>7</v>
      </c>
      <c r="D20">
        <v>170</v>
      </c>
      <c r="E20">
        <f t="shared" si="0"/>
        <v>138.13927203065134</v>
      </c>
      <c r="F20">
        <f t="shared" si="8"/>
        <v>155.91666666666666</v>
      </c>
      <c r="G20">
        <f t="shared" si="1"/>
        <v>157.125</v>
      </c>
      <c r="H20">
        <f t="shared" si="2"/>
        <v>1.0819411296738266</v>
      </c>
      <c r="I20">
        <f ca="1"/>
        <v>1.1539334416347644</v>
      </c>
      <c r="J20">
        <f t="shared" ca="1" si="3"/>
        <v>159.40352559925046</v>
      </c>
      <c r="K20">
        <v>151.32171841093606</v>
      </c>
      <c r="L20">
        <f t="shared" si="4"/>
        <v>1.0383506191312493</v>
      </c>
      <c r="M20">
        <f t="shared" si="5"/>
        <v>143.43699863936689</v>
      </c>
      <c r="N20">
        <f t="shared" ca="1" si="6"/>
        <v>165.51674949768565</v>
      </c>
    </row>
    <row r="21" spans="1:14" x14ac:dyDescent="0.3">
      <c r="A21">
        <v>20</v>
      </c>
      <c r="B21">
        <v>1950</v>
      </c>
      <c r="C21">
        <v>8</v>
      </c>
      <c r="D21">
        <v>170</v>
      </c>
      <c r="E21">
        <f t="shared" si="0"/>
        <v>140.79645593869733</v>
      </c>
      <c r="F21">
        <f t="shared" si="8"/>
        <v>158.33333333333334</v>
      </c>
      <c r="G21">
        <f t="shared" si="1"/>
        <v>159.54166666666669</v>
      </c>
      <c r="H21">
        <f t="shared" si="2"/>
        <v>1.0655523635413946</v>
      </c>
      <c r="I21">
        <f ca="1"/>
        <v>1.1428570298588847</v>
      </c>
      <c r="J21">
        <f t="shared" ca="1" si="3"/>
        <v>160.91021944875698</v>
      </c>
      <c r="K21">
        <v>153.98865618389027</v>
      </c>
      <c r="L21">
        <f t="shared" si="4"/>
        <v>1.0360611659351395</v>
      </c>
      <c r="M21">
        <f t="shared" si="5"/>
        <v>145.87374029938226</v>
      </c>
      <c r="N21">
        <f t="shared" ca="1" si="6"/>
        <v>166.71282957295833</v>
      </c>
    </row>
    <row r="22" spans="1:14" x14ac:dyDescent="0.3">
      <c r="A22">
        <v>21</v>
      </c>
      <c r="B22">
        <v>1950</v>
      </c>
      <c r="C22">
        <v>9</v>
      </c>
      <c r="D22">
        <v>158</v>
      </c>
      <c r="E22">
        <f t="shared" si="0"/>
        <v>143.4536398467433</v>
      </c>
      <c r="F22">
        <f t="shared" si="8"/>
        <v>160.75</v>
      </c>
      <c r="G22">
        <f t="shared" si="1"/>
        <v>161.83333333333331</v>
      </c>
      <c r="H22">
        <f t="shared" si="2"/>
        <v>0.97631307929969113</v>
      </c>
      <c r="I22">
        <f ca="1"/>
        <v>0.99018376890583248</v>
      </c>
      <c r="J22">
        <f t="shared" ca="1" si="3"/>
        <v>142.04546576670819</v>
      </c>
      <c r="K22">
        <v>156.65559395684454</v>
      </c>
      <c r="L22">
        <f t="shared" si="4"/>
        <v>1.0330517362687677</v>
      </c>
      <c r="M22">
        <f t="shared" si="5"/>
        <v>148.19503171775264</v>
      </c>
      <c r="N22">
        <f t="shared" ca="1" si="6"/>
        <v>146.74031503940367</v>
      </c>
    </row>
    <row r="23" spans="1:14" x14ac:dyDescent="0.3">
      <c r="A23">
        <v>22</v>
      </c>
      <c r="B23">
        <v>1950</v>
      </c>
      <c r="C23">
        <v>10</v>
      </c>
      <c r="D23">
        <v>133</v>
      </c>
      <c r="E23">
        <f t="shared" si="0"/>
        <v>146.11082375478929</v>
      </c>
      <c r="F23">
        <f t="shared" si="8"/>
        <v>162.91666666666666</v>
      </c>
      <c r="G23">
        <f t="shared" si="1"/>
        <v>164.125</v>
      </c>
      <c r="H23">
        <f t="shared" si="2"/>
        <v>0.81035795887281037</v>
      </c>
      <c r="I23">
        <f ca="1"/>
        <v>0.86013668849759428</v>
      </c>
      <c r="J23">
        <f t="shared" ca="1" si="3"/>
        <v>125.6752800981001</v>
      </c>
      <c r="K23">
        <v>159.32253172979878</v>
      </c>
      <c r="L23">
        <f t="shared" si="4"/>
        <v>1.0301430577210882</v>
      </c>
      <c r="M23">
        <f t="shared" si="5"/>
        <v>150.51505074890565</v>
      </c>
      <c r="N23">
        <f t="shared" ca="1" si="6"/>
        <v>129.46351732021105</v>
      </c>
    </row>
    <row r="24" spans="1:14" x14ac:dyDescent="0.3">
      <c r="A24">
        <v>23</v>
      </c>
      <c r="B24">
        <v>1950</v>
      </c>
      <c r="C24">
        <v>11</v>
      </c>
      <c r="D24">
        <v>114</v>
      </c>
      <c r="E24">
        <f t="shared" si="0"/>
        <v>148.76800766283526</v>
      </c>
      <c r="F24">
        <f t="shared" si="8"/>
        <v>165.33333333333334</v>
      </c>
      <c r="G24">
        <f t="shared" si="1"/>
        <v>166.66666666666669</v>
      </c>
      <c r="H24">
        <f t="shared" si="2"/>
        <v>0.68399999999999994</v>
      </c>
      <c r="I24">
        <f ca="1"/>
        <v>0.748486227319619</v>
      </c>
      <c r="J24">
        <f t="shared" ca="1" si="3"/>
        <v>111.35080480141174</v>
      </c>
      <c r="K24">
        <v>161.98946950275302</v>
      </c>
      <c r="L24">
        <f t="shared" si="4"/>
        <v>1.0288734642953699</v>
      </c>
      <c r="M24">
        <f t="shared" si="5"/>
        <v>153.06345542038144</v>
      </c>
      <c r="N24">
        <f t="shared" ca="1" si="6"/>
        <v>114.565888288106</v>
      </c>
    </row>
    <row r="25" spans="1:14" x14ac:dyDescent="0.3">
      <c r="A25">
        <v>24</v>
      </c>
      <c r="B25">
        <v>1950</v>
      </c>
      <c r="C25">
        <v>12</v>
      </c>
      <c r="D25">
        <v>140</v>
      </c>
      <c r="E25">
        <f t="shared" si="0"/>
        <v>151.42519157088122</v>
      </c>
      <c r="F25">
        <f t="shared" si="8"/>
        <v>168</v>
      </c>
      <c r="G25">
        <f t="shared" si="1"/>
        <v>169.08333333333331</v>
      </c>
      <c r="H25">
        <f t="shared" si="2"/>
        <v>0.82799408575653044</v>
      </c>
      <c r="I25">
        <f ca="1"/>
        <v>0.84154052664510814</v>
      </c>
      <c r="J25">
        <f t="shared" ca="1" si="3"/>
        <v>127.43043546189578</v>
      </c>
      <c r="K25">
        <v>164.65640727570727</v>
      </c>
      <c r="L25">
        <f t="shared" si="4"/>
        <v>1.0268858414371536</v>
      </c>
      <c r="M25">
        <f t="shared" si="5"/>
        <v>155.49638526104653</v>
      </c>
      <c r="N25">
        <f t="shared" ca="1" si="6"/>
        <v>130.85650994399174</v>
      </c>
    </row>
    <row r="26" spans="1:14" x14ac:dyDescent="0.3">
      <c r="A26">
        <v>25</v>
      </c>
      <c r="B26">
        <v>1951</v>
      </c>
      <c r="C26">
        <v>1</v>
      </c>
      <c r="D26">
        <v>145</v>
      </c>
      <c r="E26">
        <f t="shared" si="0"/>
        <v>154.08237547892722</v>
      </c>
      <c r="F26">
        <f t="shared" si="8"/>
        <v>170.16666666666666</v>
      </c>
      <c r="G26">
        <f t="shared" si="1"/>
        <v>171.25</v>
      </c>
      <c r="H26">
        <f t="shared" si="2"/>
        <v>0.84671532846715325</v>
      </c>
      <c r="I26">
        <f ca="1"/>
        <v>0.85592902409884875</v>
      </c>
      <c r="J26">
        <f t="shared" ca="1" si="3"/>
        <v>131.88357727451054</v>
      </c>
      <c r="K26">
        <v>167.32334504866151</v>
      </c>
      <c r="L26">
        <f t="shared" si="4"/>
        <v>1.0234674662414651</v>
      </c>
      <c r="M26">
        <f t="shared" si="5"/>
        <v>157.6982984238837</v>
      </c>
      <c r="N26">
        <f t="shared" ca="1" si="6"/>
        <v>134.97855067200379</v>
      </c>
    </row>
    <row r="27" spans="1:14" x14ac:dyDescent="0.3">
      <c r="A27">
        <v>26</v>
      </c>
      <c r="B27">
        <v>1951</v>
      </c>
      <c r="C27">
        <v>2</v>
      </c>
      <c r="D27">
        <v>150</v>
      </c>
      <c r="E27">
        <f t="shared" si="0"/>
        <v>156.73955938697318</v>
      </c>
      <c r="F27">
        <f t="shared" si="8"/>
        <v>172.33333333333334</v>
      </c>
      <c r="G27">
        <f t="shared" si="1"/>
        <v>173.58333333333334</v>
      </c>
      <c r="H27">
        <f t="shared" si="2"/>
        <v>0.86413826212193945</v>
      </c>
      <c r="I27">
        <f ca="1"/>
        <v>0.84353263787272148</v>
      </c>
      <c r="J27">
        <f t="shared" ca="1" si="3"/>
        <v>132.21493398870157</v>
      </c>
      <c r="K27">
        <v>169.99028282161575</v>
      </c>
      <c r="L27">
        <f t="shared" si="4"/>
        <v>1.021136799422165</v>
      </c>
      <c r="M27">
        <f t="shared" si="5"/>
        <v>160.05253201525414</v>
      </c>
      <c r="N27">
        <f t="shared" ca="1" si="6"/>
        <v>135.00953452903553</v>
      </c>
    </row>
    <row r="28" spans="1:14" x14ac:dyDescent="0.3">
      <c r="A28">
        <v>27</v>
      </c>
      <c r="B28">
        <v>1951</v>
      </c>
      <c r="C28">
        <v>3</v>
      </c>
      <c r="D28">
        <v>178</v>
      </c>
      <c r="E28">
        <f t="shared" si="0"/>
        <v>159.39674329501918</v>
      </c>
      <c r="F28">
        <f t="shared" si="8"/>
        <v>174.83333333333334</v>
      </c>
      <c r="G28">
        <f t="shared" si="1"/>
        <v>175.45833333333334</v>
      </c>
      <c r="H28">
        <f t="shared" si="2"/>
        <v>1.0144858703395867</v>
      </c>
      <c r="I28">
        <f ca="1"/>
        <v>0.9679177033734212</v>
      </c>
      <c r="J28">
        <f t="shared" ca="1" si="3"/>
        <v>154.28292969531773</v>
      </c>
      <c r="K28">
        <v>172.65722059456999</v>
      </c>
      <c r="L28">
        <f t="shared" si="4"/>
        <v>1.0162235481905553</v>
      </c>
      <c r="M28">
        <f t="shared" si="5"/>
        <v>161.98272404128349</v>
      </c>
      <c r="N28">
        <f t="shared" ca="1" si="6"/>
        <v>156.78594624020977</v>
      </c>
    </row>
    <row r="29" spans="1:14" x14ac:dyDescent="0.3">
      <c r="A29">
        <v>28</v>
      </c>
      <c r="B29">
        <v>1951</v>
      </c>
      <c r="C29">
        <v>4</v>
      </c>
      <c r="D29">
        <v>163</v>
      </c>
      <c r="E29">
        <f t="shared" si="0"/>
        <v>162.05392720306514</v>
      </c>
      <c r="F29">
        <f t="shared" si="8"/>
        <v>176.08333333333334</v>
      </c>
      <c r="G29">
        <f t="shared" si="1"/>
        <v>176.83333333333334</v>
      </c>
      <c r="H29">
        <f t="shared" si="2"/>
        <v>0.9217719132893496</v>
      </c>
      <c r="I29">
        <f ca="1"/>
        <v>0.92929094227954778</v>
      </c>
      <c r="J29">
        <f t="shared" ca="1" si="3"/>
        <v>150.59524671063764</v>
      </c>
      <c r="K29">
        <v>175.32415836752426</v>
      </c>
      <c r="L29">
        <f t="shared" si="4"/>
        <v>1.0086079122230576</v>
      </c>
      <c r="M29">
        <f t="shared" si="5"/>
        <v>163.4488731838309</v>
      </c>
      <c r="N29">
        <f t="shared" ca="1" si="6"/>
        <v>151.8915573755325</v>
      </c>
    </row>
    <row r="30" spans="1:14" x14ac:dyDescent="0.3">
      <c r="A30">
        <v>29</v>
      </c>
      <c r="B30">
        <v>1951</v>
      </c>
      <c r="C30">
        <v>5</v>
      </c>
      <c r="D30">
        <v>172</v>
      </c>
      <c r="E30">
        <f t="shared" si="0"/>
        <v>164.71111111111111</v>
      </c>
      <c r="F30">
        <f t="shared" si="8"/>
        <v>177.58333333333334</v>
      </c>
      <c r="G30">
        <f t="shared" si="1"/>
        <v>178.04166666666669</v>
      </c>
      <c r="H30">
        <f t="shared" si="2"/>
        <v>0.96606599578750285</v>
      </c>
      <c r="I30">
        <f ca="1"/>
        <v>0.92607634382423354</v>
      </c>
      <c r="J30">
        <f t="shared" ca="1" si="3"/>
        <v>152.53506356500486</v>
      </c>
      <c r="K30">
        <v>177.99109614047848</v>
      </c>
      <c r="L30">
        <f t="shared" si="4"/>
        <v>1.0002841182917841</v>
      </c>
      <c r="M30">
        <f t="shared" si="5"/>
        <v>164.75790855063786</v>
      </c>
      <c r="N30">
        <f t="shared" ca="1" si="6"/>
        <v>152.57840156670213</v>
      </c>
    </row>
    <row r="31" spans="1:14" x14ac:dyDescent="0.3">
      <c r="A31">
        <v>30</v>
      </c>
      <c r="B31">
        <v>1951</v>
      </c>
      <c r="C31">
        <v>6</v>
      </c>
      <c r="D31">
        <v>178</v>
      </c>
      <c r="E31">
        <f t="shared" si="0"/>
        <v>167.36829501915707</v>
      </c>
      <c r="F31">
        <f t="shared" si="8"/>
        <v>178.5</v>
      </c>
      <c r="G31">
        <f t="shared" si="1"/>
        <v>180.16666666666669</v>
      </c>
      <c r="H31">
        <f t="shared" si="2"/>
        <v>0.98797409805735414</v>
      </c>
      <c r="I31">
        <f ca="1"/>
        <v>1.0457910949016016</v>
      </c>
      <c r="J31">
        <f t="shared" ca="1" si="3"/>
        <v>175.03227249989854</v>
      </c>
      <c r="K31">
        <v>180.65803391343275</v>
      </c>
      <c r="L31">
        <f t="shared" si="4"/>
        <v>0.99728012512855357</v>
      </c>
      <c r="M31">
        <f t="shared" si="5"/>
        <v>166.91307419925764</v>
      </c>
      <c r="N31">
        <f t="shared" ca="1" si="6"/>
        <v>174.55620662023392</v>
      </c>
    </row>
    <row r="32" spans="1:14" x14ac:dyDescent="0.3">
      <c r="A32">
        <v>31</v>
      </c>
      <c r="B32">
        <v>1951</v>
      </c>
      <c r="C32">
        <v>7</v>
      </c>
      <c r="D32">
        <v>199</v>
      </c>
      <c r="E32">
        <f t="shared" si="0"/>
        <v>170.02547892720307</v>
      </c>
      <c r="F32">
        <f t="shared" si="8"/>
        <v>181.83333333333334</v>
      </c>
      <c r="G32">
        <f t="shared" si="1"/>
        <v>183.125</v>
      </c>
      <c r="H32">
        <f t="shared" si="2"/>
        <v>1.0866894197952219</v>
      </c>
      <c r="I32">
        <f ca="1"/>
        <v>1.1539334416347644</v>
      </c>
      <c r="J32">
        <f t="shared" ca="1" si="3"/>
        <v>196.19808606406656</v>
      </c>
      <c r="K32">
        <v>183.32497168638699</v>
      </c>
      <c r="L32">
        <f t="shared" si="4"/>
        <v>0.99890919559650015</v>
      </c>
      <c r="M32">
        <f t="shared" si="5"/>
        <v>169.84001438608212</v>
      </c>
      <c r="N32">
        <f t="shared" ca="1" si="6"/>
        <v>195.98407232782961</v>
      </c>
    </row>
    <row r="33" spans="1:19" x14ac:dyDescent="0.3">
      <c r="A33">
        <v>32</v>
      </c>
      <c r="B33">
        <v>1951</v>
      </c>
      <c r="C33">
        <v>8</v>
      </c>
      <c r="D33">
        <v>199</v>
      </c>
      <c r="E33">
        <f t="shared" si="0"/>
        <v>172.68266283524906</v>
      </c>
      <c r="F33">
        <f t="shared" si="8"/>
        <v>184.41666666666666</v>
      </c>
      <c r="G33">
        <f t="shared" si="1"/>
        <v>186.20833333333331</v>
      </c>
      <c r="H33">
        <f t="shared" si="2"/>
        <v>1.068695457596778</v>
      </c>
      <c r="I33">
        <f ca="1"/>
        <v>1.1428570298588847</v>
      </c>
      <c r="J33">
        <f t="shared" ca="1" si="3"/>
        <v>197.35159515601595</v>
      </c>
      <c r="K33">
        <v>185.99190945934123</v>
      </c>
      <c r="L33">
        <f t="shared" si="4"/>
        <v>1.0011636198296001</v>
      </c>
      <c r="M33">
        <f t="shared" si="5"/>
        <v>172.88359980595231</v>
      </c>
      <c r="N33">
        <f t="shared" ca="1" si="6"/>
        <v>197.58123738554269</v>
      </c>
    </row>
    <row r="34" spans="1:19" x14ac:dyDescent="0.3">
      <c r="A34">
        <v>33</v>
      </c>
      <c r="B34">
        <v>1951</v>
      </c>
      <c r="C34">
        <v>9</v>
      </c>
      <c r="D34">
        <v>184</v>
      </c>
      <c r="E34">
        <f t="shared" si="0"/>
        <v>175.33984674329503</v>
      </c>
      <c r="F34">
        <f t="shared" si="8"/>
        <v>188</v>
      </c>
      <c r="G34">
        <f t="shared" si="1"/>
        <v>189.04166666666669</v>
      </c>
      <c r="H34">
        <f t="shared" si="2"/>
        <v>0.97333039453383285</v>
      </c>
      <c r="I34">
        <f ca="1"/>
        <v>0.99018376890583248</v>
      </c>
      <c r="J34">
        <f t="shared" ca="1" si="3"/>
        <v>173.61867028764692</v>
      </c>
      <c r="K34">
        <v>188.65884723229547</v>
      </c>
      <c r="L34">
        <f t="shared" si="4"/>
        <v>1.0020291623742397</v>
      </c>
      <c r="M34">
        <f t="shared" si="5"/>
        <v>175.69563976301149</v>
      </c>
      <c r="N34">
        <f t="shared" ca="1" si="6"/>
        <v>173.97097076086015</v>
      </c>
    </row>
    <row r="35" spans="1:19" x14ac:dyDescent="0.3">
      <c r="A35">
        <v>34</v>
      </c>
      <c r="B35">
        <v>1951</v>
      </c>
      <c r="C35">
        <v>10</v>
      </c>
      <c r="D35">
        <v>162</v>
      </c>
      <c r="E35">
        <f t="shared" si="0"/>
        <v>177.99703065134099</v>
      </c>
      <c r="F35">
        <f t="shared" si="8"/>
        <v>190.08333333333334</v>
      </c>
      <c r="G35">
        <f t="shared" si="1"/>
        <v>191.29166666666669</v>
      </c>
      <c r="H35">
        <f t="shared" si="2"/>
        <v>0.84687431932040946</v>
      </c>
      <c r="I35">
        <f ca="1"/>
        <v>0.86013668849759428</v>
      </c>
      <c r="J35">
        <f t="shared" ca="1" si="3"/>
        <v>153.10177650684923</v>
      </c>
      <c r="K35">
        <v>191.32578500524971</v>
      </c>
      <c r="L35">
        <f t="shared" si="4"/>
        <v>0.99982167412206313</v>
      </c>
      <c r="M35">
        <f t="shared" si="5"/>
        <v>177.96528917457994</v>
      </c>
      <c r="N35">
        <f t="shared" ca="1" si="6"/>
        <v>153.07447449813995</v>
      </c>
    </row>
    <row r="36" spans="1:19" x14ac:dyDescent="0.3">
      <c r="A36">
        <v>35</v>
      </c>
      <c r="B36">
        <v>1951</v>
      </c>
      <c r="C36">
        <v>11</v>
      </c>
      <c r="D36">
        <v>146</v>
      </c>
      <c r="E36">
        <f t="shared" si="0"/>
        <v>180.65421455938696</v>
      </c>
      <c r="F36">
        <f t="shared" si="8"/>
        <v>192.5</v>
      </c>
      <c r="G36">
        <f t="shared" si="1"/>
        <v>193.58333333333331</v>
      </c>
      <c r="H36">
        <f t="shared" si="2"/>
        <v>0.75419715884631944</v>
      </c>
      <c r="I36">
        <f ca="1"/>
        <v>0.748486227319619</v>
      </c>
      <c r="J36">
        <f t="shared" ca="1" si="3"/>
        <v>135.21719150494454</v>
      </c>
      <c r="K36">
        <v>193.99272277820398</v>
      </c>
      <c r="L36">
        <f t="shared" si="4"/>
        <v>0.99788966596783768</v>
      </c>
      <c r="M36">
        <f t="shared" si="5"/>
        <v>180.27297382234872</v>
      </c>
      <c r="N36">
        <f t="shared" ca="1" si="6"/>
        <v>134.93183806397823</v>
      </c>
    </row>
    <row r="37" spans="1:19" x14ac:dyDescent="0.3">
      <c r="A37">
        <v>36</v>
      </c>
      <c r="B37">
        <v>1951</v>
      </c>
      <c r="C37">
        <v>12</v>
      </c>
      <c r="D37">
        <v>166</v>
      </c>
      <c r="E37">
        <f t="shared" si="0"/>
        <v>183.31139846743295</v>
      </c>
      <c r="F37">
        <f t="shared" si="8"/>
        <v>194.66666666666666</v>
      </c>
      <c r="G37">
        <f t="shared" si="1"/>
        <v>195.83333333333331</v>
      </c>
      <c r="H37">
        <f t="shared" si="2"/>
        <v>0.84765957446808515</v>
      </c>
      <c r="I37">
        <f ca="1"/>
        <v>0.84154052664510814</v>
      </c>
      <c r="J37">
        <f t="shared" ca="1" si="3"/>
        <v>154.26397080633478</v>
      </c>
      <c r="K37">
        <v>196.6596605511582</v>
      </c>
      <c r="L37">
        <f t="shared" si="4"/>
        <v>0.99579818649381868</v>
      </c>
      <c r="M37">
        <f t="shared" si="5"/>
        <v>182.5411581575155</v>
      </c>
      <c r="N37">
        <f t="shared" ca="1" si="6"/>
        <v>153.61578237028357</v>
      </c>
    </row>
    <row r="38" spans="1:19" x14ac:dyDescent="0.3">
      <c r="A38">
        <v>37</v>
      </c>
      <c r="B38">
        <v>1952</v>
      </c>
      <c r="C38">
        <v>1</v>
      </c>
      <c r="D38">
        <v>171</v>
      </c>
      <c r="E38">
        <f t="shared" si="0"/>
        <v>185.96858237547895</v>
      </c>
      <c r="F38">
        <f t="shared" si="8"/>
        <v>197</v>
      </c>
      <c r="G38">
        <f t="shared" si="1"/>
        <v>198.04166666666669</v>
      </c>
      <c r="H38">
        <f t="shared" si="2"/>
        <v>0.86345466021460127</v>
      </c>
      <c r="I38">
        <f ca="1"/>
        <v>0.85592902409884875</v>
      </c>
      <c r="J38">
        <f t="shared" ca="1" si="3"/>
        <v>159.17590722569005</v>
      </c>
      <c r="K38">
        <v>199.32659832411247</v>
      </c>
      <c r="L38">
        <f t="shared" si="4"/>
        <v>0.99355363675370389</v>
      </c>
      <c r="M38">
        <f t="shared" si="5"/>
        <v>184.76976134108787</v>
      </c>
      <c r="N38">
        <f t="shared" ca="1" si="6"/>
        <v>158.14980150765453</v>
      </c>
    </row>
    <row r="39" spans="1:19" x14ac:dyDescent="0.3">
      <c r="A39">
        <v>38</v>
      </c>
      <c r="B39">
        <v>1952</v>
      </c>
      <c r="C39">
        <v>2</v>
      </c>
      <c r="D39">
        <v>180</v>
      </c>
      <c r="E39">
        <f t="shared" si="0"/>
        <v>188.62576628352491</v>
      </c>
      <c r="F39">
        <f t="shared" si="8"/>
        <v>199.08333333333334</v>
      </c>
      <c r="G39">
        <f t="shared" si="1"/>
        <v>199.75</v>
      </c>
      <c r="H39">
        <f t="shared" si="2"/>
        <v>0.90112640801001254</v>
      </c>
      <c r="I39">
        <f ca="1"/>
        <v>0.84353263787272148</v>
      </c>
      <c r="J39">
        <f t="shared" ca="1" si="3"/>
        <v>159.11199020390521</v>
      </c>
      <c r="K39">
        <v>201.99353609706671</v>
      </c>
      <c r="L39">
        <f t="shared" si="4"/>
        <v>0.98889303024039055</v>
      </c>
      <c r="M39">
        <f t="shared" si="5"/>
        <v>186.53070560153063</v>
      </c>
      <c r="N39">
        <f t="shared" ca="1" si="6"/>
        <v>157.34473814031915</v>
      </c>
    </row>
    <row r="40" spans="1:19" x14ac:dyDescent="0.3">
      <c r="A40">
        <v>39</v>
      </c>
      <c r="B40">
        <v>1952</v>
      </c>
      <c r="C40">
        <v>3</v>
      </c>
      <c r="D40">
        <v>193</v>
      </c>
      <c r="E40">
        <f t="shared" si="0"/>
        <v>191.28295019157088</v>
      </c>
      <c r="F40">
        <f t="shared" si="8"/>
        <v>200.41666666666666</v>
      </c>
      <c r="G40">
        <f t="shared" si="1"/>
        <v>202.20833333333331</v>
      </c>
      <c r="H40">
        <f t="shared" si="2"/>
        <v>0.95446115804656917</v>
      </c>
      <c r="I40">
        <f ca="1"/>
        <v>0.9679177033734212</v>
      </c>
      <c r="J40">
        <f t="shared" ca="1" si="3"/>
        <v>185.1461538439178</v>
      </c>
      <c r="K40">
        <v>204.66047387002095</v>
      </c>
      <c r="L40">
        <f t="shared" si="4"/>
        <v>0.98801849477664661</v>
      </c>
      <c r="M40">
        <f t="shared" si="5"/>
        <v>188.99109252471212</v>
      </c>
      <c r="N40">
        <f t="shared" ca="1" si="6"/>
        <v>182.92782423455313</v>
      </c>
    </row>
    <row r="41" spans="1:19" x14ac:dyDescent="0.3">
      <c r="A41">
        <v>40</v>
      </c>
      <c r="B41">
        <v>1952</v>
      </c>
      <c r="C41">
        <v>4</v>
      </c>
      <c r="D41">
        <v>181</v>
      </c>
      <c r="E41">
        <f t="shared" si="0"/>
        <v>193.94013409961684</v>
      </c>
      <c r="F41">
        <f t="shared" si="8"/>
        <v>204</v>
      </c>
      <c r="G41">
        <f t="shared" si="1"/>
        <v>206.25</v>
      </c>
      <c r="H41">
        <f t="shared" si="2"/>
        <v>0.87757575757575756</v>
      </c>
      <c r="I41">
        <f ca="1"/>
        <v>0.92929094227954778</v>
      </c>
      <c r="J41">
        <f t="shared" ca="1" si="3"/>
        <v>180.22680996325479</v>
      </c>
      <c r="K41">
        <v>207.32741164297519</v>
      </c>
      <c r="L41">
        <f t="shared" si="4"/>
        <v>0.99480333239856134</v>
      </c>
      <c r="M41">
        <f t="shared" si="5"/>
        <v>192.93229168812269</v>
      </c>
      <c r="N41">
        <f t="shared" ca="1" si="6"/>
        <v>179.29023113900809</v>
      </c>
    </row>
    <row r="42" spans="1:19" x14ac:dyDescent="0.3">
      <c r="A42">
        <v>41</v>
      </c>
      <c r="B42">
        <v>1952</v>
      </c>
      <c r="C42">
        <v>5</v>
      </c>
      <c r="D42">
        <v>183</v>
      </c>
      <c r="E42">
        <f t="shared" si="0"/>
        <v>196.59731800766284</v>
      </c>
      <c r="F42">
        <f t="shared" si="8"/>
        <v>208.5</v>
      </c>
      <c r="G42">
        <f t="shared" si="1"/>
        <v>210.41666666666669</v>
      </c>
      <c r="H42">
        <f t="shared" si="2"/>
        <v>0.86970297029702959</v>
      </c>
      <c r="I42">
        <f ca="1"/>
        <v>0.92607634382423354</v>
      </c>
      <c r="J42">
        <f t="shared" ca="1" si="3"/>
        <v>182.06412546618654</v>
      </c>
      <c r="K42">
        <v>209.99434941592943</v>
      </c>
      <c r="L42">
        <f t="shared" si="4"/>
        <v>1.0020110886407747</v>
      </c>
      <c r="M42">
        <f t="shared" si="5"/>
        <v>196.99269264071481</v>
      </c>
      <c r="N42">
        <f t="shared" ca="1" si="6"/>
        <v>182.43027256080418</v>
      </c>
    </row>
    <row r="43" spans="1:19" x14ac:dyDescent="0.3">
      <c r="A43">
        <v>42</v>
      </c>
      <c r="B43">
        <v>1952</v>
      </c>
      <c r="C43">
        <v>6</v>
      </c>
      <c r="D43">
        <v>218</v>
      </c>
      <c r="E43">
        <f t="shared" si="0"/>
        <v>199.25450191570883</v>
      </c>
      <c r="F43">
        <f t="shared" si="8"/>
        <v>212.33333333333334</v>
      </c>
      <c r="G43">
        <f t="shared" si="1"/>
        <v>213.375</v>
      </c>
      <c r="H43">
        <f t="shared" si="2"/>
        <v>1.0216754540128881</v>
      </c>
      <c r="I43">
        <f ca="1"/>
        <v>1.0457910949016016</v>
      </c>
      <c r="J43">
        <f t="shared" ca="1" si="3"/>
        <v>208.37858372250241</v>
      </c>
      <c r="K43">
        <v>212.66128718888368</v>
      </c>
      <c r="L43">
        <f t="shared" si="4"/>
        <v>1.0033561012469674</v>
      </c>
      <c r="M43">
        <f t="shared" si="5"/>
        <v>199.92322019805201</v>
      </c>
      <c r="N43">
        <f t="shared" ca="1" si="6"/>
        <v>209.07792334717482</v>
      </c>
    </row>
    <row r="44" spans="1:19" x14ac:dyDescent="0.3">
      <c r="A44">
        <v>43</v>
      </c>
      <c r="B44">
        <v>1952</v>
      </c>
      <c r="C44">
        <v>7</v>
      </c>
      <c r="D44">
        <v>230</v>
      </c>
      <c r="E44">
        <f t="shared" si="0"/>
        <v>201.91168582375479</v>
      </c>
      <c r="F44">
        <f t="shared" si="8"/>
        <v>214.41666666666666</v>
      </c>
      <c r="G44">
        <f t="shared" si="1"/>
        <v>215.83333333333331</v>
      </c>
      <c r="H44">
        <f t="shared" si="2"/>
        <v>1.0656370656370657</v>
      </c>
      <c r="I44">
        <f ca="1"/>
        <v>1.1539334416347644</v>
      </c>
      <c r="J44">
        <f t="shared" ca="1" si="3"/>
        <v>232.99264652888263</v>
      </c>
      <c r="K44">
        <v>215.32822496183792</v>
      </c>
      <c r="L44">
        <f t="shared" si="4"/>
        <v>1.0023457601602619</v>
      </c>
      <c r="M44">
        <f t="shared" si="5"/>
        <v>202.38532221225148</v>
      </c>
      <c r="N44">
        <f t="shared" ca="1" si="6"/>
        <v>233.53919139674409</v>
      </c>
    </row>
    <row r="45" spans="1:19" x14ac:dyDescent="0.3">
      <c r="A45">
        <v>44</v>
      </c>
      <c r="B45">
        <v>1952</v>
      </c>
      <c r="C45">
        <v>8</v>
      </c>
      <c r="D45">
        <v>242</v>
      </c>
      <c r="E45">
        <f t="shared" si="0"/>
        <v>204.56886973180076</v>
      </c>
      <c r="F45">
        <f t="shared" si="8"/>
        <v>217.25</v>
      </c>
      <c r="G45">
        <f t="shared" si="1"/>
        <v>218.5</v>
      </c>
      <c r="H45">
        <f t="shared" si="2"/>
        <v>1.1075514874141876</v>
      </c>
      <c r="I45">
        <f ca="1"/>
        <v>1.1428570298588847</v>
      </c>
      <c r="J45">
        <f t="shared" ca="1" si="3"/>
        <v>233.79297086327492</v>
      </c>
      <c r="K45">
        <v>217.99516273479219</v>
      </c>
      <c r="L45">
        <f t="shared" si="4"/>
        <v>1.002315818657967</v>
      </c>
      <c r="M45">
        <f t="shared" si="5"/>
        <v>205.04261413716489</v>
      </c>
      <c r="N45">
        <f t="shared" ca="1" si="6"/>
        <v>234.33439298730164</v>
      </c>
    </row>
    <row r="46" spans="1:19" x14ac:dyDescent="0.3">
      <c r="A46">
        <v>45</v>
      </c>
      <c r="B46">
        <v>1952</v>
      </c>
      <c r="C46">
        <v>9</v>
      </c>
      <c r="D46">
        <v>209</v>
      </c>
      <c r="E46">
        <f t="shared" si="0"/>
        <v>207.22605363984673</v>
      </c>
      <c r="F46">
        <f t="shared" si="8"/>
        <v>219.75</v>
      </c>
      <c r="G46">
        <f t="shared" si="1"/>
        <v>220.91666666666669</v>
      </c>
      <c r="H46">
        <f t="shared" si="2"/>
        <v>0.94605809128630702</v>
      </c>
      <c r="I46">
        <f ca="1"/>
        <v>0.99018376890583248</v>
      </c>
      <c r="J46">
        <f t="shared" ca="1" si="3"/>
        <v>205.19187480858562</v>
      </c>
      <c r="K46">
        <v>220.6621005077464</v>
      </c>
      <c r="L46">
        <f t="shared" si="4"/>
        <v>1.0011536469485902</v>
      </c>
      <c r="M46">
        <f t="shared" si="5"/>
        <v>207.46511934429674</v>
      </c>
      <c r="N46">
        <f t="shared" ca="1" si="6"/>
        <v>205.42859378883406</v>
      </c>
    </row>
    <row r="47" spans="1:19" x14ac:dyDescent="0.3">
      <c r="A47">
        <v>46</v>
      </c>
      <c r="B47">
        <v>1952</v>
      </c>
      <c r="C47">
        <v>10</v>
      </c>
      <c r="D47">
        <v>191</v>
      </c>
      <c r="E47">
        <f t="shared" si="0"/>
        <v>209.88323754789272</v>
      </c>
      <c r="F47">
        <f t="shared" si="8"/>
        <v>222.08333333333334</v>
      </c>
      <c r="G47">
        <f t="shared" si="1"/>
        <v>222.91666666666669</v>
      </c>
      <c r="H47">
        <f t="shared" si="2"/>
        <v>0.856822429906542</v>
      </c>
      <c r="I47">
        <f ca="1"/>
        <v>0.86013668849759428</v>
      </c>
      <c r="J47">
        <f t="shared" ca="1" si="3"/>
        <v>180.52827291559839</v>
      </c>
      <c r="K47">
        <v>223.32903828070067</v>
      </c>
      <c r="L47">
        <f t="shared" si="4"/>
        <v>0.9981535244265205</v>
      </c>
      <c r="M47">
        <f t="shared" si="5"/>
        <v>209.49569327647774</v>
      </c>
      <c r="N47">
        <f t="shared" ca="1" si="6"/>
        <v>180.1949318693373</v>
      </c>
    </row>
    <row r="48" spans="1:19" x14ac:dyDescent="0.3">
      <c r="A48">
        <v>47</v>
      </c>
      <c r="B48">
        <v>1952</v>
      </c>
      <c r="C48">
        <v>11</v>
      </c>
      <c r="D48">
        <v>172</v>
      </c>
      <c r="E48">
        <f t="shared" si="0"/>
        <v>212.54042145593871</v>
      </c>
      <c r="F48">
        <f t="shared" si="8"/>
        <v>223.75</v>
      </c>
      <c r="G48">
        <f t="shared" si="1"/>
        <v>224.08333333333331</v>
      </c>
      <c r="H48">
        <f t="shared" si="2"/>
        <v>0.76757158795091118</v>
      </c>
      <c r="I48">
        <f ca="1"/>
        <v>0.748486227319619</v>
      </c>
      <c r="J48">
        <f t="shared" ca="1" si="3"/>
        <v>159.08357820847738</v>
      </c>
      <c r="K48">
        <v>225.99597605365491</v>
      </c>
      <c r="L48">
        <f t="shared" si="4"/>
        <v>0.99153682842623925</v>
      </c>
      <c r="M48">
        <f t="shared" si="5"/>
        <v>210.74165540279768</v>
      </c>
      <c r="N48">
        <f t="shared" ca="1" si="6"/>
        <v>157.73722659153125</v>
      </c>
      <c r="S48" t="s">
        <v>13</v>
      </c>
    </row>
    <row r="49" spans="1:27" ht="15" thickBot="1" x14ac:dyDescent="0.35">
      <c r="A49">
        <v>48</v>
      </c>
      <c r="B49">
        <v>1952</v>
      </c>
      <c r="C49">
        <v>12</v>
      </c>
      <c r="D49">
        <v>194</v>
      </c>
      <c r="E49">
        <f t="shared" si="0"/>
        <v>215.19760536398468</v>
      </c>
      <c r="F49">
        <f t="shared" si="8"/>
        <v>224.41666666666666</v>
      </c>
      <c r="G49">
        <f t="shared" si="1"/>
        <v>224.70833333333331</v>
      </c>
      <c r="H49">
        <f t="shared" si="2"/>
        <v>0.86334136844057119</v>
      </c>
      <c r="I49">
        <f ca="1"/>
        <v>0.84154052664510814</v>
      </c>
      <c r="J49">
        <f t="shared" ca="1" si="3"/>
        <v>181.09750615077382</v>
      </c>
      <c r="K49">
        <v>228.66291382660916</v>
      </c>
      <c r="L49">
        <f t="shared" si="4"/>
        <v>0.98270563237782171</v>
      </c>
      <c r="M49">
        <f t="shared" si="5"/>
        <v>211.47589886540749</v>
      </c>
      <c r="N49">
        <f t="shared" ca="1" si="6"/>
        <v>177.96553930394265</v>
      </c>
    </row>
    <row r="50" spans="1:27" x14ac:dyDescent="0.3">
      <c r="A50">
        <v>49</v>
      </c>
      <c r="B50">
        <v>1953</v>
      </c>
      <c r="C50">
        <v>1</v>
      </c>
      <c r="D50">
        <v>196</v>
      </c>
      <c r="E50">
        <f t="shared" si="0"/>
        <v>217.85478927203064</v>
      </c>
      <c r="F50">
        <f t="shared" si="8"/>
        <v>225</v>
      </c>
      <c r="G50">
        <f t="shared" si="1"/>
        <v>225.33333333333331</v>
      </c>
      <c r="H50">
        <f t="shared" si="2"/>
        <v>0.8698224852071007</v>
      </c>
      <c r="I50">
        <f ca="1"/>
        <v>0.85592902409884875</v>
      </c>
      <c r="J50">
        <f t="shared" ca="1" si="3"/>
        <v>186.46823717686954</v>
      </c>
      <c r="K50">
        <v>231.3298515995634</v>
      </c>
      <c r="L50">
        <f t="shared" si="4"/>
        <v>0.97407806115481288</v>
      </c>
      <c r="M50">
        <f t="shared" si="5"/>
        <v>212.20757074738995</v>
      </c>
      <c r="N50">
        <f t="shared" ca="1" si="6"/>
        <v>181.63461893620087</v>
      </c>
      <c r="S50" s="3" t="s">
        <v>14</v>
      </c>
      <c r="T50" s="3"/>
    </row>
    <row r="51" spans="1:27" x14ac:dyDescent="0.3">
      <c r="A51">
        <v>50</v>
      </c>
      <c r="B51">
        <v>1953</v>
      </c>
      <c r="C51">
        <v>2</v>
      </c>
      <c r="D51">
        <v>196</v>
      </c>
      <c r="E51">
        <f t="shared" si="0"/>
        <v>220.51197318007664</v>
      </c>
      <c r="F51">
        <f t="shared" si="8"/>
        <v>225.66666666666666</v>
      </c>
      <c r="G51">
        <f t="shared" si="1"/>
        <v>225.33333333333331</v>
      </c>
      <c r="H51">
        <f t="shared" si="2"/>
        <v>0.8698224852071007</v>
      </c>
      <c r="I51">
        <f ca="1"/>
        <v>0.84353263787272148</v>
      </c>
      <c r="J51">
        <f t="shared" ca="1" si="3"/>
        <v>186.00904641910887</v>
      </c>
      <c r="K51">
        <v>233.99678937251764</v>
      </c>
      <c r="L51">
        <f t="shared" si="4"/>
        <v>0.96297617560302373</v>
      </c>
      <c r="M51">
        <f t="shared" si="5"/>
        <v>212.34777660762674</v>
      </c>
      <c r="N51">
        <f t="shared" ca="1" si="6"/>
        <v>179.12228014823876</v>
      </c>
      <c r="S51" t="s">
        <v>15</v>
      </c>
      <c r="T51">
        <v>0.99431799116315611</v>
      </c>
    </row>
    <row r="52" spans="1:27" x14ac:dyDescent="0.3">
      <c r="A52">
        <v>51</v>
      </c>
      <c r="B52">
        <v>1953</v>
      </c>
      <c r="C52">
        <v>3</v>
      </c>
      <c r="D52">
        <v>236</v>
      </c>
      <c r="E52">
        <f t="shared" si="0"/>
        <v>223.1691570881226</v>
      </c>
      <c r="F52">
        <f t="shared" si="8"/>
        <v>225</v>
      </c>
      <c r="G52">
        <f t="shared" si="1"/>
        <v>224.95833333333331</v>
      </c>
      <c r="H52">
        <f t="shared" si="2"/>
        <v>1.0490831635488054</v>
      </c>
      <c r="I52">
        <f ca="1"/>
        <v>0.9679177033734212</v>
      </c>
      <c r="J52">
        <f t="shared" ca="1" si="3"/>
        <v>216.0093779925179</v>
      </c>
      <c r="K52">
        <v>236.66372714547188</v>
      </c>
      <c r="L52">
        <f t="shared" si="4"/>
        <v>0.95053997520733913</v>
      </c>
      <c r="M52">
        <f t="shared" si="5"/>
        <v>212.13120504558682</v>
      </c>
      <c r="N52">
        <f t="shared" ca="1" si="6"/>
        <v>205.32554880156073</v>
      </c>
      <c r="S52" t="s">
        <v>16</v>
      </c>
      <c r="T52">
        <v>0.98866826755073411</v>
      </c>
    </row>
    <row r="53" spans="1:27" x14ac:dyDescent="0.3">
      <c r="A53">
        <v>52</v>
      </c>
      <c r="B53">
        <v>1953</v>
      </c>
      <c r="C53">
        <v>4</v>
      </c>
      <c r="D53">
        <v>235</v>
      </c>
      <c r="E53">
        <f t="shared" si="0"/>
        <v>225.82634099616857</v>
      </c>
      <c r="F53">
        <f t="shared" si="8"/>
        <v>224.91666666666666</v>
      </c>
      <c r="G53">
        <f t="shared" si="1"/>
        <v>224.58333333333331</v>
      </c>
      <c r="H53">
        <f t="shared" si="2"/>
        <v>1.0463821892393321</v>
      </c>
      <c r="I53">
        <f ca="1"/>
        <v>0.92929094227954778</v>
      </c>
      <c r="J53">
        <f t="shared" ca="1" si="3"/>
        <v>209.85837321587195</v>
      </c>
      <c r="K53">
        <v>239.33066491842612</v>
      </c>
      <c r="L53">
        <f t="shared" si="4"/>
        <v>0.93838093589001925</v>
      </c>
      <c r="M53">
        <f t="shared" si="5"/>
        <v>211.91113321260329</v>
      </c>
      <c r="N53">
        <f t="shared" ca="1" si="6"/>
        <v>196.92709666266688</v>
      </c>
      <c r="S53" t="s">
        <v>17</v>
      </c>
      <c r="T53">
        <v>0.98858110037804747</v>
      </c>
    </row>
    <row r="54" spans="1:27" x14ac:dyDescent="0.3">
      <c r="A54">
        <v>53</v>
      </c>
      <c r="B54">
        <v>1953</v>
      </c>
      <c r="C54">
        <v>5</v>
      </c>
      <c r="D54">
        <v>229</v>
      </c>
      <c r="E54">
        <f t="shared" si="0"/>
        <v>228.48352490421456</v>
      </c>
      <c r="F54">
        <f t="shared" si="8"/>
        <v>224.25</v>
      </c>
      <c r="G54">
        <f t="shared" si="1"/>
        <v>224.45833333333331</v>
      </c>
      <c r="H54">
        <f t="shared" si="2"/>
        <v>1.020233896417301</v>
      </c>
      <c r="I54">
        <f ca="1"/>
        <v>0.92607634382423354</v>
      </c>
      <c r="J54">
        <f t="shared" ca="1" si="3"/>
        <v>211.59318736736824</v>
      </c>
      <c r="K54">
        <v>241.99760269138039</v>
      </c>
      <c r="L54">
        <f t="shared" si="4"/>
        <v>0.92752296236415654</v>
      </c>
      <c r="M54">
        <f t="shared" si="5"/>
        <v>211.92371587056164</v>
      </c>
      <c r="N54">
        <f t="shared" ca="1" si="6"/>
        <v>196.25753996305542</v>
      </c>
      <c r="S54" t="s">
        <v>18</v>
      </c>
      <c r="T54">
        <v>10.96280970598132</v>
      </c>
    </row>
    <row r="55" spans="1:27" ht="15" thickBot="1" x14ac:dyDescent="0.35">
      <c r="A55">
        <v>54</v>
      </c>
      <c r="B55">
        <v>1953</v>
      </c>
      <c r="C55">
        <v>6</v>
      </c>
      <c r="D55">
        <v>243</v>
      </c>
      <c r="E55">
        <f t="shared" si="0"/>
        <v>231.14070881226053</v>
      </c>
      <c r="F55">
        <f t="shared" si="8"/>
        <v>224.66666666666666</v>
      </c>
      <c r="G55">
        <f t="shared" si="1"/>
        <v>225.54166666666666</v>
      </c>
      <c r="H55">
        <f t="shared" si="2"/>
        <v>1.0774062442268613</v>
      </c>
      <c r="I55">
        <f ca="1"/>
        <v>1.0457910949016016</v>
      </c>
      <c r="J55">
        <f t="shared" ca="1" si="3"/>
        <v>241.7248949451062</v>
      </c>
      <c r="K55">
        <v>244.66454046433464</v>
      </c>
      <c r="L55">
        <f t="shared" si="4"/>
        <v>0.92184043604612342</v>
      </c>
      <c r="M55">
        <f t="shared" si="5"/>
        <v>213.0748517995043</v>
      </c>
      <c r="N55">
        <f t="shared" ca="1" si="6"/>
        <v>222.8317825594001</v>
      </c>
      <c r="S55" s="1" t="s">
        <v>19</v>
      </c>
      <c r="T55" s="1">
        <v>132</v>
      </c>
    </row>
    <row r="56" spans="1:27" x14ac:dyDescent="0.3">
      <c r="A56">
        <v>55</v>
      </c>
      <c r="B56">
        <v>1953</v>
      </c>
      <c r="C56">
        <v>7</v>
      </c>
      <c r="D56">
        <v>264</v>
      </c>
      <c r="E56">
        <f t="shared" si="0"/>
        <v>233.79789272030649</v>
      </c>
      <c r="F56">
        <f t="shared" si="8"/>
        <v>226.41666666666666</v>
      </c>
      <c r="G56">
        <f t="shared" si="1"/>
        <v>228</v>
      </c>
      <c r="H56">
        <f t="shared" si="2"/>
        <v>1.1578947368421053</v>
      </c>
      <c r="I56">
        <f ca="1"/>
        <v>1.1539334416347644</v>
      </c>
      <c r="J56">
        <f t="shared" ca="1" si="3"/>
        <v>269.7872069936987</v>
      </c>
      <c r="K56">
        <v>247.33147823728888</v>
      </c>
      <c r="L56">
        <f t="shared" si="4"/>
        <v>0.92183979825349072</v>
      </c>
      <c r="M56">
        <f t="shared" si="5"/>
        <v>215.52420225737859</v>
      </c>
      <c r="N56">
        <f t="shared" ca="1" si="6"/>
        <v>248.70058446644393</v>
      </c>
    </row>
    <row r="57" spans="1:27" ht="15" thickBot="1" x14ac:dyDescent="0.35">
      <c r="A57">
        <v>56</v>
      </c>
      <c r="B57">
        <v>1953</v>
      </c>
      <c r="C57">
        <v>8</v>
      </c>
      <c r="D57">
        <v>272</v>
      </c>
      <c r="E57">
        <f t="shared" si="0"/>
        <v>236.45507662835249</v>
      </c>
      <c r="F57">
        <f t="shared" si="8"/>
        <v>229.58333333333334</v>
      </c>
      <c r="G57">
        <f t="shared" si="1"/>
        <v>230.45833333333334</v>
      </c>
      <c r="H57">
        <f t="shared" si="2"/>
        <v>1.1802567347676731</v>
      </c>
      <c r="I57">
        <f ca="1"/>
        <v>1.1428570298588847</v>
      </c>
      <c r="J57">
        <f t="shared" ca="1" si="3"/>
        <v>270.23434657053389</v>
      </c>
      <c r="K57">
        <v>249.99841601024312</v>
      </c>
      <c r="L57">
        <f t="shared" si="4"/>
        <v>0.92183917406857019</v>
      </c>
      <c r="M57">
        <f t="shared" si="5"/>
        <v>217.97355254340093</v>
      </c>
      <c r="N57">
        <f t="shared" ca="1" si="6"/>
        <v>249.11260684754075</v>
      </c>
      <c r="S57" t="s">
        <v>20</v>
      </c>
    </row>
    <row r="58" spans="1:27" x14ac:dyDescent="0.3">
      <c r="A58">
        <v>57</v>
      </c>
      <c r="B58">
        <v>1953</v>
      </c>
      <c r="C58">
        <v>9</v>
      </c>
      <c r="D58">
        <v>237</v>
      </c>
      <c r="E58">
        <f t="shared" si="0"/>
        <v>239.11226053639845</v>
      </c>
      <c r="F58">
        <f t="shared" si="8"/>
        <v>231.33333333333334</v>
      </c>
      <c r="G58">
        <f t="shared" si="1"/>
        <v>232.25</v>
      </c>
      <c r="H58">
        <f t="shared" si="2"/>
        <v>1.0204520990312163</v>
      </c>
      <c r="I58">
        <f ca="1"/>
        <v>0.99018376890583248</v>
      </c>
      <c r="J58">
        <f t="shared" ca="1" si="3"/>
        <v>236.76507932952438</v>
      </c>
      <c r="K58">
        <v>252.66535378319736</v>
      </c>
      <c r="L58">
        <f t="shared" si="4"/>
        <v>0.9192000269229037</v>
      </c>
      <c r="M58">
        <f t="shared" si="5"/>
        <v>219.79199632265383</v>
      </c>
      <c r="N58">
        <f t="shared" ca="1" si="6"/>
        <v>217.63446729410222</v>
      </c>
      <c r="S58" s="2"/>
      <c r="T58" s="2" t="s">
        <v>24</v>
      </c>
      <c r="U58" s="2" t="s">
        <v>25</v>
      </c>
      <c r="V58" s="2" t="s">
        <v>26</v>
      </c>
      <c r="W58" s="2" t="s">
        <v>27</v>
      </c>
      <c r="X58" s="2" t="s">
        <v>28</v>
      </c>
    </row>
    <row r="59" spans="1:27" x14ac:dyDescent="0.3">
      <c r="A59">
        <v>58</v>
      </c>
      <c r="B59">
        <v>1953</v>
      </c>
      <c r="C59">
        <v>10</v>
      </c>
      <c r="D59">
        <v>211</v>
      </c>
      <c r="E59">
        <f t="shared" si="0"/>
        <v>241.76944444444445</v>
      </c>
      <c r="F59">
        <f t="shared" si="8"/>
        <v>233.16666666666666</v>
      </c>
      <c r="G59">
        <f t="shared" si="1"/>
        <v>233.91666666666666</v>
      </c>
      <c r="H59">
        <f t="shared" si="2"/>
        <v>0.90203063769148562</v>
      </c>
      <c r="I59">
        <f ca="1"/>
        <v>0.86013668849759428</v>
      </c>
      <c r="J59">
        <f t="shared" ca="1" si="3"/>
        <v>207.95476932434755</v>
      </c>
      <c r="K59">
        <v>255.3322915561516</v>
      </c>
      <c r="L59">
        <f t="shared" si="4"/>
        <v>0.91612645326227637</v>
      </c>
      <c r="M59">
        <f t="shared" si="5"/>
        <v>221.49138364607987</v>
      </c>
      <c r="N59">
        <f t="shared" ca="1" si="6"/>
        <v>190.51286526008934</v>
      </c>
      <c r="S59" t="s">
        <v>21</v>
      </c>
      <c r="T59">
        <v>1</v>
      </c>
      <c r="U59">
        <v>1363142.9029751192</v>
      </c>
      <c r="V59">
        <v>1363142.9029751192</v>
      </c>
      <c r="W59">
        <v>11342.208736133911</v>
      </c>
      <c r="X59">
        <v>2.3759127552452973E-128</v>
      </c>
    </row>
    <row r="60" spans="1:27" x14ac:dyDescent="0.3">
      <c r="A60">
        <v>59</v>
      </c>
      <c r="B60">
        <v>1953</v>
      </c>
      <c r="C60">
        <v>11</v>
      </c>
      <c r="D60">
        <v>180</v>
      </c>
      <c r="E60">
        <f t="shared" si="0"/>
        <v>244.42662835249041</v>
      </c>
      <c r="F60">
        <f t="shared" si="8"/>
        <v>234.66666666666666</v>
      </c>
      <c r="G60">
        <f t="shared" si="1"/>
        <v>235.625</v>
      </c>
      <c r="H60">
        <f t="shared" si="2"/>
        <v>0.76392572944297077</v>
      </c>
      <c r="I60">
        <f ca="1"/>
        <v>0.748486227319619</v>
      </c>
      <c r="J60">
        <f t="shared" ca="1" si="3"/>
        <v>182.94996491201016</v>
      </c>
      <c r="K60">
        <v>257.99922932910584</v>
      </c>
      <c r="L60">
        <f t="shared" si="4"/>
        <v>0.91327792184772338</v>
      </c>
      <c r="M60">
        <f t="shared" si="5"/>
        <v>223.22944318600827</v>
      </c>
      <c r="N60">
        <f t="shared" ca="1" si="6"/>
        <v>167.08416375695458</v>
      </c>
      <c r="S60" t="s">
        <v>22</v>
      </c>
      <c r="T60">
        <v>130</v>
      </c>
      <c r="U60">
        <v>15623.815564442571</v>
      </c>
      <c r="V60">
        <v>120.18319664955824</v>
      </c>
    </row>
    <row r="61" spans="1:27" ht="15" thickBot="1" x14ac:dyDescent="0.35">
      <c r="A61">
        <v>60</v>
      </c>
      <c r="B61">
        <v>1953</v>
      </c>
      <c r="C61">
        <v>12</v>
      </c>
      <c r="D61">
        <v>201</v>
      </c>
      <c r="E61">
        <f t="shared" si="0"/>
        <v>247.08381226053638</v>
      </c>
      <c r="F61">
        <f t="shared" si="8"/>
        <v>236.58333333333334</v>
      </c>
      <c r="G61">
        <f t="shared" si="1"/>
        <v>237.75</v>
      </c>
      <c r="H61">
        <f t="shared" si="2"/>
        <v>0.8454258675078864</v>
      </c>
      <c r="I61">
        <f ca="1"/>
        <v>0.84154052664510814</v>
      </c>
      <c r="J61">
        <f t="shared" ca="1" si="3"/>
        <v>207.93104149521281</v>
      </c>
      <c r="K61">
        <v>260.66616710206011</v>
      </c>
      <c r="L61">
        <f t="shared" si="4"/>
        <v>0.91208614697937529</v>
      </c>
      <c r="M61">
        <f t="shared" si="5"/>
        <v>225.36172230568795</v>
      </c>
      <c r="N61">
        <f t="shared" ca="1" si="6"/>
        <v>189.65102247477725</v>
      </c>
      <c r="S61" s="1" t="s">
        <v>23</v>
      </c>
      <c r="T61" s="1">
        <v>131</v>
      </c>
      <c r="U61" s="1">
        <v>1378766.7185395618</v>
      </c>
      <c r="V61" s="1"/>
      <c r="W61" s="1"/>
      <c r="X61" s="1"/>
    </row>
    <row r="62" spans="1:27" ht="15" thickBot="1" x14ac:dyDescent="0.35">
      <c r="A62">
        <v>61</v>
      </c>
      <c r="B62">
        <v>1954</v>
      </c>
      <c r="C62">
        <v>1</v>
      </c>
      <c r="D62">
        <v>204</v>
      </c>
      <c r="E62">
        <f t="shared" si="0"/>
        <v>249.74099616858237</v>
      </c>
      <c r="F62">
        <f t="shared" si="8"/>
        <v>238.91666666666666</v>
      </c>
      <c r="G62">
        <f t="shared" si="1"/>
        <v>240.5</v>
      </c>
      <c r="H62">
        <f t="shared" si="2"/>
        <v>0.84823284823284828</v>
      </c>
      <c r="I62">
        <f ca="1"/>
        <v>0.85592902409884875</v>
      </c>
      <c r="J62">
        <f t="shared" ca="1" si="3"/>
        <v>213.76056712804902</v>
      </c>
      <c r="K62">
        <v>263.33310487501433</v>
      </c>
      <c r="L62">
        <f t="shared" si="4"/>
        <v>0.91329193157901056</v>
      </c>
      <c r="M62">
        <f t="shared" si="5"/>
        <v>228.08643678527088</v>
      </c>
      <c r="N62">
        <f t="shared" ca="1" si="6"/>
        <v>195.22580124780063</v>
      </c>
    </row>
    <row r="63" spans="1:27" x14ac:dyDescent="0.3">
      <c r="A63">
        <v>62</v>
      </c>
      <c r="B63">
        <v>1954</v>
      </c>
      <c r="C63">
        <v>2</v>
      </c>
      <c r="D63">
        <v>188</v>
      </c>
      <c r="E63">
        <f t="shared" si="0"/>
        <v>252.39818007662834</v>
      </c>
      <c r="F63">
        <f t="shared" si="8"/>
        <v>242.08333333333334</v>
      </c>
      <c r="G63">
        <f t="shared" si="1"/>
        <v>243.95833333333334</v>
      </c>
      <c r="H63">
        <f t="shared" si="2"/>
        <v>0.77062339880444064</v>
      </c>
      <c r="I63">
        <f ca="1"/>
        <v>0.84353263787272148</v>
      </c>
      <c r="J63">
        <f t="shared" ca="1" si="3"/>
        <v>212.90610263431248</v>
      </c>
      <c r="K63">
        <v>266.0000426479686</v>
      </c>
      <c r="L63">
        <f t="shared" si="4"/>
        <v>0.91713644443356035</v>
      </c>
      <c r="M63">
        <f t="shared" si="5"/>
        <v>231.4835694569804</v>
      </c>
      <c r="N63">
        <f t="shared" ca="1" si="6"/>
        <v>195.26394596824002</v>
      </c>
      <c r="S63" s="2"/>
      <c r="T63" s="2" t="s">
        <v>29</v>
      </c>
      <c r="U63" s="2" t="s">
        <v>18</v>
      </c>
      <c r="V63" s="2" t="s">
        <v>30</v>
      </c>
      <c r="W63" s="2" t="s">
        <v>31</v>
      </c>
      <c r="X63" s="2" t="s">
        <v>32</v>
      </c>
      <c r="Y63" s="2" t="s">
        <v>33</v>
      </c>
      <c r="Z63" s="2" t="s">
        <v>34</v>
      </c>
      <c r="AA63" s="2" t="s">
        <v>35</v>
      </c>
    </row>
    <row r="64" spans="1:27" x14ac:dyDescent="0.3">
      <c r="A64">
        <v>63</v>
      </c>
      <c r="B64">
        <v>1954</v>
      </c>
      <c r="C64">
        <v>3</v>
      </c>
      <c r="D64">
        <v>235</v>
      </c>
      <c r="E64">
        <f t="shared" si="0"/>
        <v>255.05536398467433</v>
      </c>
      <c r="F64">
        <f t="shared" si="8"/>
        <v>245.83333333333334</v>
      </c>
      <c r="G64">
        <f t="shared" si="1"/>
        <v>247.16666666666669</v>
      </c>
      <c r="H64">
        <f t="shared" si="2"/>
        <v>0.95077545515846251</v>
      </c>
      <c r="I64">
        <f ca="1"/>
        <v>0.9679177033734212</v>
      </c>
      <c r="J64">
        <f t="shared" ca="1" si="3"/>
        <v>246.87260214111799</v>
      </c>
      <c r="K64">
        <v>268.66698042092287</v>
      </c>
      <c r="L64">
        <f t="shared" si="4"/>
        <v>0.91997411174022403</v>
      </c>
      <c r="M64">
        <f t="shared" si="5"/>
        <v>234.64433192638029</v>
      </c>
      <c r="N64">
        <f t="shared" ca="1" si="6"/>
        <v>227.11640286777273</v>
      </c>
      <c r="S64" t="s">
        <v>10</v>
      </c>
      <c r="T64">
        <v>100.64990072480538</v>
      </c>
      <c r="U64">
        <v>1.9192749587677302</v>
      </c>
      <c r="V64">
        <v>52.441626597070595</v>
      </c>
      <c r="W64" s="4">
        <v>2.5037797113695802E-89</v>
      </c>
      <c r="X64">
        <v>96.852844753714152</v>
      </c>
      <c r="Y64">
        <v>104.4469566958966</v>
      </c>
      <c r="Z64">
        <v>96.852844753714152</v>
      </c>
      <c r="AA64">
        <v>104.4469566958966</v>
      </c>
    </row>
    <row r="65" spans="1:27" ht="15" thickBot="1" x14ac:dyDescent="0.35">
      <c r="A65">
        <v>64</v>
      </c>
      <c r="B65">
        <v>1954</v>
      </c>
      <c r="C65">
        <v>4</v>
      </c>
      <c r="D65">
        <v>227</v>
      </c>
      <c r="E65">
        <f t="shared" si="0"/>
        <v>257.71254789272029</v>
      </c>
      <c r="F65">
        <f t="shared" si="8"/>
        <v>248.5</v>
      </c>
      <c r="G65">
        <f t="shared" si="1"/>
        <v>250.25</v>
      </c>
      <c r="H65">
        <f t="shared" si="2"/>
        <v>0.90709290709290713</v>
      </c>
      <c r="I65">
        <f ca="1"/>
        <v>0.92929094227954778</v>
      </c>
      <c r="J65">
        <f t="shared" ca="1" si="3"/>
        <v>239.48993646848913</v>
      </c>
      <c r="K65">
        <v>271.33391819387708</v>
      </c>
      <c r="L65">
        <f t="shared" si="4"/>
        <v>0.92229530928451076</v>
      </c>
      <c r="M65">
        <f t="shared" si="5"/>
        <v>237.68707406521577</v>
      </c>
      <c r="N65">
        <f t="shared" ca="1" si="6"/>
        <v>220.88044502573302</v>
      </c>
      <c r="S65" s="1" t="s">
        <v>36</v>
      </c>
      <c r="T65" s="1">
        <v>2.6669377729542454</v>
      </c>
      <c r="U65" s="1">
        <v>2.5041714781377563E-2</v>
      </c>
      <c r="V65" s="1">
        <v>106.49980627275299</v>
      </c>
      <c r="W65" s="1">
        <v>2.375912755245162E-128</v>
      </c>
      <c r="X65" s="1">
        <v>2.617395735111975</v>
      </c>
      <c r="Y65" s="1">
        <v>2.7164798107965158</v>
      </c>
      <c r="Z65" s="1">
        <v>2.617395735111975</v>
      </c>
      <c r="AA65" s="1">
        <v>2.7164798107965158</v>
      </c>
    </row>
    <row r="66" spans="1:27" x14ac:dyDescent="0.3">
      <c r="A66">
        <v>65</v>
      </c>
      <c r="B66">
        <v>1954</v>
      </c>
      <c r="C66">
        <v>5</v>
      </c>
      <c r="D66">
        <v>234</v>
      </c>
      <c r="E66">
        <f t="shared" si="0"/>
        <v>260.36973180076626</v>
      </c>
      <c r="F66">
        <f t="shared" si="8"/>
        <v>252</v>
      </c>
      <c r="G66">
        <f t="shared" si="1"/>
        <v>253.5</v>
      </c>
      <c r="H66">
        <f t="shared" si="2"/>
        <v>0.92307692307692313</v>
      </c>
      <c r="I66">
        <f ca="1"/>
        <v>0.92607634382423354</v>
      </c>
      <c r="J66">
        <f t="shared" ca="1" si="3"/>
        <v>241.12224926854989</v>
      </c>
      <c r="K66">
        <v>274.0008559668313</v>
      </c>
      <c r="L66">
        <f t="shared" si="4"/>
        <v>0.92517959152173967</v>
      </c>
      <c r="M66">
        <f t="shared" si="5"/>
        <v>240.88876211205783</v>
      </c>
      <c r="N66">
        <f t="shared" ca="1" si="6"/>
        <v>223.08138408508009</v>
      </c>
    </row>
    <row r="67" spans="1:27" x14ac:dyDescent="0.3">
      <c r="A67">
        <v>66</v>
      </c>
      <c r="B67">
        <v>1954</v>
      </c>
      <c r="C67">
        <v>6</v>
      </c>
      <c r="D67">
        <v>264</v>
      </c>
      <c r="E67">
        <f t="shared" ref="E67:E130" si="9">A67*$V$3 + $V$2</f>
        <v>263.02691570881223</v>
      </c>
      <c r="F67">
        <f t="shared" si="8"/>
        <v>255</v>
      </c>
      <c r="G67">
        <f t="shared" ref="G67:G130" si="10">AVERAGE(F67:F68)</f>
        <v>257.125</v>
      </c>
      <c r="H67">
        <f t="shared" ref="H67:H130" si="11">D67/G67</f>
        <v>1.0267379679144386</v>
      </c>
      <c r="I67">
        <f ca="1"/>
        <v>1.0457910949016016</v>
      </c>
      <c r="J67">
        <f t="shared" ref="J67:J130" ca="1" si="12">I67*E67</f>
        <v>275.07120616770999</v>
      </c>
      <c r="K67">
        <v>276.66779373978557</v>
      </c>
      <c r="L67">
        <f t="shared" ref="L67:L130" si="13">G67/K67</f>
        <v>0.92936368387653334</v>
      </c>
      <c r="M67">
        <f t="shared" ref="M67:M130" si="14">L67*E67</f>
        <v>244.44766334182415</v>
      </c>
      <c r="N67">
        <f t="shared" ref="N67:N130" ca="1" si="15">L67*I67*E67</f>
        <v>255.64118949238437</v>
      </c>
    </row>
    <row r="68" spans="1:27" x14ac:dyDescent="0.3">
      <c r="A68">
        <v>67</v>
      </c>
      <c r="B68">
        <v>1954</v>
      </c>
      <c r="C68">
        <v>7</v>
      </c>
      <c r="D68">
        <v>302</v>
      </c>
      <c r="E68">
        <f t="shared" si="9"/>
        <v>265.68409961685825</v>
      </c>
      <c r="F68">
        <f t="shared" ref="F68:F131" si="16">AVERAGE(D68:D79)</f>
        <v>259.25</v>
      </c>
      <c r="G68">
        <f t="shared" si="10"/>
        <v>261.83333333333337</v>
      </c>
      <c r="H68">
        <f t="shared" si="11"/>
        <v>1.1534054742202418</v>
      </c>
      <c r="I68">
        <f ca="1"/>
        <v>1.1539334416347644</v>
      </c>
      <c r="J68">
        <f t="shared" ca="1" si="12"/>
        <v>306.58176745851483</v>
      </c>
      <c r="K68">
        <v>279.33473151273984</v>
      </c>
      <c r="L68">
        <f t="shared" si="13"/>
        <v>0.93734614351524614</v>
      </c>
      <c r="M68">
        <f t="shared" si="14"/>
        <v>249.03796616918257</v>
      </c>
      <c r="N68">
        <f t="shared" ca="1" si="15"/>
        <v>287.37323739932685</v>
      </c>
    </row>
    <row r="69" spans="1:27" x14ac:dyDescent="0.3">
      <c r="A69">
        <v>68</v>
      </c>
      <c r="B69">
        <v>1954</v>
      </c>
      <c r="C69">
        <v>8</v>
      </c>
      <c r="D69">
        <v>293</v>
      </c>
      <c r="E69">
        <f t="shared" si="9"/>
        <v>268.34128352490421</v>
      </c>
      <c r="F69">
        <f t="shared" si="16"/>
        <v>264.41666666666669</v>
      </c>
      <c r="G69">
        <f t="shared" si="10"/>
        <v>266.66666666666669</v>
      </c>
      <c r="H69">
        <f t="shared" si="11"/>
        <v>1.0987499999999999</v>
      </c>
      <c r="I69">
        <f ca="1"/>
        <v>1.1428570298588847</v>
      </c>
      <c r="J69">
        <f t="shared" ca="1" si="12"/>
        <v>306.67572227779289</v>
      </c>
      <c r="K69">
        <v>282.00166928569405</v>
      </c>
      <c r="L69">
        <f t="shared" si="13"/>
        <v>0.94562087998319055</v>
      </c>
      <c r="M69">
        <f t="shared" si="14"/>
        <v>253.74912066263875</v>
      </c>
      <c r="N69">
        <f t="shared" ca="1" si="15"/>
        <v>289.99896636980708</v>
      </c>
    </row>
    <row r="70" spans="1:27" x14ac:dyDescent="0.3">
      <c r="A70">
        <v>69</v>
      </c>
      <c r="B70">
        <v>1954</v>
      </c>
      <c r="C70">
        <v>9</v>
      </c>
      <c r="D70">
        <v>259</v>
      </c>
      <c r="E70">
        <f t="shared" si="9"/>
        <v>270.99846743295018</v>
      </c>
      <c r="F70">
        <f t="shared" si="16"/>
        <v>268.91666666666669</v>
      </c>
      <c r="G70">
        <f t="shared" si="10"/>
        <v>271.125</v>
      </c>
      <c r="H70">
        <f t="shared" si="11"/>
        <v>0.95527893038266487</v>
      </c>
      <c r="I70">
        <f ca="1"/>
        <v>0.99018376890583248</v>
      </c>
      <c r="J70">
        <f t="shared" ca="1" si="12"/>
        <v>268.33828385046309</v>
      </c>
      <c r="K70">
        <v>284.66860705864832</v>
      </c>
      <c r="L70">
        <f t="shared" si="13"/>
        <v>0.952423250323988</v>
      </c>
      <c r="M70">
        <f t="shared" si="14"/>
        <v>258.10524118530981</v>
      </c>
      <c r="N70">
        <f t="shared" ca="1" si="15"/>
        <v>255.57162049121897</v>
      </c>
    </row>
    <row r="71" spans="1:27" x14ac:dyDescent="0.3">
      <c r="A71">
        <v>70</v>
      </c>
      <c r="B71">
        <v>1954</v>
      </c>
      <c r="C71">
        <v>10</v>
      </c>
      <c r="D71">
        <v>229</v>
      </c>
      <c r="E71">
        <f t="shared" si="9"/>
        <v>273.65565134099614</v>
      </c>
      <c r="F71">
        <f t="shared" si="16"/>
        <v>273.33333333333331</v>
      </c>
      <c r="G71">
        <f t="shared" si="10"/>
        <v>275.20833333333331</v>
      </c>
      <c r="H71">
        <f t="shared" si="11"/>
        <v>0.83209689629068895</v>
      </c>
      <c r="I71">
        <f ca="1"/>
        <v>0.86013668849759428</v>
      </c>
      <c r="J71">
        <f t="shared" ca="1" si="12"/>
        <v>235.38126573309668</v>
      </c>
      <c r="K71">
        <v>287.33554483160253</v>
      </c>
      <c r="L71">
        <f t="shared" si="13"/>
        <v>0.95779425234223436</v>
      </c>
      <c r="M71">
        <f t="shared" si="14"/>
        <v>262.10580997537659</v>
      </c>
      <c r="N71">
        <f t="shared" ca="1" si="15"/>
        <v>225.4468234282001</v>
      </c>
    </row>
    <row r="72" spans="1:27" x14ac:dyDescent="0.3">
      <c r="A72">
        <v>71</v>
      </c>
      <c r="B72">
        <v>1954</v>
      </c>
      <c r="C72">
        <v>11</v>
      </c>
      <c r="D72">
        <v>203</v>
      </c>
      <c r="E72">
        <f t="shared" si="9"/>
        <v>276.31283524904211</v>
      </c>
      <c r="F72">
        <f t="shared" si="16"/>
        <v>277.08333333333331</v>
      </c>
      <c r="G72">
        <f t="shared" si="10"/>
        <v>278.5</v>
      </c>
      <c r="H72">
        <f t="shared" si="11"/>
        <v>0.72890484739676842</v>
      </c>
      <c r="I72">
        <f ca="1"/>
        <v>0.748486227319619</v>
      </c>
      <c r="J72">
        <f t="shared" ca="1" si="12"/>
        <v>206.81635161554297</v>
      </c>
      <c r="K72">
        <v>290.0024826045568</v>
      </c>
      <c r="L72">
        <f t="shared" si="13"/>
        <v>0.96033660642746488</v>
      </c>
      <c r="M72">
        <f t="shared" si="14"/>
        <v>265.3533305154163</v>
      </c>
      <c r="N72">
        <f t="shared" ca="1" si="15"/>
        <v>198.61331326417988</v>
      </c>
    </row>
    <row r="73" spans="1:27" x14ac:dyDescent="0.3">
      <c r="A73">
        <v>72</v>
      </c>
      <c r="B73">
        <v>1954</v>
      </c>
      <c r="C73">
        <v>12</v>
      </c>
      <c r="D73">
        <v>229</v>
      </c>
      <c r="E73">
        <f t="shared" si="9"/>
        <v>278.97001915708813</v>
      </c>
      <c r="F73">
        <f t="shared" si="16"/>
        <v>279.91666666666669</v>
      </c>
      <c r="G73">
        <f t="shared" si="10"/>
        <v>281.95833333333337</v>
      </c>
      <c r="H73">
        <f t="shared" si="11"/>
        <v>0.81217674006206575</v>
      </c>
      <c r="I73">
        <f ca="1"/>
        <v>0.84154052664510814</v>
      </c>
      <c r="J73">
        <f t="shared" ca="1" si="12"/>
        <v>234.76457683965185</v>
      </c>
      <c r="K73">
        <v>292.66942037751107</v>
      </c>
      <c r="L73">
        <f t="shared" si="13"/>
        <v>0.96340209704737312</v>
      </c>
      <c r="M73">
        <f t="shared" si="14"/>
        <v>268.76030146928457</v>
      </c>
      <c r="N73">
        <f t="shared" ca="1" si="15"/>
        <v>226.17268563975975</v>
      </c>
    </row>
    <row r="74" spans="1:27" x14ac:dyDescent="0.3">
      <c r="A74">
        <v>73</v>
      </c>
      <c r="B74">
        <v>1955</v>
      </c>
      <c r="C74">
        <v>1</v>
      </c>
      <c r="D74">
        <v>242</v>
      </c>
      <c r="E74">
        <f t="shared" si="9"/>
        <v>281.6272030651341</v>
      </c>
      <c r="F74">
        <f t="shared" si="16"/>
        <v>284</v>
      </c>
      <c r="G74">
        <f t="shared" si="10"/>
        <v>285.75</v>
      </c>
      <c r="H74">
        <f t="shared" si="11"/>
        <v>0.84689413823272086</v>
      </c>
      <c r="I74">
        <f ca="1"/>
        <v>0.85592902409884875</v>
      </c>
      <c r="J74">
        <f t="shared" ca="1" si="12"/>
        <v>241.05289707922853</v>
      </c>
      <c r="K74">
        <v>295.33635815046529</v>
      </c>
      <c r="L74">
        <f t="shared" si="13"/>
        <v>0.96754088047100073</v>
      </c>
      <c r="M74">
        <f t="shared" si="14"/>
        <v>272.48583201822515</v>
      </c>
      <c r="N74">
        <f t="shared" ca="1" si="15"/>
        <v>233.22853228012229</v>
      </c>
    </row>
    <row r="75" spans="1:27" x14ac:dyDescent="0.3">
      <c r="A75">
        <v>74</v>
      </c>
      <c r="B75">
        <v>1955</v>
      </c>
      <c r="C75">
        <v>2</v>
      </c>
      <c r="D75">
        <v>233</v>
      </c>
      <c r="E75">
        <f t="shared" si="9"/>
        <v>284.28438697318006</v>
      </c>
      <c r="F75">
        <f t="shared" si="16"/>
        <v>287.5</v>
      </c>
      <c r="G75">
        <f t="shared" si="10"/>
        <v>289.33333333333337</v>
      </c>
      <c r="H75">
        <f t="shared" si="11"/>
        <v>0.80529953917050678</v>
      </c>
      <c r="I75">
        <f ca="1"/>
        <v>0.84353263787272148</v>
      </c>
      <c r="J75">
        <f t="shared" ca="1" si="12"/>
        <v>239.80315884951611</v>
      </c>
      <c r="K75">
        <v>298.0032959234195</v>
      </c>
      <c r="L75">
        <f t="shared" si="13"/>
        <v>0.97090648758356646</v>
      </c>
      <c r="M75">
        <f t="shared" si="14"/>
        <v>276.01355563097763</v>
      </c>
      <c r="N75">
        <f t="shared" ca="1" si="15"/>
        <v>232.82644267002775</v>
      </c>
    </row>
    <row r="76" spans="1:27" x14ac:dyDescent="0.3">
      <c r="A76">
        <v>75</v>
      </c>
      <c r="B76">
        <v>1955</v>
      </c>
      <c r="C76">
        <v>3</v>
      </c>
      <c r="D76">
        <v>267</v>
      </c>
      <c r="E76">
        <f t="shared" si="9"/>
        <v>286.94157088122603</v>
      </c>
      <c r="F76">
        <f t="shared" si="16"/>
        <v>291.16666666666669</v>
      </c>
      <c r="G76">
        <f t="shared" si="10"/>
        <v>293.25</v>
      </c>
      <c r="H76">
        <f t="shared" si="11"/>
        <v>0.91048593350383633</v>
      </c>
      <c r="I76">
        <f ca="1"/>
        <v>0.9679177033734212</v>
      </c>
      <c r="J76">
        <f t="shared" ca="1" si="12"/>
        <v>277.73582628971803</v>
      </c>
      <c r="K76">
        <v>300.67023369637377</v>
      </c>
      <c r="L76">
        <f t="shared" si="13"/>
        <v>0.97532102328470949</v>
      </c>
      <c r="M76">
        <f t="shared" si="14"/>
        <v>279.86014653479936</v>
      </c>
      <c r="N76">
        <f t="shared" ca="1" si="15"/>
        <v>270.88159029971212</v>
      </c>
    </row>
    <row r="77" spans="1:27" x14ac:dyDescent="0.3">
      <c r="A77">
        <v>76</v>
      </c>
      <c r="B77">
        <v>1955</v>
      </c>
      <c r="C77">
        <v>4</v>
      </c>
      <c r="D77">
        <v>269</v>
      </c>
      <c r="E77">
        <f t="shared" si="9"/>
        <v>289.59875478927199</v>
      </c>
      <c r="F77">
        <f t="shared" si="16"/>
        <v>295.33333333333331</v>
      </c>
      <c r="G77">
        <f t="shared" si="10"/>
        <v>297.16666666666663</v>
      </c>
      <c r="H77">
        <f t="shared" si="11"/>
        <v>0.9052159282108807</v>
      </c>
      <c r="I77">
        <f ca="1"/>
        <v>0.92929094227954778</v>
      </c>
      <c r="J77">
        <f t="shared" ca="1" si="12"/>
        <v>269.12149972110626</v>
      </c>
      <c r="K77">
        <v>303.33717146932804</v>
      </c>
      <c r="L77">
        <f t="shared" si="13"/>
        <v>0.97965793386688405</v>
      </c>
      <c r="M77">
        <f t="shared" si="14"/>
        <v>283.7077177672806</v>
      </c>
      <c r="N77">
        <f t="shared" ca="1" si="15"/>
        <v>263.64701237593619</v>
      </c>
    </row>
    <row r="78" spans="1:27" x14ac:dyDescent="0.3">
      <c r="A78">
        <v>77</v>
      </c>
      <c r="B78">
        <v>1955</v>
      </c>
      <c r="C78">
        <v>5</v>
      </c>
      <c r="D78">
        <v>270</v>
      </c>
      <c r="E78">
        <f t="shared" si="9"/>
        <v>292.25593869731802</v>
      </c>
      <c r="F78">
        <f t="shared" si="16"/>
        <v>299</v>
      </c>
      <c r="G78">
        <f t="shared" si="10"/>
        <v>301</v>
      </c>
      <c r="H78">
        <f t="shared" si="11"/>
        <v>0.89700996677740863</v>
      </c>
      <c r="I78">
        <f ca="1"/>
        <v>0.92607634382423354</v>
      </c>
      <c r="J78">
        <f t="shared" ca="1" si="12"/>
        <v>270.65131116973157</v>
      </c>
      <c r="K78">
        <v>306.00410924228231</v>
      </c>
      <c r="L78">
        <f t="shared" si="13"/>
        <v>0.98364692142640398</v>
      </c>
      <c r="M78">
        <f t="shared" si="14"/>
        <v>287.47665436820068</v>
      </c>
      <c r="N78">
        <f t="shared" ca="1" si="15"/>
        <v>266.22532901212617</v>
      </c>
    </row>
    <row r="79" spans="1:27" x14ac:dyDescent="0.3">
      <c r="A79">
        <v>78</v>
      </c>
      <c r="B79">
        <v>1955</v>
      </c>
      <c r="C79">
        <v>6</v>
      </c>
      <c r="D79">
        <v>315</v>
      </c>
      <c r="E79">
        <f t="shared" si="9"/>
        <v>294.91312260536392</v>
      </c>
      <c r="F79">
        <f t="shared" si="16"/>
        <v>303</v>
      </c>
      <c r="G79">
        <f t="shared" si="10"/>
        <v>305.45833333333337</v>
      </c>
      <c r="H79">
        <f t="shared" si="11"/>
        <v>1.0312372118401307</v>
      </c>
      <c r="I79">
        <f ca="1"/>
        <v>1.0457910949016016</v>
      </c>
      <c r="J79">
        <f t="shared" ca="1" si="12"/>
        <v>308.41751739031383</v>
      </c>
      <c r="K79">
        <v>308.67104701523652</v>
      </c>
      <c r="L79">
        <f t="shared" si="13"/>
        <v>0.98959178804436243</v>
      </c>
      <c r="M79">
        <f t="shared" si="14"/>
        <v>291.84360431678834</v>
      </c>
      <c r="N79">
        <f t="shared" ca="1" si="15"/>
        <v>305.20744249848389</v>
      </c>
    </row>
    <row r="80" spans="1:27" x14ac:dyDescent="0.3">
      <c r="A80">
        <v>79</v>
      </c>
      <c r="B80">
        <v>1955</v>
      </c>
      <c r="C80">
        <v>7</v>
      </c>
      <c r="D80">
        <v>364</v>
      </c>
      <c r="E80">
        <f t="shared" si="9"/>
        <v>297.57030651340995</v>
      </c>
      <c r="F80">
        <f t="shared" si="16"/>
        <v>307.91666666666669</v>
      </c>
      <c r="G80">
        <f t="shared" si="10"/>
        <v>309.95833333333337</v>
      </c>
      <c r="H80">
        <f t="shared" si="11"/>
        <v>1.1743513913160371</v>
      </c>
      <c r="I80">
        <f ca="1"/>
        <v>1.1539334416347644</v>
      </c>
      <c r="J80">
        <f t="shared" ca="1" si="12"/>
        <v>343.3763279233309</v>
      </c>
      <c r="K80">
        <v>311.33798478819074</v>
      </c>
      <c r="L80">
        <f t="shared" si="13"/>
        <v>0.99556863755061575</v>
      </c>
      <c r="M80">
        <f t="shared" si="14"/>
        <v>296.25166463107468</v>
      </c>
      <c r="N80">
        <f t="shared" ca="1" si="15"/>
        <v>341.854702957764</v>
      </c>
    </row>
    <row r="81" spans="1:14" x14ac:dyDescent="0.3">
      <c r="A81">
        <v>80</v>
      </c>
      <c r="B81">
        <v>1955</v>
      </c>
      <c r="C81">
        <v>8</v>
      </c>
      <c r="D81">
        <v>347</v>
      </c>
      <c r="E81">
        <f t="shared" si="9"/>
        <v>300.22749042145591</v>
      </c>
      <c r="F81">
        <f t="shared" si="16"/>
        <v>312</v>
      </c>
      <c r="G81">
        <f t="shared" si="10"/>
        <v>314.41666666666663</v>
      </c>
      <c r="H81">
        <f t="shared" si="11"/>
        <v>1.1036310628147363</v>
      </c>
      <c r="I81">
        <f ca="1"/>
        <v>1.1428570298588847</v>
      </c>
      <c r="J81">
        <f t="shared" ca="1" si="12"/>
        <v>343.11709798505188</v>
      </c>
      <c r="K81">
        <v>314.00492256114501</v>
      </c>
      <c r="L81">
        <f t="shared" si="13"/>
        <v>1.001311266403607</v>
      </c>
      <c r="M81">
        <f t="shared" si="14"/>
        <v>300.62116864308479</v>
      </c>
      <c r="N81">
        <f t="shared" ca="1" si="15"/>
        <v>343.56701590814282</v>
      </c>
    </row>
    <row r="82" spans="1:14" x14ac:dyDescent="0.3">
      <c r="A82">
        <v>81</v>
      </c>
      <c r="B82">
        <v>1955</v>
      </c>
      <c r="C82">
        <v>9</v>
      </c>
      <c r="D82">
        <v>312</v>
      </c>
      <c r="E82">
        <f t="shared" si="9"/>
        <v>302.88467432950188</v>
      </c>
      <c r="F82">
        <f t="shared" si="16"/>
        <v>316.83333333333331</v>
      </c>
      <c r="G82">
        <f t="shared" si="10"/>
        <v>318.625</v>
      </c>
      <c r="H82">
        <f t="shared" si="11"/>
        <v>0.97920753236563363</v>
      </c>
      <c r="I82">
        <f ca="1"/>
        <v>0.99018376890583248</v>
      </c>
      <c r="J82">
        <f t="shared" ca="1" si="12"/>
        <v>299.91148837140184</v>
      </c>
      <c r="K82">
        <v>316.67186033409928</v>
      </c>
      <c r="L82">
        <f t="shared" si="13"/>
        <v>1.0061677083143419</v>
      </c>
      <c r="M82">
        <f t="shared" si="14"/>
        <v>304.75277865365069</v>
      </c>
      <c r="N82">
        <f t="shared" ca="1" si="15"/>
        <v>301.76125495179679</v>
      </c>
    </row>
    <row r="83" spans="1:14" x14ac:dyDescent="0.3">
      <c r="A83">
        <v>82</v>
      </c>
      <c r="B83">
        <v>1955</v>
      </c>
      <c r="C83">
        <v>10</v>
      </c>
      <c r="D83">
        <v>274</v>
      </c>
      <c r="E83">
        <f t="shared" si="9"/>
        <v>305.5418582375479</v>
      </c>
      <c r="F83">
        <f t="shared" si="16"/>
        <v>320.41666666666669</v>
      </c>
      <c r="G83">
        <f t="shared" si="10"/>
        <v>321.75</v>
      </c>
      <c r="H83">
        <f t="shared" si="11"/>
        <v>0.85159285159285159</v>
      </c>
      <c r="I83">
        <f ca="1"/>
        <v>0.86013668849759428</v>
      </c>
      <c r="J83">
        <f t="shared" ca="1" si="12"/>
        <v>262.80776214184584</v>
      </c>
      <c r="K83">
        <v>319.33879810705349</v>
      </c>
      <c r="L83">
        <f t="shared" si="13"/>
        <v>1.007550607402669</v>
      </c>
      <c r="M83">
        <f t="shared" si="14"/>
        <v>307.84888485418156</v>
      </c>
      <c r="N83">
        <f t="shared" ca="1" si="15"/>
        <v>264.79212037615292</v>
      </c>
    </row>
    <row r="84" spans="1:14" x14ac:dyDescent="0.3">
      <c r="A84">
        <v>83</v>
      </c>
      <c r="B84">
        <v>1955</v>
      </c>
      <c r="C84">
        <v>11</v>
      </c>
      <c r="D84">
        <v>237</v>
      </c>
      <c r="E84">
        <f t="shared" si="9"/>
        <v>308.19904214559381</v>
      </c>
      <c r="F84">
        <f t="shared" si="16"/>
        <v>323.08333333333331</v>
      </c>
      <c r="G84">
        <f t="shared" si="10"/>
        <v>324.5</v>
      </c>
      <c r="H84">
        <f t="shared" si="11"/>
        <v>0.73035439137134051</v>
      </c>
      <c r="I84">
        <f ca="1"/>
        <v>0.748486227319619</v>
      </c>
      <c r="J84">
        <f t="shared" ca="1" si="12"/>
        <v>230.68273831907575</v>
      </c>
      <c r="K84">
        <v>322.00573588000771</v>
      </c>
      <c r="L84">
        <f t="shared" si="13"/>
        <v>1.0077460238811453</v>
      </c>
      <c r="M84">
        <f t="shared" si="14"/>
        <v>310.58635928619969</v>
      </c>
      <c r="N84">
        <f t="shared" ca="1" si="15"/>
        <v>232.46961231906332</v>
      </c>
    </row>
    <row r="85" spans="1:14" x14ac:dyDescent="0.3">
      <c r="A85">
        <v>84</v>
      </c>
      <c r="B85">
        <v>1955</v>
      </c>
      <c r="C85">
        <v>12</v>
      </c>
      <c r="D85">
        <v>278</v>
      </c>
      <c r="E85">
        <f t="shared" si="9"/>
        <v>310.85622605363983</v>
      </c>
      <c r="F85">
        <f t="shared" si="16"/>
        <v>325.91666666666669</v>
      </c>
      <c r="G85">
        <f t="shared" si="10"/>
        <v>327.08333333333337</v>
      </c>
      <c r="H85">
        <f t="shared" si="11"/>
        <v>0.84993630573248402</v>
      </c>
      <c r="I85">
        <f ca="1"/>
        <v>0.84154052664510814</v>
      </c>
      <c r="J85">
        <f t="shared" ca="1" si="12"/>
        <v>261.59811218409084</v>
      </c>
      <c r="K85">
        <v>324.67267365296198</v>
      </c>
      <c r="L85">
        <f t="shared" si="13"/>
        <v>1.0074248924408962</v>
      </c>
      <c r="M85">
        <f t="shared" si="14"/>
        <v>313.16430009667101</v>
      </c>
      <c r="N85">
        <f t="shared" ca="1" si="15"/>
        <v>263.54045002979922</v>
      </c>
    </row>
    <row r="86" spans="1:14" x14ac:dyDescent="0.3">
      <c r="A86">
        <v>85</v>
      </c>
      <c r="B86">
        <v>1956</v>
      </c>
      <c r="C86">
        <v>1</v>
      </c>
      <c r="D86">
        <v>284</v>
      </c>
      <c r="E86">
        <f t="shared" si="9"/>
        <v>313.5134099616858</v>
      </c>
      <c r="F86">
        <f t="shared" si="16"/>
        <v>328.25</v>
      </c>
      <c r="G86">
        <f t="shared" si="10"/>
        <v>329.54166666666663</v>
      </c>
      <c r="H86">
        <f t="shared" si="11"/>
        <v>0.8618030092299912</v>
      </c>
      <c r="I86">
        <f ca="1"/>
        <v>0.85592902409884875</v>
      </c>
      <c r="J86">
        <f t="shared" ca="1" si="12"/>
        <v>268.34522703040801</v>
      </c>
      <c r="K86">
        <v>327.33961142591625</v>
      </c>
      <c r="L86">
        <f t="shared" si="13"/>
        <v>1.0067271273133065</v>
      </c>
      <c r="M86">
        <f t="shared" si="14"/>
        <v>315.62245458492691</v>
      </c>
      <c r="N86">
        <f t="shared" ca="1" si="15"/>
        <v>270.1504195365597</v>
      </c>
    </row>
    <row r="87" spans="1:14" x14ac:dyDescent="0.3">
      <c r="A87">
        <v>86</v>
      </c>
      <c r="B87">
        <v>1956</v>
      </c>
      <c r="C87">
        <v>2</v>
      </c>
      <c r="D87">
        <v>277</v>
      </c>
      <c r="E87">
        <f t="shared" si="9"/>
        <v>316.17059386973176</v>
      </c>
      <c r="F87">
        <f t="shared" si="16"/>
        <v>330.83333333333331</v>
      </c>
      <c r="G87">
        <f t="shared" si="10"/>
        <v>331.83333333333331</v>
      </c>
      <c r="H87">
        <f t="shared" si="11"/>
        <v>0.83475640381717731</v>
      </c>
      <c r="I87">
        <f ca="1"/>
        <v>0.84353263787272148</v>
      </c>
      <c r="J87">
        <f t="shared" ca="1" si="12"/>
        <v>266.70021506471971</v>
      </c>
      <c r="K87">
        <v>330.00654919887052</v>
      </c>
      <c r="L87">
        <f t="shared" si="13"/>
        <v>1.0055355996385451</v>
      </c>
      <c r="M87">
        <f t="shared" si="14"/>
        <v>317.92078769487563</v>
      </c>
      <c r="N87">
        <f t="shared" ca="1" si="15"/>
        <v>268.17656067883189</v>
      </c>
    </row>
    <row r="88" spans="1:14" x14ac:dyDescent="0.3">
      <c r="A88">
        <v>87</v>
      </c>
      <c r="B88">
        <v>1956</v>
      </c>
      <c r="C88">
        <v>3</v>
      </c>
      <c r="D88">
        <v>317</v>
      </c>
      <c r="E88">
        <f t="shared" si="9"/>
        <v>318.82777777777778</v>
      </c>
      <c r="F88">
        <f t="shared" si="16"/>
        <v>332.83333333333331</v>
      </c>
      <c r="G88">
        <f t="shared" si="10"/>
        <v>334.45833333333331</v>
      </c>
      <c r="H88">
        <f t="shared" si="11"/>
        <v>0.947801171047714</v>
      </c>
      <c r="I88">
        <f ca="1"/>
        <v>0.9679177033734212</v>
      </c>
      <c r="J88">
        <f t="shared" ca="1" si="12"/>
        <v>308.59905043831816</v>
      </c>
      <c r="K88">
        <v>332.67348697182473</v>
      </c>
      <c r="L88">
        <f t="shared" si="13"/>
        <v>1.0053651596277036</v>
      </c>
      <c r="M88">
        <f t="shared" si="14"/>
        <v>320.53833969930156</v>
      </c>
      <c r="N88">
        <f t="shared" ca="1" si="15"/>
        <v>310.25473360487752</v>
      </c>
    </row>
    <row r="89" spans="1:14" x14ac:dyDescent="0.3">
      <c r="A89">
        <v>88</v>
      </c>
      <c r="B89">
        <v>1956</v>
      </c>
      <c r="C89">
        <v>4</v>
      </c>
      <c r="D89">
        <v>313</v>
      </c>
      <c r="E89">
        <f t="shared" si="9"/>
        <v>321.48496168582369</v>
      </c>
      <c r="F89">
        <f t="shared" si="16"/>
        <v>336.08333333333331</v>
      </c>
      <c r="G89">
        <f t="shared" si="10"/>
        <v>337.54166666666663</v>
      </c>
      <c r="H89">
        <f t="shared" si="11"/>
        <v>0.92729292679916075</v>
      </c>
      <c r="I89">
        <f ca="1"/>
        <v>0.92929094227954778</v>
      </c>
      <c r="J89">
        <f t="shared" ca="1" si="12"/>
        <v>298.75306297372339</v>
      </c>
      <c r="K89">
        <v>335.34042474477894</v>
      </c>
      <c r="L89">
        <f t="shared" si="13"/>
        <v>1.0065642009118436</v>
      </c>
      <c r="M89">
        <f t="shared" si="14"/>
        <v>323.59525356446579</v>
      </c>
      <c r="N89">
        <f t="shared" ca="1" si="15"/>
        <v>300.71413810211163</v>
      </c>
    </row>
    <row r="90" spans="1:14" x14ac:dyDescent="0.3">
      <c r="A90">
        <v>89</v>
      </c>
      <c r="B90">
        <v>1956</v>
      </c>
      <c r="C90">
        <v>5</v>
      </c>
      <c r="D90">
        <v>318</v>
      </c>
      <c r="E90">
        <f t="shared" si="9"/>
        <v>324.14214559386971</v>
      </c>
      <c r="F90">
        <f t="shared" si="16"/>
        <v>339</v>
      </c>
      <c r="G90">
        <f t="shared" si="10"/>
        <v>340.54166666666663</v>
      </c>
      <c r="H90">
        <f t="shared" si="11"/>
        <v>0.93380643582527845</v>
      </c>
      <c r="I90">
        <f ca="1"/>
        <v>0.92607634382423354</v>
      </c>
      <c r="J90">
        <f t="shared" ca="1" si="12"/>
        <v>300.18037307091328</v>
      </c>
      <c r="K90">
        <v>338.00736251773321</v>
      </c>
      <c r="L90">
        <f t="shared" si="13"/>
        <v>1.0074977779479595</v>
      </c>
      <c r="M90">
        <f t="shared" si="14"/>
        <v>326.57249142510767</v>
      </c>
      <c r="N90">
        <f t="shared" ca="1" si="15"/>
        <v>302.43105885253459</v>
      </c>
    </row>
    <row r="91" spans="1:14" x14ac:dyDescent="0.3">
      <c r="A91">
        <v>90</v>
      </c>
      <c r="B91">
        <v>1956</v>
      </c>
      <c r="C91">
        <v>6</v>
      </c>
      <c r="D91">
        <v>374</v>
      </c>
      <c r="E91">
        <f t="shared" si="9"/>
        <v>326.79932950191568</v>
      </c>
      <c r="F91">
        <f t="shared" si="16"/>
        <v>342.08333333333331</v>
      </c>
      <c r="G91">
        <f t="shared" si="10"/>
        <v>344.08333333333331</v>
      </c>
      <c r="H91">
        <f t="shared" si="11"/>
        <v>1.0869459917655608</v>
      </c>
      <c r="I91">
        <f ca="1"/>
        <v>1.0457910949016016</v>
      </c>
      <c r="J91">
        <f t="shared" ca="1" si="12"/>
        <v>341.76382861291768</v>
      </c>
      <c r="K91">
        <v>340.67430029068748</v>
      </c>
      <c r="L91">
        <f t="shared" si="13"/>
        <v>1.0100067220795259</v>
      </c>
      <c r="M91">
        <f t="shared" si="14"/>
        <v>330.06951956801674</v>
      </c>
      <c r="N91">
        <f t="shared" ca="1" si="15"/>
        <v>345.18376426268185</v>
      </c>
    </row>
    <row r="92" spans="1:14" x14ac:dyDescent="0.3">
      <c r="A92">
        <v>91</v>
      </c>
      <c r="B92">
        <v>1956</v>
      </c>
      <c r="C92">
        <v>7</v>
      </c>
      <c r="D92">
        <v>413</v>
      </c>
      <c r="E92">
        <f t="shared" si="9"/>
        <v>329.45651340996164</v>
      </c>
      <c r="F92">
        <f t="shared" si="16"/>
        <v>346.08333333333331</v>
      </c>
      <c r="G92">
        <f t="shared" si="10"/>
        <v>348.25</v>
      </c>
      <c r="H92">
        <f t="shared" si="11"/>
        <v>1.1859296482412061</v>
      </c>
      <c r="I92">
        <f ca="1"/>
        <v>1.1539334416347644</v>
      </c>
      <c r="J92">
        <f t="shared" ca="1" si="12"/>
        <v>380.17088838814698</v>
      </c>
      <c r="K92">
        <v>343.3412380636417</v>
      </c>
      <c r="L92">
        <f t="shared" si="13"/>
        <v>1.0142970356955736</v>
      </c>
      <c r="M92">
        <f t="shared" si="14"/>
        <v>334.16676494232308</v>
      </c>
      <c r="N92">
        <f t="shared" ca="1" si="15"/>
        <v>385.60620514985027</v>
      </c>
    </row>
    <row r="93" spans="1:14" x14ac:dyDescent="0.3">
      <c r="A93">
        <v>92</v>
      </c>
      <c r="B93">
        <v>1956</v>
      </c>
      <c r="C93">
        <v>8</v>
      </c>
      <c r="D93">
        <v>405</v>
      </c>
      <c r="E93">
        <f t="shared" si="9"/>
        <v>332.11369731800767</v>
      </c>
      <c r="F93">
        <f t="shared" si="16"/>
        <v>350.41666666666669</v>
      </c>
      <c r="G93">
        <f t="shared" si="10"/>
        <v>353</v>
      </c>
      <c r="H93">
        <f t="shared" si="11"/>
        <v>1.1473087818696883</v>
      </c>
      <c r="I93">
        <f ca="1"/>
        <v>1.1428570298588847</v>
      </c>
      <c r="J93">
        <f t="shared" ca="1" si="12"/>
        <v>379.55847369231088</v>
      </c>
      <c r="K93">
        <v>346.00817583659597</v>
      </c>
      <c r="L93">
        <f t="shared" si="13"/>
        <v>1.0202071068017362</v>
      </c>
      <c r="M93">
        <f t="shared" si="14"/>
        <v>338.82475427003214</v>
      </c>
      <c r="N93">
        <f t="shared" ca="1" si="15"/>
        <v>387.22825230771537</v>
      </c>
    </row>
    <row r="94" spans="1:14" x14ac:dyDescent="0.3">
      <c r="A94">
        <v>93</v>
      </c>
      <c r="B94">
        <v>1956</v>
      </c>
      <c r="C94">
        <v>9</v>
      </c>
      <c r="D94">
        <v>355</v>
      </c>
      <c r="E94">
        <f t="shared" si="9"/>
        <v>334.77088122605358</v>
      </c>
      <c r="F94">
        <f t="shared" si="16"/>
        <v>355.58333333333331</v>
      </c>
      <c r="G94">
        <f t="shared" si="10"/>
        <v>357.625</v>
      </c>
      <c r="H94">
        <f t="shared" si="11"/>
        <v>0.99265990912268443</v>
      </c>
      <c r="I94">
        <f ca="1"/>
        <v>0.99018376890583248</v>
      </c>
      <c r="J94">
        <f t="shared" ca="1" si="12"/>
        <v>331.48469289234055</v>
      </c>
      <c r="K94">
        <v>348.67511360955018</v>
      </c>
      <c r="L94">
        <f t="shared" si="13"/>
        <v>1.0256682683710889</v>
      </c>
      <c r="M94">
        <f t="shared" si="14"/>
        <v>343.36387004818988</v>
      </c>
      <c r="N94">
        <f t="shared" ca="1" si="15"/>
        <v>339.99333095040913</v>
      </c>
    </row>
    <row r="95" spans="1:14" x14ac:dyDescent="0.3">
      <c r="A95">
        <v>94</v>
      </c>
      <c r="B95">
        <v>1956</v>
      </c>
      <c r="C95">
        <v>10</v>
      </c>
      <c r="D95">
        <v>306</v>
      </c>
      <c r="E95">
        <f t="shared" si="9"/>
        <v>337.4280651340996</v>
      </c>
      <c r="F95">
        <f t="shared" si="16"/>
        <v>359.66666666666669</v>
      </c>
      <c r="G95">
        <f t="shared" si="10"/>
        <v>361.375</v>
      </c>
      <c r="H95">
        <f t="shared" si="11"/>
        <v>0.84676582497405739</v>
      </c>
      <c r="I95">
        <f ca="1"/>
        <v>0.86013668849759428</v>
      </c>
      <c r="J95">
        <f t="shared" ca="1" si="12"/>
        <v>290.23425855059497</v>
      </c>
      <c r="K95">
        <v>351.34205138250445</v>
      </c>
      <c r="L95">
        <f t="shared" si="13"/>
        <v>1.0285560711506541</v>
      </c>
      <c r="M95">
        <f t="shared" si="14"/>
        <v>347.06368497029649</v>
      </c>
      <c r="N95">
        <f t="shared" ca="1" si="15"/>
        <v>298.5222086881231</v>
      </c>
    </row>
    <row r="96" spans="1:14" x14ac:dyDescent="0.3">
      <c r="A96">
        <v>95</v>
      </c>
      <c r="B96">
        <v>1956</v>
      </c>
      <c r="C96">
        <v>11</v>
      </c>
      <c r="D96">
        <v>271</v>
      </c>
      <c r="E96">
        <f t="shared" si="9"/>
        <v>340.08524904214556</v>
      </c>
      <c r="F96">
        <f t="shared" si="16"/>
        <v>363.08333333333331</v>
      </c>
      <c r="G96">
        <f t="shared" si="10"/>
        <v>364.5</v>
      </c>
      <c r="H96">
        <f t="shared" si="11"/>
        <v>0.74348422496570643</v>
      </c>
      <c r="I96">
        <f ca="1"/>
        <v>0.748486227319619</v>
      </c>
      <c r="J96">
        <f t="shared" ca="1" si="12"/>
        <v>254.54912502260859</v>
      </c>
      <c r="K96">
        <v>354.00898915545872</v>
      </c>
      <c r="L96">
        <f t="shared" si="13"/>
        <v>1.0296348713335477</v>
      </c>
      <c r="M96">
        <f t="shared" si="14"/>
        <v>350.16363163994708</v>
      </c>
      <c r="N96">
        <f t="shared" ca="1" si="15"/>
        <v>262.09265559072077</v>
      </c>
    </row>
    <row r="97" spans="1:14" x14ac:dyDescent="0.3">
      <c r="A97">
        <v>96</v>
      </c>
      <c r="B97">
        <v>1956</v>
      </c>
      <c r="C97">
        <v>12</v>
      </c>
      <c r="D97">
        <v>306</v>
      </c>
      <c r="E97">
        <f t="shared" si="9"/>
        <v>342.74243295019153</v>
      </c>
      <c r="F97">
        <f t="shared" si="16"/>
        <v>365.91666666666669</v>
      </c>
      <c r="G97">
        <f t="shared" si="10"/>
        <v>367.16666666666669</v>
      </c>
      <c r="H97">
        <f t="shared" si="11"/>
        <v>0.83340898774398542</v>
      </c>
      <c r="I97">
        <f ca="1"/>
        <v>0.84154052664510814</v>
      </c>
      <c r="J97">
        <f t="shared" ca="1" si="12"/>
        <v>288.43164752852982</v>
      </c>
      <c r="K97">
        <v>356.67592692841293</v>
      </c>
      <c r="L97">
        <f t="shared" si="13"/>
        <v>1.0294125253380482</v>
      </c>
      <c r="M97">
        <f t="shared" si="14"/>
        <v>352.82335344376332</v>
      </c>
      <c r="N97">
        <f t="shared" ca="1" si="15"/>
        <v>296.91515066975768</v>
      </c>
    </row>
    <row r="98" spans="1:14" x14ac:dyDescent="0.3">
      <c r="A98">
        <v>97</v>
      </c>
      <c r="B98">
        <v>1957</v>
      </c>
      <c r="C98">
        <v>1</v>
      </c>
      <c r="D98">
        <v>315</v>
      </c>
      <c r="E98">
        <f t="shared" si="9"/>
        <v>345.39961685823755</v>
      </c>
      <c r="F98">
        <f t="shared" si="16"/>
        <v>368.41666666666669</v>
      </c>
      <c r="G98">
        <f t="shared" si="10"/>
        <v>369.45833333333337</v>
      </c>
      <c r="H98">
        <f t="shared" si="11"/>
        <v>0.85259952633359637</v>
      </c>
      <c r="I98">
        <f ca="1"/>
        <v>0.85592902409884875</v>
      </c>
      <c r="J98">
        <f t="shared" ca="1" si="12"/>
        <v>295.63755698158752</v>
      </c>
      <c r="K98">
        <v>359.3428647013672</v>
      </c>
      <c r="L98">
        <f t="shared" si="13"/>
        <v>1.0281499081396055</v>
      </c>
      <c r="M98">
        <f t="shared" si="14"/>
        <v>355.12258434425189</v>
      </c>
      <c r="N98">
        <f t="shared" ca="1" si="15"/>
        <v>303.95972705323663</v>
      </c>
    </row>
    <row r="99" spans="1:14" x14ac:dyDescent="0.3">
      <c r="A99">
        <v>98</v>
      </c>
      <c r="B99">
        <v>1957</v>
      </c>
      <c r="C99">
        <v>2</v>
      </c>
      <c r="D99">
        <v>301</v>
      </c>
      <c r="E99">
        <f t="shared" si="9"/>
        <v>348.05680076628346</v>
      </c>
      <c r="F99">
        <f t="shared" si="16"/>
        <v>370.5</v>
      </c>
      <c r="G99">
        <f t="shared" si="10"/>
        <v>371.20833333333337</v>
      </c>
      <c r="H99">
        <f t="shared" si="11"/>
        <v>0.8108654169940509</v>
      </c>
      <c r="I99">
        <f ca="1"/>
        <v>0.84353263787272148</v>
      </c>
      <c r="J99">
        <f t="shared" ca="1" si="12"/>
        <v>293.59727127992335</v>
      </c>
      <c r="K99">
        <v>362.00980247432142</v>
      </c>
      <c r="L99">
        <f t="shared" si="13"/>
        <v>1.0254096181819949</v>
      </c>
      <c r="M99">
        <f t="shared" si="14"/>
        <v>356.90079117940138</v>
      </c>
      <c r="N99">
        <f t="shared" ca="1" si="15"/>
        <v>301.05746584242178</v>
      </c>
    </row>
    <row r="100" spans="1:14" x14ac:dyDescent="0.3">
      <c r="A100">
        <v>99</v>
      </c>
      <c r="B100">
        <v>1957</v>
      </c>
      <c r="C100">
        <v>3</v>
      </c>
      <c r="D100">
        <v>356</v>
      </c>
      <c r="E100">
        <f t="shared" si="9"/>
        <v>350.71398467432948</v>
      </c>
      <c r="F100">
        <f t="shared" si="16"/>
        <v>371.91666666666669</v>
      </c>
      <c r="G100">
        <f t="shared" si="10"/>
        <v>372.16666666666669</v>
      </c>
      <c r="H100">
        <f t="shared" si="11"/>
        <v>0.95656068069861167</v>
      </c>
      <c r="I100">
        <f ca="1"/>
        <v>0.9679177033734212</v>
      </c>
      <c r="J100">
        <f t="shared" ca="1" si="12"/>
        <v>339.46227458691823</v>
      </c>
      <c r="K100">
        <v>364.67674024727569</v>
      </c>
      <c r="L100">
        <f t="shared" si="13"/>
        <v>1.020538536168532</v>
      </c>
      <c r="M100">
        <f t="shared" si="14"/>
        <v>357.91713653337314</v>
      </c>
      <c r="N100">
        <f t="shared" ca="1" si="15"/>
        <v>346.43433279137378</v>
      </c>
    </row>
    <row r="101" spans="1:14" x14ac:dyDescent="0.3">
      <c r="A101">
        <v>100</v>
      </c>
      <c r="B101">
        <v>1957</v>
      </c>
      <c r="C101">
        <v>4</v>
      </c>
      <c r="D101">
        <v>348</v>
      </c>
      <c r="E101">
        <f t="shared" si="9"/>
        <v>353.3711685823755</v>
      </c>
      <c r="F101">
        <f t="shared" si="16"/>
        <v>372.41666666666669</v>
      </c>
      <c r="G101">
        <f t="shared" si="10"/>
        <v>372.41666666666669</v>
      </c>
      <c r="H101">
        <f t="shared" si="11"/>
        <v>0.93443723428059966</v>
      </c>
      <c r="I101">
        <f ca="1"/>
        <v>0.92929094227954778</v>
      </c>
      <c r="J101">
        <f t="shared" ca="1" si="12"/>
        <v>328.38462622634069</v>
      </c>
      <c r="K101">
        <v>367.3436780202299</v>
      </c>
      <c r="L101">
        <f t="shared" si="13"/>
        <v>1.0138099250102173</v>
      </c>
      <c r="M101">
        <f t="shared" si="14"/>
        <v>358.25119792127094</v>
      </c>
      <c r="N101">
        <f t="shared" ca="1" si="15"/>
        <v>332.91959328903465</v>
      </c>
    </row>
    <row r="102" spans="1:14" x14ac:dyDescent="0.3">
      <c r="A102">
        <v>101</v>
      </c>
      <c r="B102">
        <v>1957</v>
      </c>
      <c r="C102">
        <v>5</v>
      </c>
      <c r="D102">
        <v>355</v>
      </c>
      <c r="E102">
        <f t="shared" si="9"/>
        <v>356.02835249042141</v>
      </c>
      <c r="F102">
        <f t="shared" si="16"/>
        <v>372.41666666666669</v>
      </c>
      <c r="G102">
        <f t="shared" si="10"/>
        <v>372.75</v>
      </c>
      <c r="H102">
        <f t="shared" si="11"/>
        <v>0.95238095238095233</v>
      </c>
      <c r="I102">
        <f ca="1"/>
        <v>0.92607634382423354</v>
      </c>
      <c r="J102">
        <f t="shared" ca="1" si="12"/>
        <v>329.70943497209493</v>
      </c>
      <c r="K102">
        <v>370.01061579318417</v>
      </c>
      <c r="L102">
        <f t="shared" si="13"/>
        <v>1.0074035286823959</v>
      </c>
      <c r="M102">
        <f t="shared" si="14"/>
        <v>358.66421860983041</v>
      </c>
      <c r="N102">
        <f t="shared" ca="1" si="15"/>
        <v>332.15044823076738</v>
      </c>
    </row>
    <row r="103" spans="1:14" x14ac:dyDescent="0.3">
      <c r="A103">
        <v>102</v>
      </c>
      <c r="B103">
        <v>1957</v>
      </c>
      <c r="C103">
        <v>6</v>
      </c>
      <c r="D103">
        <v>422</v>
      </c>
      <c r="E103">
        <f t="shared" si="9"/>
        <v>358.68553639846743</v>
      </c>
      <c r="F103">
        <f t="shared" si="16"/>
        <v>373.08333333333331</v>
      </c>
      <c r="G103">
        <f t="shared" si="10"/>
        <v>373.625</v>
      </c>
      <c r="H103">
        <f t="shared" si="11"/>
        <v>1.1294747407159584</v>
      </c>
      <c r="I103">
        <f ca="1"/>
        <v>1.0457910949016016</v>
      </c>
      <c r="J103">
        <f t="shared" ca="1" si="12"/>
        <v>375.11013983552152</v>
      </c>
      <c r="K103">
        <v>372.67755356613839</v>
      </c>
      <c r="L103">
        <f t="shared" si="13"/>
        <v>1.0025422685772072</v>
      </c>
      <c r="M103">
        <f t="shared" si="14"/>
        <v>359.59741136675194</v>
      </c>
      <c r="N103">
        <f t="shared" ca="1" si="15"/>
        <v>376.06377055701716</v>
      </c>
    </row>
    <row r="104" spans="1:14" x14ac:dyDescent="0.3">
      <c r="A104">
        <v>103</v>
      </c>
      <c r="B104">
        <v>1957</v>
      </c>
      <c r="C104">
        <v>7</v>
      </c>
      <c r="D104">
        <v>465</v>
      </c>
      <c r="E104">
        <f t="shared" si="9"/>
        <v>361.34272030651334</v>
      </c>
      <c r="F104">
        <f t="shared" si="16"/>
        <v>374.16666666666669</v>
      </c>
      <c r="G104">
        <f t="shared" si="10"/>
        <v>375.25</v>
      </c>
      <c r="H104">
        <f t="shared" si="11"/>
        <v>1.2391738840772819</v>
      </c>
      <c r="I104">
        <f ca="1"/>
        <v>1.1539334416347644</v>
      </c>
      <c r="J104">
        <f t="shared" ca="1" si="12"/>
        <v>416.96544885296299</v>
      </c>
      <c r="K104">
        <v>375.34449133909266</v>
      </c>
      <c r="L104">
        <f t="shared" si="13"/>
        <v>0.99974825436026638</v>
      </c>
      <c r="M104">
        <f t="shared" si="14"/>
        <v>361.25175385222667</v>
      </c>
      <c r="N104">
        <f t="shared" ca="1" si="15"/>
        <v>416.86047961929467</v>
      </c>
    </row>
    <row r="105" spans="1:14" x14ac:dyDescent="0.3">
      <c r="A105">
        <v>104</v>
      </c>
      <c r="B105">
        <v>1957</v>
      </c>
      <c r="C105">
        <v>8</v>
      </c>
      <c r="D105">
        <v>467</v>
      </c>
      <c r="E105">
        <f t="shared" si="9"/>
        <v>363.99990421455936</v>
      </c>
      <c r="F105">
        <f t="shared" si="16"/>
        <v>376.33333333333331</v>
      </c>
      <c r="G105">
        <f t="shared" si="10"/>
        <v>377.91666666666663</v>
      </c>
      <c r="H105">
        <f t="shared" si="11"/>
        <v>1.2357221609702316</v>
      </c>
      <c r="I105">
        <f ca="1"/>
        <v>1.1428570298588847</v>
      </c>
      <c r="J105">
        <f t="shared" ca="1" si="12"/>
        <v>415.99984939956983</v>
      </c>
      <c r="K105">
        <v>378.01142911204687</v>
      </c>
      <c r="L105">
        <f t="shared" si="13"/>
        <v>0.99974931327975236</v>
      </c>
      <c r="M105">
        <f t="shared" si="14"/>
        <v>363.90865427240135</v>
      </c>
      <c r="N105">
        <f t="shared" ca="1" si="15"/>
        <v>415.89556376170032</v>
      </c>
    </row>
    <row r="106" spans="1:14" x14ac:dyDescent="0.3">
      <c r="A106">
        <v>105</v>
      </c>
      <c r="B106">
        <v>1957</v>
      </c>
      <c r="C106">
        <v>9</v>
      </c>
      <c r="D106">
        <v>404</v>
      </c>
      <c r="E106">
        <f t="shared" si="9"/>
        <v>366.65708812260539</v>
      </c>
      <c r="F106">
        <f t="shared" si="16"/>
        <v>379.5</v>
      </c>
      <c r="G106">
        <f t="shared" si="10"/>
        <v>379.5</v>
      </c>
      <c r="H106">
        <f t="shared" si="11"/>
        <v>1.064558629776021</v>
      </c>
      <c r="I106">
        <f ca="1"/>
        <v>0.99018376890583248</v>
      </c>
      <c r="J106">
        <f t="shared" ca="1" si="12"/>
        <v>363.05789741327936</v>
      </c>
      <c r="K106">
        <v>380.67836688500114</v>
      </c>
      <c r="L106">
        <f t="shared" si="13"/>
        <v>0.99690456041764752</v>
      </c>
      <c r="M106">
        <f t="shared" si="14"/>
        <v>365.52212325888058</v>
      </c>
      <c r="N106">
        <f t="shared" ca="1" si="15"/>
        <v>361.93407362694063</v>
      </c>
    </row>
    <row r="107" spans="1:14" x14ac:dyDescent="0.3">
      <c r="A107">
        <v>106</v>
      </c>
      <c r="B107">
        <v>1957</v>
      </c>
      <c r="C107">
        <v>10</v>
      </c>
      <c r="D107">
        <v>347</v>
      </c>
      <c r="E107">
        <f t="shared" si="9"/>
        <v>369.3142720306513</v>
      </c>
      <c r="F107">
        <f t="shared" si="16"/>
        <v>379.5</v>
      </c>
      <c r="G107">
        <f t="shared" si="10"/>
        <v>380</v>
      </c>
      <c r="H107">
        <f t="shared" si="11"/>
        <v>0.91315789473684206</v>
      </c>
      <c r="I107">
        <f ca="1"/>
        <v>0.86013668849759428</v>
      </c>
      <c r="J107">
        <f t="shared" ca="1" si="12"/>
        <v>317.6607549593441</v>
      </c>
      <c r="K107">
        <v>383.34530465795541</v>
      </c>
      <c r="L107">
        <f t="shared" si="13"/>
        <v>0.99127339081160704</v>
      </c>
      <c r="M107">
        <f t="shared" si="14"/>
        <v>366.09141071094393</v>
      </c>
      <c r="N107">
        <f t="shared" ca="1" si="15"/>
        <v>314.88865369632407</v>
      </c>
    </row>
    <row r="108" spans="1:14" x14ac:dyDescent="0.3">
      <c r="A108">
        <v>107</v>
      </c>
      <c r="B108">
        <v>1957</v>
      </c>
      <c r="C108">
        <v>11</v>
      </c>
      <c r="D108">
        <v>305</v>
      </c>
      <c r="E108">
        <f t="shared" si="9"/>
        <v>371.97145593869732</v>
      </c>
      <c r="F108">
        <f t="shared" si="16"/>
        <v>380.5</v>
      </c>
      <c r="G108">
        <f t="shared" si="10"/>
        <v>380.70833333333337</v>
      </c>
      <c r="H108">
        <f t="shared" si="11"/>
        <v>0.8011382291780671</v>
      </c>
      <c r="I108">
        <f ca="1"/>
        <v>0.748486227319619</v>
      </c>
      <c r="J108">
        <f t="shared" ca="1" si="12"/>
        <v>278.41551172614146</v>
      </c>
      <c r="K108">
        <v>386.01224243090962</v>
      </c>
      <c r="L108">
        <f t="shared" si="13"/>
        <v>0.98625973864410388</v>
      </c>
      <c r="M108">
        <f t="shared" si="14"/>
        <v>366.86047091716642</v>
      </c>
      <c r="N108">
        <f t="shared" ca="1" si="15"/>
        <v>274.59000982948868</v>
      </c>
    </row>
    <row r="109" spans="1:14" x14ac:dyDescent="0.3">
      <c r="A109">
        <v>108</v>
      </c>
      <c r="B109">
        <v>1957</v>
      </c>
      <c r="C109">
        <v>12</v>
      </c>
      <c r="D109">
        <v>336</v>
      </c>
      <c r="E109">
        <f t="shared" si="9"/>
        <v>374.62863984674323</v>
      </c>
      <c r="F109">
        <f t="shared" si="16"/>
        <v>380.91666666666669</v>
      </c>
      <c r="G109">
        <f t="shared" si="10"/>
        <v>380.95833333333337</v>
      </c>
      <c r="H109">
        <f t="shared" si="11"/>
        <v>0.88198621896532858</v>
      </c>
      <c r="I109">
        <f ca="1"/>
        <v>0.84154052664510814</v>
      </c>
      <c r="J109">
        <f t="shared" ca="1" si="12"/>
        <v>315.26518287296886</v>
      </c>
      <c r="K109">
        <v>388.67918020386389</v>
      </c>
      <c r="L109">
        <f t="shared" si="13"/>
        <v>0.98013568190999867</v>
      </c>
      <c r="M109">
        <f t="shared" si="14"/>
        <v>367.18689737920295</v>
      </c>
      <c r="N109">
        <f t="shared" ca="1" si="15"/>
        <v>309.00265499767772</v>
      </c>
    </row>
    <row r="110" spans="1:14" x14ac:dyDescent="0.3">
      <c r="A110">
        <v>109</v>
      </c>
      <c r="B110">
        <v>1958</v>
      </c>
      <c r="C110">
        <v>1</v>
      </c>
      <c r="D110">
        <v>340</v>
      </c>
      <c r="E110">
        <f t="shared" si="9"/>
        <v>377.28582375478925</v>
      </c>
      <c r="F110">
        <f t="shared" si="16"/>
        <v>381</v>
      </c>
      <c r="G110">
        <f t="shared" si="10"/>
        <v>381.83333333333337</v>
      </c>
      <c r="H110">
        <f t="shared" si="11"/>
        <v>0.89044085552160623</v>
      </c>
      <c r="I110">
        <f ca="1"/>
        <v>0.85592902409884875</v>
      </c>
      <c r="J110">
        <f t="shared" ca="1" si="12"/>
        <v>322.92988693276703</v>
      </c>
      <c r="K110">
        <v>391.34611797681811</v>
      </c>
      <c r="L110">
        <f t="shared" si="13"/>
        <v>0.97569214512037594</v>
      </c>
      <c r="M110">
        <f t="shared" si="14"/>
        <v>368.11481470281842</v>
      </c>
      <c r="N110">
        <f t="shared" ca="1" si="15"/>
        <v>315.08015410491191</v>
      </c>
    </row>
    <row r="111" spans="1:14" x14ac:dyDescent="0.3">
      <c r="A111">
        <v>110</v>
      </c>
      <c r="B111">
        <v>1958</v>
      </c>
      <c r="C111">
        <v>2</v>
      </c>
      <c r="D111">
        <v>318</v>
      </c>
      <c r="E111">
        <f t="shared" si="9"/>
        <v>379.94300766283516</v>
      </c>
      <c r="F111">
        <f t="shared" si="16"/>
        <v>382.66666666666669</v>
      </c>
      <c r="G111">
        <f t="shared" si="10"/>
        <v>383.66666666666669</v>
      </c>
      <c r="H111">
        <f t="shared" si="11"/>
        <v>0.82884448305821024</v>
      </c>
      <c r="I111">
        <f ca="1"/>
        <v>0.84353263787272148</v>
      </c>
      <c r="J111">
        <f t="shared" ca="1" si="12"/>
        <v>320.49432749512698</v>
      </c>
      <c r="K111">
        <v>394.01305574977238</v>
      </c>
      <c r="L111">
        <f t="shared" si="13"/>
        <v>0.9737409993599897</v>
      </c>
      <c r="M111">
        <f t="shared" si="14"/>
        <v>369.96608398144934</v>
      </c>
      <c r="N111">
        <f t="shared" ca="1" si="15"/>
        <v>312.07846674431278</v>
      </c>
    </row>
    <row r="112" spans="1:14" x14ac:dyDescent="0.3">
      <c r="A112">
        <v>111</v>
      </c>
      <c r="B112">
        <v>1958</v>
      </c>
      <c r="C112">
        <v>3</v>
      </c>
      <c r="D112">
        <v>362</v>
      </c>
      <c r="E112">
        <f t="shared" si="9"/>
        <v>382.60019157088118</v>
      </c>
      <c r="F112">
        <f t="shared" si="16"/>
        <v>384.66666666666669</v>
      </c>
      <c r="G112">
        <f t="shared" si="10"/>
        <v>386.5</v>
      </c>
      <c r="H112">
        <f t="shared" si="11"/>
        <v>0.93661060802069862</v>
      </c>
      <c r="I112">
        <f ca="1"/>
        <v>0.9679177033734212</v>
      </c>
      <c r="J112">
        <f t="shared" ca="1" si="12"/>
        <v>370.32549873551829</v>
      </c>
      <c r="K112">
        <v>396.67999352272659</v>
      </c>
      <c r="L112">
        <f t="shared" si="13"/>
        <v>0.97433701298539688</v>
      </c>
      <c r="M112">
        <f t="shared" si="14"/>
        <v>372.78152782281296</v>
      </c>
      <c r="N112">
        <f t="shared" ca="1" si="15"/>
        <v>360.82184027029228</v>
      </c>
    </row>
    <row r="113" spans="1:14" x14ac:dyDescent="0.3">
      <c r="A113">
        <v>112</v>
      </c>
      <c r="B113">
        <v>1958</v>
      </c>
      <c r="C113">
        <v>4</v>
      </c>
      <c r="D113">
        <v>348</v>
      </c>
      <c r="E113">
        <f t="shared" si="9"/>
        <v>385.2573754789272</v>
      </c>
      <c r="F113">
        <f t="shared" si="16"/>
        <v>388.33333333333331</v>
      </c>
      <c r="G113">
        <f t="shared" si="10"/>
        <v>390.33333333333331</v>
      </c>
      <c r="H113">
        <f t="shared" si="11"/>
        <v>0.89154568744662688</v>
      </c>
      <c r="I113">
        <f ca="1"/>
        <v>0.92929094227954778</v>
      </c>
      <c r="J113">
        <f t="shared" ca="1" si="12"/>
        <v>358.01618947895781</v>
      </c>
      <c r="K113">
        <v>399.34693129568086</v>
      </c>
      <c r="L113">
        <f t="shared" si="13"/>
        <v>0.97742915431175859</v>
      </c>
      <c r="M113">
        <f t="shared" si="14"/>
        <v>376.56179070673545</v>
      </c>
      <c r="N113">
        <f t="shared" ca="1" si="15"/>
        <v>349.93546131233609</v>
      </c>
    </row>
    <row r="114" spans="1:14" x14ac:dyDescent="0.3">
      <c r="A114">
        <v>113</v>
      </c>
      <c r="B114">
        <v>1958</v>
      </c>
      <c r="C114">
        <v>5</v>
      </c>
      <c r="D114">
        <v>363</v>
      </c>
      <c r="E114">
        <f t="shared" si="9"/>
        <v>387.91455938697311</v>
      </c>
      <c r="F114">
        <f t="shared" si="16"/>
        <v>392.33333333333331</v>
      </c>
      <c r="G114">
        <f t="shared" si="10"/>
        <v>394.70833333333331</v>
      </c>
      <c r="H114">
        <f t="shared" si="11"/>
        <v>0.91966642035258106</v>
      </c>
      <c r="I114">
        <f ca="1"/>
        <v>0.92607634382423354</v>
      </c>
      <c r="J114">
        <f t="shared" ca="1" si="12"/>
        <v>359.23849687327657</v>
      </c>
      <c r="K114">
        <v>402.01386906863513</v>
      </c>
      <c r="L114">
        <f t="shared" si="13"/>
        <v>0.98182765248316706</v>
      </c>
      <c r="M114">
        <f t="shared" si="14"/>
        <v>380.8652412069539</v>
      </c>
      <c r="N114">
        <f t="shared" ca="1" si="15"/>
        <v>352.71029006667067</v>
      </c>
    </row>
    <row r="115" spans="1:14" x14ac:dyDescent="0.3">
      <c r="A115">
        <v>114</v>
      </c>
      <c r="B115">
        <v>1958</v>
      </c>
      <c r="C115">
        <v>6</v>
      </c>
      <c r="D115">
        <v>435</v>
      </c>
      <c r="E115">
        <f t="shared" si="9"/>
        <v>390.57174329501913</v>
      </c>
      <c r="F115">
        <f t="shared" si="16"/>
        <v>397.08333333333331</v>
      </c>
      <c r="G115">
        <f t="shared" si="10"/>
        <v>398.625</v>
      </c>
      <c r="H115">
        <f t="shared" si="11"/>
        <v>1.0912511759172154</v>
      </c>
      <c r="I115">
        <f ca="1"/>
        <v>1.0457910949016016</v>
      </c>
      <c r="J115">
        <f t="shared" ca="1" si="12"/>
        <v>408.45645105812531</v>
      </c>
      <c r="K115">
        <v>404.68080684158934</v>
      </c>
      <c r="L115">
        <f t="shared" si="13"/>
        <v>0.98503559660055762</v>
      </c>
      <c r="M115">
        <f t="shared" si="14"/>
        <v>384.72707017192903</v>
      </c>
      <c r="N115">
        <f t="shared" ca="1" si="15"/>
        <v>402.34414395338695</v>
      </c>
    </row>
    <row r="116" spans="1:14" x14ac:dyDescent="0.3">
      <c r="A116">
        <v>115</v>
      </c>
      <c r="B116">
        <v>1958</v>
      </c>
      <c r="C116">
        <v>7</v>
      </c>
      <c r="D116">
        <v>491</v>
      </c>
      <c r="E116">
        <f t="shared" si="9"/>
        <v>393.22892720306504</v>
      </c>
      <c r="F116">
        <f t="shared" si="16"/>
        <v>400.16666666666669</v>
      </c>
      <c r="G116">
        <f t="shared" si="10"/>
        <v>402.54166666666669</v>
      </c>
      <c r="H116">
        <f t="shared" si="11"/>
        <v>1.2197495083324708</v>
      </c>
      <c r="I116">
        <f ca="1"/>
        <v>1.1539334416347644</v>
      </c>
      <c r="J116">
        <f t="shared" ca="1" si="12"/>
        <v>453.76000931777907</v>
      </c>
      <c r="K116">
        <v>407.34774461454361</v>
      </c>
      <c r="L116">
        <f t="shared" si="13"/>
        <v>0.98820153539226119</v>
      </c>
      <c r="M116">
        <f t="shared" si="14"/>
        <v>388.58942962272056</v>
      </c>
      <c r="N116">
        <f t="shared" ca="1" si="15"/>
        <v>448.40633790743607</v>
      </c>
    </row>
    <row r="117" spans="1:14" x14ac:dyDescent="0.3">
      <c r="A117">
        <v>116</v>
      </c>
      <c r="B117">
        <v>1958</v>
      </c>
      <c r="C117">
        <v>8</v>
      </c>
      <c r="D117">
        <v>505</v>
      </c>
      <c r="E117">
        <f t="shared" si="9"/>
        <v>395.88611111111106</v>
      </c>
      <c r="F117">
        <f t="shared" si="16"/>
        <v>404.91666666666669</v>
      </c>
      <c r="G117">
        <f t="shared" si="10"/>
        <v>407.16666666666669</v>
      </c>
      <c r="H117">
        <f t="shared" si="11"/>
        <v>1.2402783462955382</v>
      </c>
      <c r="I117">
        <f ca="1"/>
        <v>1.1428570298588847</v>
      </c>
      <c r="J117">
        <f t="shared" ca="1" si="12"/>
        <v>452.44122510682882</v>
      </c>
      <c r="K117">
        <v>410.01468238749783</v>
      </c>
      <c r="L117">
        <f t="shared" si="13"/>
        <v>0.99305386893891878</v>
      </c>
      <c r="M117">
        <f t="shared" si="14"/>
        <v>393.13623429807154</v>
      </c>
      <c r="N117">
        <f t="shared" ca="1" si="15"/>
        <v>449.29850905980061</v>
      </c>
    </row>
    <row r="118" spans="1:14" x14ac:dyDescent="0.3">
      <c r="A118">
        <v>117</v>
      </c>
      <c r="B118">
        <v>1958</v>
      </c>
      <c r="C118">
        <v>9</v>
      </c>
      <c r="D118">
        <v>404</v>
      </c>
      <c r="E118">
        <f t="shared" si="9"/>
        <v>398.54329501915709</v>
      </c>
      <c r="F118">
        <f t="shared" si="16"/>
        <v>409.41666666666669</v>
      </c>
      <c r="G118">
        <f t="shared" si="10"/>
        <v>411.875</v>
      </c>
      <c r="H118">
        <f t="shared" si="11"/>
        <v>0.98088012139605463</v>
      </c>
      <c r="I118">
        <f ca="1"/>
        <v>0.99018376890583248</v>
      </c>
      <c r="J118">
        <f t="shared" ca="1" si="12"/>
        <v>394.63110193421807</v>
      </c>
      <c r="K118">
        <v>412.6816201604521</v>
      </c>
      <c r="L118">
        <f t="shared" si="13"/>
        <v>0.99804541777232902</v>
      </c>
      <c r="M118">
        <f t="shared" si="14"/>
        <v>397.76430937775518</v>
      </c>
      <c r="N118">
        <f t="shared" ca="1" si="15"/>
        <v>393.85976299589123</v>
      </c>
    </row>
    <row r="119" spans="1:14" x14ac:dyDescent="0.3">
      <c r="A119">
        <v>118</v>
      </c>
      <c r="B119">
        <v>1958</v>
      </c>
      <c r="C119">
        <v>10</v>
      </c>
      <c r="D119">
        <v>359</v>
      </c>
      <c r="E119">
        <f t="shared" si="9"/>
        <v>401.20047892720299</v>
      </c>
      <c r="F119">
        <f t="shared" si="16"/>
        <v>414.33333333333331</v>
      </c>
      <c r="G119">
        <f t="shared" si="10"/>
        <v>416.33333333333331</v>
      </c>
      <c r="H119">
        <f t="shared" si="11"/>
        <v>0.86228983186549246</v>
      </c>
      <c r="I119">
        <f ca="1"/>
        <v>0.86013668849759428</v>
      </c>
      <c r="J119">
        <f t="shared" ca="1" si="12"/>
        <v>345.08725136809323</v>
      </c>
      <c r="K119">
        <v>415.34855793340631</v>
      </c>
      <c r="L119">
        <f t="shared" si="13"/>
        <v>1.0023709614036624</v>
      </c>
      <c r="M119">
        <f t="shared" si="14"/>
        <v>402.15170977787028</v>
      </c>
      <c r="N119">
        <f t="shared" ca="1" si="15"/>
        <v>345.90543992198297</v>
      </c>
    </row>
    <row r="120" spans="1:14" x14ac:dyDescent="0.3">
      <c r="A120">
        <v>119</v>
      </c>
      <c r="B120">
        <v>1958</v>
      </c>
      <c r="C120">
        <v>11</v>
      </c>
      <c r="D120">
        <v>310</v>
      </c>
      <c r="E120">
        <f t="shared" si="9"/>
        <v>403.85766283524902</v>
      </c>
      <c r="F120">
        <f t="shared" si="16"/>
        <v>418.33333333333331</v>
      </c>
      <c r="G120">
        <f t="shared" si="10"/>
        <v>420.5</v>
      </c>
      <c r="H120">
        <f t="shared" si="11"/>
        <v>0.73721759809750298</v>
      </c>
      <c r="I120">
        <f ca="1"/>
        <v>0.748486227319619</v>
      </c>
      <c r="J120">
        <f t="shared" ca="1" si="12"/>
        <v>302.28189842967424</v>
      </c>
      <c r="K120">
        <v>418.01549570636058</v>
      </c>
      <c r="L120">
        <f t="shared" si="13"/>
        <v>1.0059435698416901</v>
      </c>
      <c r="M120">
        <f t="shared" si="14"/>
        <v>406.25801906041204</v>
      </c>
      <c r="N120">
        <f t="shared" ca="1" si="15"/>
        <v>304.07853200486966</v>
      </c>
    </row>
    <row r="121" spans="1:14" x14ac:dyDescent="0.3">
      <c r="A121">
        <v>120</v>
      </c>
      <c r="B121">
        <v>1958</v>
      </c>
      <c r="C121">
        <v>12</v>
      </c>
      <c r="D121">
        <v>337</v>
      </c>
      <c r="E121">
        <f t="shared" si="9"/>
        <v>406.51484674329492</v>
      </c>
      <c r="F121">
        <f t="shared" si="16"/>
        <v>422.66666666666669</v>
      </c>
      <c r="G121">
        <f t="shared" si="10"/>
        <v>425.5</v>
      </c>
      <c r="H121">
        <f t="shared" si="11"/>
        <v>0.79200940070505288</v>
      </c>
      <c r="I121">
        <f ca="1"/>
        <v>0.84154052664510814</v>
      </c>
      <c r="J121">
        <f t="shared" ca="1" si="12"/>
        <v>342.09871821740785</v>
      </c>
      <c r="K121">
        <v>420.68243347931485</v>
      </c>
      <c r="L121">
        <f t="shared" si="13"/>
        <v>1.0114517891342425</v>
      </c>
      <c r="M121">
        <f t="shared" si="14"/>
        <v>411.17016904813806</v>
      </c>
      <c r="N121">
        <f t="shared" ca="1" si="15"/>
        <v>346.01636060152822</v>
      </c>
    </row>
    <row r="122" spans="1:14" x14ac:dyDescent="0.3">
      <c r="A122">
        <v>121</v>
      </c>
      <c r="B122">
        <v>1959</v>
      </c>
      <c r="C122">
        <v>1</v>
      </c>
      <c r="D122">
        <v>360</v>
      </c>
      <c r="E122">
        <f t="shared" si="9"/>
        <v>409.17203065134095</v>
      </c>
      <c r="F122">
        <f t="shared" si="16"/>
        <v>428.33333333333331</v>
      </c>
      <c r="G122">
        <f t="shared" si="10"/>
        <v>430.70833333333331</v>
      </c>
      <c r="H122">
        <f t="shared" si="11"/>
        <v>0.8358324465512238</v>
      </c>
      <c r="I122">
        <f ca="1"/>
        <v>0.85592902409884875</v>
      </c>
      <c r="J122">
        <f t="shared" ca="1" si="12"/>
        <v>350.22221688394649</v>
      </c>
      <c r="K122">
        <v>423.34937125226907</v>
      </c>
      <c r="L122">
        <f t="shared" si="13"/>
        <v>1.0173827164530713</v>
      </c>
      <c r="M122">
        <f t="shared" si="14"/>
        <v>416.28455204068064</v>
      </c>
      <c r="N122">
        <f t="shared" ca="1" si="15"/>
        <v>356.31003037560617</v>
      </c>
    </row>
    <row r="123" spans="1:14" x14ac:dyDescent="0.3">
      <c r="A123">
        <v>122</v>
      </c>
      <c r="B123">
        <v>1959</v>
      </c>
      <c r="C123">
        <v>2</v>
      </c>
      <c r="D123">
        <v>342</v>
      </c>
      <c r="E123">
        <f t="shared" si="9"/>
        <v>411.82921455938697</v>
      </c>
      <c r="F123">
        <f t="shared" si="16"/>
        <v>433.08333333333331</v>
      </c>
      <c r="G123">
        <f t="shared" si="10"/>
        <v>435.125</v>
      </c>
      <c r="H123">
        <f t="shared" si="11"/>
        <v>0.78598103993105428</v>
      </c>
      <c r="I123">
        <f ca="1"/>
        <v>0.84353263787272148</v>
      </c>
      <c r="J123">
        <f t="shared" ca="1" si="12"/>
        <v>347.39138371033067</v>
      </c>
      <c r="K123">
        <v>426.01630902522334</v>
      </c>
      <c r="L123">
        <f t="shared" si="13"/>
        <v>1.0213810851411262</v>
      </c>
      <c r="M123">
        <f t="shared" si="14"/>
        <v>420.63457005948436</v>
      </c>
      <c r="N123">
        <f t="shared" ca="1" si="15"/>
        <v>354.81898846273492</v>
      </c>
    </row>
    <row r="124" spans="1:14" x14ac:dyDescent="0.3">
      <c r="A124">
        <v>123</v>
      </c>
      <c r="B124">
        <v>1959</v>
      </c>
      <c r="C124">
        <v>3</v>
      </c>
      <c r="D124">
        <v>406</v>
      </c>
      <c r="E124">
        <f t="shared" si="9"/>
        <v>414.48639846743288</v>
      </c>
      <c r="F124">
        <f t="shared" si="16"/>
        <v>437.16666666666669</v>
      </c>
      <c r="G124">
        <f t="shared" si="10"/>
        <v>437.70833333333337</v>
      </c>
      <c r="H124">
        <f t="shared" si="11"/>
        <v>0.92755830556877672</v>
      </c>
      <c r="I124">
        <f ca="1"/>
        <v>0.9679177033734212</v>
      </c>
      <c r="J124">
        <f t="shared" ca="1" si="12"/>
        <v>401.18872288411836</v>
      </c>
      <c r="K124">
        <v>428.68324679817755</v>
      </c>
      <c r="L124">
        <f t="shared" si="13"/>
        <v>1.0210530423163582</v>
      </c>
      <c r="M124">
        <f t="shared" si="14"/>
        <v>423.21259815392267</v>
      </c>
      <c r="N124">
        <f t="shared" ca="1" si="15"/>
        <v>409.63496604384341</v>
      </c>
    </row>
    <row r="125" spans="1:14" x14ac:dyDescent="0.3">
      <c r="A125">
        <v>124</v>
      </c>
      <c r="B125">
        <v>1959</v>
      </c>
      <c r="C125">
        <v>4</v>
      </c>
      <c r="D125">
        <v>396</v>
      </c>
      <c r="E125">
        <f t="shared" si="9"/>
        <v>417.1435823754789</v>
      </c>
      <c r="F125">
        <f t="shared" si="16"/>
        <v>438.25</v>
      </c>
      <c r="G125">
        <f t="shared" si="10"/>
        <v>440.95833333333337</v>
      </c>
      <c r="H125">
        <f t="shared" si="11"/>
        <v>0.89804403288292534</v>
      </c>
      <c r="I125">
        <f ca="1"/>
        <v>0.92929094227954778</v>
      </c>
      <c r="J125">
        <f t="shared" ca="1" si="12"/>
        <v>387.64775273157494</v>
      </c>
      <c r="K125">
        <v>431.35018457113182</v>
      </c>
      <c r="L125">
        <f t="shared" si="13"/>
        <v>1.0222745905899042</v>
      </c>
      <c r="M125">
        <f t="shared" si="14"/>
        <v>426.43528489009867</v>
      </c>
      <c r="N125">
        <f t="shared" ca="1" si="15"/>
        <v>396.28244771676719</v>
      </c>
    </row>
    <row r="126" spans="1:14" x14ac:dyDescent="0.3">
      <c r="A126">
        <v>125</v>
      </c>
      <c r="B126">
        <v>1959</v>
      </c>
      <c r="C126">
        <v>5</v>
      </c>
      <c r="D126">
        <v>420</v>
      </c>
      <c r="E126">
        <f t="shared" si="9"/>
        <v>419.80076628352481</v>
      </c>
      <c r="F126">
        <f t="shared" si="16"/>
        <v>443.66666666666669</v>
      </c>
      <c r="G126">
        <f t="shared" si="10"/>
        <v>445.83333333333337</v>
      </c>
      <c r="H126">
        <f t="shared" si="11"/>
        <v>0.94205607476635511</v>
      </c>
      <c r="I126">
        <f ca="1"/>
        <v>0.92607634382423354</v>
      </c>
      <c r="J126">
        <f t="shared" ca="1" si="12"/>
        <v>388.76755877445822</v>
      </c>
      <c r="K126">
        <v>434.01712234408603</v>
      </c>
      <c r="L126">
        <f t="shared" si="13"/>
        <v>1.027225218501586</v>
      </c>
      <c r="M126">
        <f t="shared" si="14"/>
        <v>431.22993387272703</v>
      </c>
      <c r="N126">
        <f t="shared" ca="1" si="15"/>
        <v>399.35184050842105</v>
      </c>
    </row>
    <row r="127" spans="1:14" x14ac:dyDescent="0.3">
      <c r="A127">
        <v>126</v>
      </c>
      <c r="B127">
        <v>1959</v>
      </c>
      <c r="C127">
        <v>6</v>
      </c>
      <c r="D127">
        <v>472</v>
      </c>
      <c r="E127">
        <f t="shared" si="9"/>
        <v>422.45795019157083</v>
      </c>
      <c r="F127">
        <f t="shared" si="16"/>
        <v>448</v>
      </c>
      <c r="G127">
        <f t="shared" si="10"/>
        <v>450.625</v>
      </c>
      <c r="H127">
        <f t="shared" si="11"/>
        <v>1.0474341192787795</v>
      </c>
      <c r="I127">
        <f ca="1"/>
        <v>1.0457910949016016</v>
      </c>
      <c r="J127">
        <f t="shared" ca="1" si="12"/>
        <v>441.80276228072916</v>
      </c>
      <c r="K127">
        <v>436.6840601170403</v>
      </c>
      <c r="L127">
        <f t="shared" si="13"/>
        <v>1.0319245448968832</v>
      </c>
      <c r="M127">
        <f t="shared" si="14"/>
        <v>435.94472798950687</v>
      </c>
      <c r="N127">
        <f t="shared" ca="1" si="15"/>
        <v>455.90711440072727</v>
      </c>
    </row>
    <row r="128" spans="1:14" x14ac:dyDescent="0.3">
      <c r="A128">
        <v>127</v>
      </c>
      <c r="B128">
        <v>1959</v>
      </c>
      <c r="C128">
        <v>7</v>
      </c>
      <c r="D128">
        <v>548</v>
      </c>
      <c r="E128">
        <f t="shared" si="9"/>
        <v>425.11513409961685</v>
      </c>
      <c r="F128">
        <f t="shared" si="16"/>
        <v>453.25</v>
      </c>
      <c r="G128">
        <f t="shared" si="10"/>
        <v>456.33333333333337</v>
      </c>
      <c r="H128">
        <f t="shared" si="11"/>
        <v>1.2008765522279035</v>
      </c>
      <c r="I128">
        <f ca="1"/>
        <v>1.1539334416347644</v>
      </c>
      <c r="J128">
        <f t="shared" ca="1" si="12"/>
        <v>490.55456978259525</v>
      </c>
      <c r="K128">
        <v>439.35099788999452</v>
      </c>
      <c r="L128">
        <f t="shared" si="13"/>
        <v>1.0386532306171998</v>
      </c>
      <c r="M128">
        <f t="shared" si="14"/>
        <v>441.54720741683116</v>
      </c>
      <c r="N128">
        <f t="shared" ca="1" si="15"/>
        <v>509.51608869872319</v>
      </c>
    </row>
    <row r="129" spans="1:14" x14ac:dyDescent="0.3">
      <c r="A129">
        <v>128</v>
      </c>
      <c r="B129">
        <v>1959</v>
      </c>
      <c r="C129">
        <v>8</v>
      </c>
      <c r="D129">
        <v>559</v>
      </c>
      <c r="E129">
        <f t="shared" si="9"/>
        <v>427.77231800766276</v>
      </c>
      <c r="F129">
        <f t="shared" si="16"/>
        <v>459.41666666666669</v>
      </c>
      <c r="G129">
        <f t="shared" si="10"/>
        <v>461.375</v>
      </c>
      <c r="H129">
        <f t="shared" si="11"/>
        <v>1.2115957735031158</v>
      </c>
      <c r="I129">
        <f ca="1"/>
        <v>1.1428570298588847</v>
      </c>
      <c r="J129">
        <f t="shared" ca="1" si="12"/>
        <v>488.88260081408777</v>
      </c>
      <c r="K129">
        <v>442.01793566294879</v>
      </c>
      <c r="L129">
        <f t="shared" si="13"/>
        <v>1.0437924861759718</v>
      </c>
      <c r="M129">
        <f t="shared" si="14"/>
        <v>446.50553133047674</v>
      </c>
      <c r="N129">
        <f t="shared" ca="1" si="15"/>
        <v>510.29198535191182</v>
      </c>
    </row>
    <row r="130" spans="1:14" x14ac:dyDescent="0.3">
      <c r="A130">
        <v>129</v>
      </c>
      <c r="B130">
        <v>1959</v>
      </c>
      <c r="C130">
        <v>9</v>
      </c>
      <c r="D130">
        <v>463</v>
      </c>
      <c r="E130">
        <f t="shared" si="9"/>
        <v>430.42950191570878</v>
      </c>
      <c r="F130">
        <f t="shared" si="16"/>
        <v>463.33333333333331</v>
      </c>
      <c r="G130">
        <f t="shared" si="10"/>
        <v>465.20833333333331</v>
      </c>
      <c r="H130">
        <f t="shared" si="11"/>
        <v>0.99525302283922978</v>
      </c>
      <c r="I130">
        <f ca="1"/>
        <v>0.99018376890583248</v>
      </c>
      <c r="J130">
        <f t="shared" ca="1" si="12"/>
        <v>426.20430645515677</v>
      </c>
      <c r="K130">
        <v>444.68487343590306</v>
      </c>
      <c r="L130">
        <f t="shared" si="13"/>
        <v>1.04615281769954</v>
      </c>
      <c r="M130">
        <f t="shared" si="14"/>
        <v>450.29503625012831</v>
      </c>
      <c r="N130">
        <f t="shared" ca="1" si="15"/>
        <v>445.87483611374046</v>
      </c>
    </row>
    <row r="131" spans="1:14" x14ac:dyDescent="0.3">
      <c r="A131">
        <v>130</v>
      </c>
      <c r="B131">
        <v>1959</v>
      </c>
      <c r="C131">
        <v>10</v>
      </c>
      <c r="D131">
        <v>407</v>
      </c>
      <c r="E131">
        <f t="shared" ref="E131:E145" si="17">A131*$V$3 + $V$2</f>
        <v>433.08668582375469</v>
      </c>
      <c r="F131">
        <f t="shared" si="16"/>
        <v>467.08333333333331</v>
      </c>
      <c r="G131">
        <f t="shared" ref="G131:G133" si="18">AVERAGE(F131:F132)</f>
        <v>469.33333333333331</v>
      </c>
      <c r="H131">
        <f>D131/G131</f>
        <v>0.8671875</v>
      </c>
      <c r="I131">
        <f ca="1"/>
        <v>0.86013668849759428</v>
      </c>
      <c r="J131">
        <f t="shared" ref="J131:J145" ca="1" si="19">I131*E131</f>
        <v>372.51374777684237</v>
      </c>
      <c r="K131">
        <v>447.35181120885727</v>
      </c>
      <c r="L131">
        <f t="shared" ref="L131:L133" si="20">G131/K131</f>
        <v>1.0491369914543911</v>
      </c>
      <c r="M131">
        <f t="shared" ref="M131:M133" si="21">L131*E131</f>
        <v>454.3672626040871</v>
      </c>
      <c r="N131">
        <f t="shared" ref="N131:N133" ca="1" si="22">L131*I131*E131</f>
        <v>390.8179526179963</v>
      </c>
    </row>
    <row r="132" spans="1:14" x14ac:dyDescent="0.3">
      <c r="A132">
        <v>131</v>
      </c>
      <c r="B132">
        <v>1959</v>
      </c>
      <c r="C132">
        <v>11</v>
      </c>
      <c r="D132">
        <v>362</v>
      </c>
      <c r="E132">
        <f t="shared" si="17"/>
        <v>435.74386973180071</v>
      </c>
      <c r="F132">
        <f>AVERAGE(D132:D143)</f>
        <v>471.58333333333331</v>
      </c>
      <c r="G132">
        <f t="shared" si="18"/>
        <v>472.75</v>
      </c>
      <c r="H132">
        <f>D132/G132</f>
        <v>0.76573241671073511</v>
      </c>
      <c r="I132">
        <f ca="1"/>
        <v>0.748486227319619</v>
      </c>
      <c r="J132">
        <f t="shared" ca="1" si="19"/>
        <v>326.14828513320703</v>
      </c>
      <c r="K132">
        <v>450.01874898181154</v>
      </c>
      <c r="L132">
        <f t="shared" si="20"/>
        <v>1.0505117866080447</v>
      </c>
      <c r="M132">
        <f t="shared" si="21"/>
        <v>457.75407109545705</v>
      </c>
      <c r="N132">
        <f t="shared" ca="1" si="22"/>
        <v>342.62261771443531</v>
      </c>
    </row>
    <row r="133" spans="1:14" x14ac:dyDescent="0.3">
      <c r="A133">
        <v>132</v>
      </c>
      <c r="B133">
        <v>1959</v>
      </c>
      <c r="C133">
        <v>12</v>
      </c>
      <c r="D133">
        <v>405</v>
      </c>
      <c r="E133">
        <f t="shared" si="17"/>
        <v>438.40105363984674</v>
      </c>
      <c r="F133">
        <f>AVERAGE(D133:D144)</f>
        <v>473.91666666666669</v>
      </c>
      <c r="G133">
        <f t="shared" si="18"/>
        <v>475.04166666666669</v>
      </c>
      <c r="H133">
        <f>D133/G133</f>
        <v>0.85255679326374878</v>
      </c>
      <c r="I133">
        <f ca="1"/>
        <v>0.84154052664510814</v>
      </c>
      <c r="J133">
        <f t="shared" ca="1" si="19"/>
        <v>368.93225356184695</v>
      </c>
      <c r="K133">
        <v>452.68568675476575</v>
      </c>
      <c r="L133">
        <f t="shared" si="20"/>
        <v>1.0493852148765019</v>
      </c>
      <c r="M133">
        <f t="shared" si="21"/>
        <v>460.05158387593542</v>
      </c>
      <c r="N133">
        <f t="shared" ca="1" si="22"/>
        <v>387.1520521788708</v>
      </c>
    </row>
    <row r="134" spans="1:14" x14ac:dyDescent="0.3">
      <c r="A134">
        <v>133</v>
      </c>
      <c r="B134">
        <v>1960</v>
      </c>
      <c r="C134">
        <v>1</v>
      </c>
      <c r="D134">
        <v>417</v>
      </c>
      <c r="E134">
        <f t="shared" si="17"/>
        <v>441.05823754789265</v>
      </c>
      <c r="F134">
        <f>AVERAGE(D134:D145)</f>
        <v>476.16666666666669</v>
      </c>
      <c r="I134">
        <f ca="1"/>
        <v>0.85592902409884875</v>
      </c>
      <c r="J134">
        <f t="shared" ca="1" si="19"/>
        <v>377.51454683512594</v>
      </c>
      <c r="K134">
        <v>455.35262452772002</v>
      </c>
    </row>
    <row r="135" spans="1:14" x14ac:dyDescent="0.3">
      <c r="A135">
        <v>134</v>
      </c>
      <c r="B135">
        <v>1960</v>
      </c>
      <c r="C135">
        <v>2</v>
      </c>
      <c r="D135">
        <v>391</v>
      </c>
      <c r="E135">
        <f t="shared" si="17"/>
        <v>443.71542145593867</v>
      </c>
      <c r="I135">
        <f ca="1"/>
        <v>0.84353263787272148</v>
      </c>
      <c r="J135">
        <f t="shared" ca="1" si="19"/>
        <v>374.28843992553431</v>
      </c>
      <c r="K135">
        <v>458.01956230067424</v>
      </c>
    </row>
    <row r="136" spans="1:14" x14ac:dyDescent="0.3">
      <c r="A136">
        <v>135</v>
      </c>
      <c r="B136">
        <v>1960</v>
      </c>
      <c r="C136">
        <v>3</v>
      </c>
      <c r="D136">
        <v>419</v>
      </c>
      <c r="E136">
        <f t="shared" si="17"/>
        <v>446.37260536398458</v>
      </c>
      <c r="I136">
        <f ca="1"/>
        <v>0.9679177033734212</v>
      </c>
      <c r="J136">
        <f t="shared" ca="1" si="19"/>
        <v>432.05194703271843</v>
      </c>
      <c r="K136">
        <v>460.68650007362851</v>
      </c>
    </row>
    <row r="137" spans="1:14" x14ac:dyDescent="0.3">
      <c r="A137">
        <v>136</v>
      </c>
      <c r="B137">
        <v>1960</v>
      </c>
      <c r="C137">
        <v>4</v>
      </c>
      <c r="D137">
        <v>461</v>
      </c>
      <c r="E137">
        <f t="shared" si="17"/>
        <v>449.0297892720306</v>
      </c>
      <c r="I137">
        <f ca="1"/>
        <v>0.92929094227954778</v>
      </c>
      <c r="J137">
        <f t="shared" ca="1" si="19"/>
        <v>417.27931598419207</v>
      </c>
      <c r="K137">
        <v>463.35343784658272</v>
      </c>
    </row>
    <row r="138" spans="1:14" x14ac:dyDescent="0.3">
      <c r="A138">
        <v>137</v>
      </c>
      <c r="B138">
        <v>1960</v>
      </c>
      <c r="C138">
        <v>5</v>
      </c>
      <c r="D138">
        <v>472</v>
      </c>
      <c r="E138">
        <f t="shared" si="17"/>
        <v>451.68697318007662</v>
      </c>
      <c r="I138">
        <f ca="1"/>
        <v>0.92607634382423354</v>
      </c>
      <c r="J138">
        <f t="shared" ca="1" si="19"/>
        <v>418.29662067563999</v>
      </c>
      <c r="K138">
        <v>466.02037561953699</v>
      </c>
    </row>
    <row r="139" spans="1:14" x14ac:dyDescent="0.3">
      <c r="A139">
        <v>138</v>
      </c>
      <c r="B139">
        <v>1960</v>
      </c>
      <c r="C139">
        <v>6</v>
      </c>
      <c r="D139">
        <v>535</v>
      </c>
      <c r="E139">
        <f t="shared" si="17"/>
        <v>454.34415708812253</v>
      </c>
      <c r="I139">
        <f ca="1"/>
        <v>1.0457910949016016</v>
      </c>
      <c r="J139">
        <f t="shared" ca="1" si="19"/>
        <v>475.14907350333294</v>
      </c>
      <c r="K139">
        <v>468.68731339249126</v>
      </c>
    </row>
    <row r="140" spans="1:14" x14ac:dyDescent="0.3">
      <c r="A140">
        <v>139</v>
      </c>
      <c r="B140">
        <v>1960</v>
      </c>
      <c r="C140">
        <v>7</v>
      </c>
      <c r="D140">
        <v>622</v>
      </c>
      <c r="E140">
        <f t="shared" si="17"/>
        <v>457.00134099616855</v>
      </c>
      <c r="I140">
        <f ca="1"/>
        <v>1.1539334416347644</v>
      </c>
      <c r="J140">
        <f t="shared" ca="1" si="19"/>
        <v>527.34913024741138</v>
      </c>
      <c r="K140">
        <v>471.35425116544548</v>
      </c>
    </row>
    <row r="141" spans="1:14" x14ac:dyDescent="0.3">
      <c r="A141">
        <v>140</v>
      </c>
      <c r="B141">
        <v>1960</v>
      </c>
      <c r="C141">
        <v>8</v>
      </c>
      <c r="D141">
        <v>606</v>
      </c>
      <c r="E141">
        <f t="shared" si="17"/>
        <v>459.65852490421446</v>
      </c>
      <c r="I141">
        <f ca="1"/>
        <v>1.1428570298588847</v>
      </c>
      <c r="J141">
        <f t="shared" ca="1" si="19"/>
        <v>525.32397652134671</v>
      </c>
      <c r="K141">
        <v>474.02118893839975</v>
      </c>
    </row>
    <row r="142" spans="1:14" x14ac:dyDescent="0.3">
      <c r="A142">
        <v>141</v>
      </c>
      <c r="B142">
        <v>1960</v>
      </c>
      <c r="C142">
        <v>9</v>
      </c>
      <c r="D142">
        <v>508</v>
      </c>
      <c r="E142">
        <f t="shared" si="17"/>
        <v>462.31570881226048</v>
      </c>
      <c r="I142">
        <f ca="1"/>
        <v>0.99018376890583248</v>
      </c>
      <c r="J142">
        <f t="shared" ca="1" si="19"/>
        <v>457.77751097609547</v>
      </c>
      <c r="K142">
        <v>476.68812671135396</v>
      </c>
    </row>
    <row r="143" spans="1:14" x14ac:dyDescent="0.3">
      <c r="A143">
        <v>142</v>
      </c>
      <c r="B143">
        <v>1960</v>
      </c>
      <c r="C143">
        <v>10</v>
      </c>
      <c r="D143">
        <v>461</v>
      </c>
      <c r="E143">
        <f t="shared" si="17"/>
        <v>464.9728927203065</v>
      </c>
      <c r="I143">
        <f ca="1"/>
        <v>0.86013668849759428</v>
      </c>
      <c r="J143">
        <f t="shared" ca="1" si="19"/>
        <v>399.94024418559161</v>
      </c>
      <c r="K143">
        <v>479.35506448430823</v>
      </c>
    </row>
    <row r="144" spans="1:14" x14ac:dyDescent="0.3">
      <c r="A144">
        <v>143</v>
      </c>
      <c r="B144">
        <v>1960</v>
      </c>
      <c r="C144">
        <v>11</v>
      </c>
      <c r="D144">
        <v>390</v>
      </c>
      <c r="E144">
        <f t="shared" si="17"/>
        <v>467.63007662835241</v>
      </c>
      <c r="I144">
        <f ca="1"/>
        <v>0.748486227319619</v>
      </c>
      <c r="J144">
        <f t="shared" ca="1" si="19"/>
        <v>350.01467183673986</v>
      </c>
      <c r="K144">
        <v>482.02200225726244</v>
      </c>
    </row>
    <row r="145" spans="1:11" x14ac:dyDescent="0.3">
      <c r="A145">
        <v>144</v>
      </c>
      <c r="B145">
        <v>1960</v>
      </c>
      <c r="C145">
        <v>12</v>
      </c>
      <c r="D145">
        <v>432</v>
      </c>
      <c r="E145">
        <f t="shared" si="17"/>
        <v>470.28726053639843</v>
      </c>
      <c r="I145">
        <f ca="1"/>
        <v>0.84154052664510814</v>
      </c>
      <c r="J145">
        <f t="shared" ca="1" si="19"/>
        <v>395.76578890628593</v>
      </c>
      <c r="K145">
        <v>484.68894003021671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AirPassengers (2)</vt:lpstr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Jani</dc:creator>
  <cp:lastModifiedBy>Harman Jani</cp:lastModifiedBy>
  <dcterms:created xsi:type="dcterms:W3CDTF">2024-03-04T04:16:31Z</dcterms:created>
  <dcterms:modified xsi:type="dcterms:W3CDTF">2024-03-04T07:08:54Z</dcterms:modified>
</cp:coreProperties>
</file>