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an\Downloads\"/>
    </mc:Choice>
  </mc:AlternateContent>
  <xr:revisionPtr revIDLastSave="0" documentId="13_ncr:1_{BA4A23F9-6A0B-4C2C-8E0C-D70125C5A0C2}" xr6:coauthVersionLast="47" xr6:coauthVersionMax="47" xr10:uidLastSave="{00000000-0000-0000-0000-000000000000}"/>
  <bookViews>
    <workbookView xWindow="-108" yWindow="-108" windowWidth="23256" windowHeight="13176" xr2:uid="{1E74E324-E4C6-43AB-9398-4BB1CF0BAA91}"/>
  </bookViews>
  <sheets>
    <sheet name="Sheet1" sheetId="1" r:id="rId1"/>
  </sheets>
  <definedNames>
    <definedName name="_xlchart.v1.0" hidden="1">Sheet1!$A$2:$A$21</definedName>
    <definedName name="_xlchart.v1.1" hidden="1">Sheet1!$E$1</definedName>
    <definedName name="_xlchart.v1.2" hidden="1">Sheet1!$E$2:$E$21</definedName>
    <definedName name="_xlchart.v1.3" hidden="1">Sheet1!$A$2:$A$21</definedName>
    <definedName name="_xlchart.v1.4" hidden="1">Sheet1!$E$1</definedName>
    <definedName name="_xlchart.v1.5" hidden="1">Sheet1!$E$2:$E$21</definedName>
    <definedName name="solver_adj" localSheetId="0" hidden="1">Sheet1!$B$23,Sheet1!$B$24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Sheet1!$J$27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H3" i="1" s="1"/>
  <c r="C4" i="1"/>
  <c r="D4" i="1" s="1"/>
  <c r="E4" i="1" s="1"/>
  <c r="F4" i="1" s="1"/>
  <c r="G4" i="1" s="1"/>
  <c r="H4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G7" i="1" s="1"/>
  <c r="H7" i="1" s="1"/>
  <c r="C8" i="1"/>
  <c r="D8" i="1" s="1"/>
  <c r="E8" i="1" s="1"/>
  <c r="F8" i="1" s="1"/>
  <c r="G8" i="1" s="1"/>
  <c r="H8" i="1" s="1"/>
  <c r="C9" i="1"/>
  <c r="D9" i="1" s="1"/>
  <c r="E9" i="1" s="1"/>
  <c r="F9" i="1" s="1"/>
  <c r="G9" i="1" s="1"/>
  <c r="H9" i="1" s="1"/>
  <c r="C10" i="1"/>
  <c r="D10" i="1" s="1"/>
  <c r="E10" i="1" s="1"/>
  <c r="C11" i="1"/>
  <c r="D11" i="1" s="1"/>
  <c r="E11" i="1" s="1"/>
  <c r="F11" i="1" s="1"/>
  <c r="G11" i="1" s="1"/>
  <c r="H11" i="1" s="1"/>
  <c r="C12" i="1"/>
  <c r="D12" i="1" s="1"/>
  <c r="E12" i="1" s="1"/>
  <c r="F12" i="1" s="1"/>
  <c r="G12" i="1" s="1"/>
  <c r="H12" i="1" s="1"/>
  <c r="C13" i="1"/>
  <c r="D13" i="1" s="1"/>
  <c r="E13" i="1" s="1"/>
  <c r="C14" i="1"/>
  <c r="D14" i="1" s="1"/>
  <c r="E14" i="1" s="1"/>
  <c r="C15" i="1"/>
  <c r="D15" i="1" s="1"/>
  <c r="E15" i="1" s="1"/>
  <c r="G15" i="1" s="1"/>
  <c r="H15" i="1" s="1"/>
  <c r="C16" i="1"/>
  <c r="D16" i="1" s="1"/>
  <c r="E16" i="1" s="1"/>
  <c r="F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" i="1"/>
  <c r="D2" i="1" s="1"/>
  <c r="E2" i="1" s="1"/>
  <c r="F2" i="1" s="1"/>
  <c r="G2" i="1" s="1"/>
  <c r="H2" i="1" s="1"/>
  <c r="F14" i="1" l="1"/>
  <c r="G14" i="1"/>
  <c r="H14" i="1" s="1"/>
  <c r="G17" i="1"/>
  <c r="H17" i="1" s="1"/>
  <c r="F17" i="1"/>
  <c r="F20" i="1"/>
  <c r="G20" i="1"/>
  <c r="H20" i="1" s="1"/>
  <c r="G18" i="1"/>
  <c r="H18" i="1" s="1"/>
  <c r="F18" i="1"/>
  <c r="G10" i="1"/>
  <c r="H10" i="1" s="1"/>
  <c r="F10" i="1"/>
  <c r="G21" i="1"/>
  <c r="H21" i="1" s="1"/>
  <c r="F21" i="1"/>
  <c r="F13" i="1"/>
  <c r="G13" i="1"/>
  <c r="H13" i="1" s="1"/>
  <c r="G19" i="1"/>
  <c r="H19" i="1" s="1"/>
  <c r="F19" i="1"/>
  <c r="F15" i="1"/>
  <c r="G16" i="1"/>
  <c r="H16" i="1" s="1"/>
  <c r="F7" i="1"/>
  <c r="J27" i="1" l="1"/>
</calcChain>
</file>

<file path=xl/sharedStrings.xml><?xml version="1.0" encoding="utf-8"?>
<sst xmlns="http://schemas.openxmlformats.org/spreadsheetml/2006/main" count="13" uniqueCount="13">
  <si>
    <t>Ad Expense</t>
  </si>
  <si>
    <t>Profit</t>
  </si>
  <si>
    <t>Intercept</t>
  </si>
  <si>
    <t>slope()</t>
  </si>
  <si>
    <t>What is the Probability of Profit for AdExp 45000</t>
  </si>
  <si>
    <t>What is the amount to spend for 95% probability of profit ?</t>
  </si>
  <si>
    <t>logit(p)</t>
  </si>
  <si>
    <t>Odds</t>
  </si>
  <si>
    <t>ProbProfit</t>
  </si>
  <si>
    <t>ProbLoss</t>
  </si>
  <si>
    <t>Likelihood</t>
  </si>
  <si>
    <t>LogLikelihood</t>
  </si>
  <si>
    <t>Sum of LogLikelihood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</si>
</sst>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43</c:v>
                </c:pt>
                <c:pt idx="6">
                  <c:v>59</c:v>
                </c:pt>
                <c:pt idx="7">
                  <c:v>60</c:v>
                </c:pt>
                <c:pt idx="8">
                  <c:v>67</c:v>
                </c:pt>
                <c:pt idx="9">
                  <c:v>73</c:v>
                </c:pt>
                <c:pt idx="10">
                  <c:v>75</c:v>
                </c:pt>
                <c:pt idx="11">
                  <c:v>82</c:v>
                </c:pt>
                <c:pt idx="12">
                  <c:v>93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141</c:v>
                </c:pt>
                <c:pt idx="19">
                  <c:v>143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ABF-89CB-98FF62E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09664"/>
        <c:axId val="281322624"/>
      </c:scatterChart>
      <c:valAx>
        <c:axId val="2813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22624"/>
        <c:crosses val="autoZero"/>
        <c:crossBetween val="midCat"/>
      </c:valAx>
      <c:valAx>
        <c:axId val="2813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ProbProfit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7</c:v>
                </c:pt>
                <c:pt idx="1">
                  <c:v>12</c:v>
                </c:pt>
                <c:pt idx="2">
                  <c:v>12</c:v>
                </c:pt>
                <c:pt idx="3">
                  <c:v>21</c:v>
                </c:pt>
                <c:pt idx="4">
                  <c:v>23</c:v>
                </c:pt>
                <c:pt idx="5">
                  <c:v>43</c:v>
                </c:pt>
                <c:pt idx="6">
                  <c:v>59</c:v>
                </c:pt>
                <c:pt idx="7">
                  <c:v>60</c:v>
                </c:pt>
                <c:pt idx="8">
                  <c:v>67</c:v>
                </c:pt>
                <c:pt idx="9">
                  <c:v>73</c:v>
                </c:pt>
                <c:pt idx="10">
                  <c:v>75</c:v>
                </c:pt>
                <c:pt idx="11">
                  <c:v>82</c:v>
                </c:pt>
                <c:pt idx="12">
                  <c:v>93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128</c:v>
                </c:pt>
                <c:pt idx="18">
                  <c:v>141</c:v>
                </c:pt>
                <c:pt idx="19">
                  <c:v>143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1.4649200978090559E-2</c:v>
                </c:pt>
                <c:pt idx="1">
                  <c:v>2.0444489462367557E-2</c:v>
                </c:pt>
                <c:pt idx="2">
                  <c:v>2.0444489462367557E-2</c:v>
                </c:pt>
                <c:pt idx="3">
                  <c:v>3.7012739939880385E-2</c:v>
                </c:pt>
                <c:pt idx="4">
                  <c:v>4.2164902667608382E-2</c:v>
                </c:pt>
                <c:pt idx="5">
                  <c:v>0.14601779642911769</c:v>
                </c:pt>
                <c:pt idx="6">
                  <c:v>0.33611460074663507</c:v>
                </c:pt>
                <c:pt idx="7">
                  <c:v>0.35141798988427098</c:v>
                </c:pt>
                <c:pt idx="8">
                  <c:v>0.46558074111357223</c:v>
                </c:pt>
                <c:pt idx="9">
                  <c:v>0.56689073848486182</c:v>
                </c:pt>
                <c:pt idx="10">
                  <c:v>0.59985647229891448</c:v>
                </c:pt>
                <c:pt idx="11">
                  <c:v>0.70677747340529573</c:v>
                </c:pt>
                <c:pt idx="12">
                  <c:v>0.83563222563717066</c:v>
                </c:pt>
                <c:pt idx="13">
                  <c:v>0.96946600362507873</c:v>
                </c:pt>
                <c:pt idx="14">
                  <c:v>0.97141162110076362</c:v>
                </c:pt>
                <c:pt idx="15">
                  <c:v>0.9732366868513318</c:v>
                </c:pt>
                <c:pt idx="16">
                  <c:v>0.97494824615716635</c:v>
                </c:pt>
                <c:pt idx="17">
                  <c:v>0.98202556638947658</c:v>
                </c:pt>
                <c:pt idx="18">
                  <c:v>0.99248011095096567</c:v>
                </c:pt>
                <c:pt idx="19">
                  <c:v>0.99342801802652103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F2-44B7-830B-EFC94803A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033584"/>
        <c:axId val="658029744"/>
      </c:scatterChart>
      <c:valAx>
        <c:axId val="6580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29744"/>
        <c:crosses val="autoZero"/>
        <c:crossBetween val="midCat"/>
      </c:valAx>
      <c:valAx>
        <c:axId val="6580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178400</xdr:colOff>
      <xdr:row>4</xdr:row>
      <xdr:rowOff>161265</xdr:rowOff>
    </xdr:from>
    <xdr:to>
      <xdr:col>24</xdr:col>
      <xdr:colOff>472568</xdr:colOff>
      <xdr:row>19</xdr:row>
      <xdr:rowOff>131364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9E0220-2ED4-1855-F112-11B7FD5CE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56635</xdr:colOff>
      <xdr:row>4</xdr:row>
      <xdr:rowOff>117217</xdr:rowOff>
    </xdr:from>
    <xdr:to>
      <xdr:col>16</xdr:col>
      <xdr:colOff>363837</xdr:colOff>
      <xdr:row>19</xdr:row>
      <xdr:rowOff>157377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7EB0F-AD86-8125-0440-2CEE82054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BD39-CC6F-4835-8389-50A7735A3EDC}">
  <dimension ref="A1:J29"/>
  <sheetViews>
    <sheetView tabSelected="1" zoomScale="101" zoomScaleNormal="116" workbookViewId="0">
      <selection activeCell="J4" sqref="J4"/>
    </sheetView>
  </sheetViews>
  <sheetFormatPr defaultRowHeight="14.4" x14ac:dyDescent="0.3"/>
  <cols>
    <col min="1" max="1" width="10.44140625" bestFit="1" customWidth="1"/>
    <col min="7" max="7" width="9.21875" bestFit="1" customWidth="1"/>
    <col min="8" max="8" width="12.109375" bestFit="1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3">
      <c r="A2">
        <v>7</v>
      </c>
      <c r="B2">
        <v>0</v>
      </c>
      <c r="C2">
        <f>$B$23+$B$24*A2</f>
        <v>-4.2086119256768768</v>
      </c>
      <c r="D2">
        <f>EXP(C2)</f>
        <v>1.4866990510011079E-2</v>
      </c>
      <c r="E2">
        <f>D2/(D2+1)</f>
        <v>1.4649200978090559E-2</v>
      </c>
      <c r="F2">
        <f>1-E2</f>
        <v>0.98535079902190947</v>
      </c>
      <c r="G2">
        <f>IF(B2=0,F2,E2)</f>
        <v>0.98535079902190947</v>
      </c>
      <c r="H2">
        <f>LN(G2)</f>
        <v>-1.475756007425601E-2</v>
      </c>
    </row>
    <row r="3" spans="1:8" x14ac:dyDescent="0.3">
      <c r="A3">
        <v>12</v>
      </c>
      <c r="B3">
        <v>0</v>
      </c>
      <c r="C3">
        <f t="shared" ref="C3:C21" si="0">$B$23+$B$24*A3</f>
        <v>-3.8693855258650043</v>
      </c>
      <c r="D3">
        <f t="shared" ref="D3:D21" si="1">EXP(C3)</f>
        <v>2.087119029236692E-2</v>
      </c>
      <c r="E3">
        <f t="shared" ref="E3:E21" si="2">D3/(D3+1)</f>
        <v>2.0444489462367557E-2</v>
      </c>
      <c r="F3">
        <f t="shared" ref="F3:F21" si="3">1-E3</f>
        <v>0.97955551053763246</v>
      </c>
      <c r="G3">
        <f t="shared" ref="G3:G21" si="4">IF(B3=0,F3,E3)</f>
        <v>0.97955551053763246</v>
      </c>
      <c r="H3">
        <f t="shared" ref="H3:H21" si="5">LN(G3)</f>
        <v>-2.0656370883160392E-2</v>
      </c>
    </row>
    <row r="4" spans="1:8" x14ac:dyDescent="0.3">
      <c r="A4">
        <v>12</v>
      </c>
      <c r="B4">
        <v>0</v>
      </c>
      <c r="C4">
        <f t="shared" si="0"/>
        <v>-3.8693855258650043</v>
      </c>
      <c r="D4">
        <f t="shared" si="1"/>
        <v>2.087119029236692E-2</v>
      </c>
      <c r="E4">
        <f t="shared" si="2"/>
        <v>2.0444489462367557E-2</v>
      </c>
      <c r="F4">
        <f t="shared" si="3"/>
        <v>0.97955551053763246</v>
      </c>
      <c r="G4">
        <f t="shared" si="4"/>
        <v>0.97955551053763246</v>
      </c>
      <c r="H4">
        <f t="shared" si="5"/>
        <v>-2.0656370883160392E-2</v>
      </c>
    </row>
    <row r="5" spans="1:8" x14ac:dyDescent="0.3">
      <c r="A5">
        <v>21</v>
      </c>
      <c r="B5">
        <v>0</v>
      </c>
      <c r="C5">
        <f t="shared" si="0"/>
        <v>-3.2587780062036344</v>
      </c>
      <c r="D5">
        <f t="shared" si="1"/>
        <v>3.8435337075559718E-2</v>
      </c>
      <c r="E5">
        <f t="shared" si="2"/>
        <v>3.7012739939880385E-2</v>
      </c>
      <c r="F5">
        <f t="shared" si="3"/>
        <v>0.96298726006011959</v>
      </c>
      <c r="G5">
        <f t="shared" si="4"/>
        <v>0.96298726006011959</v>
      </c>
      <c r="H5">
        <f t="shared" si="5"/>
        <v>-3.7715096700265099E-2</v>
      </c>
    </row>
    <row r="6" spans="1:8" x14ac:dyDescent="0.3">
      <c r="A6">
        <v>23</v>
      </c>
      <c r="B6">
        <v>0</v>
      </c>
      <c r="C6">
        <f t="shared" si="0"/>
        <v>-3.1230874462788853</v>
      </c>
      <c r="D6">
        <f t="shared" si="1"/>
        <v>4.4021045778171307E-2</v>
      </c>
      <c r="E6">
        <f t="shared" si="2"/>
        <v>4.2164902667608382E-2</v>
      </c>
      <c r="F6">
        <f t="shared" si="3"/>
        <v>0.95783509733239158</v>
      </c>
      <c r="G6">
        <f t="shared" si="4"/>
        <v>0.95783509733239158</v>
      </c>
      <c r="H6">
        <f t="shared" si="5"/>
        <v>-4.3079648048613139E-2</v>
      </c>
    </row>
    <row r="7" spans="1:8" x14ac:dyDescent="0.3">
      <c r="A7">
        <v>43</v>
      </c>
      <c r="B7">
        <v>1</v>
      </c>
      <c r="C7">
        <f t="shared" si="0"/>
        <v>-1.7661818470313961</v>
      </c>
      <c r="D7">
        <f t="shared" si="1"/>
        <v>0.17098458939606917</v>
      </c>
      <c r="E7">
        <f t="shared" si="2"/>
        <v>0.14601779642911769</v>
      </c>
      <c r="F7">
        <f t="shared" si="3"/>
        <v>0.85398220357088228</v>
      </c>
      <c r="G7">
        <f t="shared" si="4"/>
        <v>0.14601779642911769</v>
      </c>
      <c r="H7">
        <f t="shared" si="5"/>
        <v>-1.9240267713520702</v>
      </c>
    </row>
    <row r="8" spans="1:8" x14ac:dyDescent="0.3">
      <c r="A8">
        <v>59</v>
      </c>
      <c r="B8">
        <v>0</v>
      </c>
      <c r="C8">
        <f t="shared" si="0"/>
        <v>-0.68065736763340468</v>
      </c>
      <c r="D8">
        <f t="shared" si="1"/>
        <v>0.50628406819105298</v>
      </c>
      <c r="E8">
        <f t="shared" si="2"/>
        <v>0.33611460074663507</v>
      </c>
      <c r="F8">
        <f t="shared" si="3"/>
        <v>0.66388539925336487</v>
      </c>
      <c r="G8">
        <f t="shared" si="4"/>
        <v>0.66388539925336487</v>
      </c>
      <c r="H8">
        <f t="shared" si="5"/>
        <v>-0.40964573588722392</v>
      </c>
    </row>
    <row r="9" spans="1:8" x14ac:dyDescent="0.3">
      <c r="A9">
        <v>60</v>
      </c>
      <c r="B9">
        <v>0</v>
      </c>
      <c r="C9">
        <f t="shared" si="0"/>
        <v>-0.61281208767103035</v>
      </c>
      <c r="D9">
        <f t="shared" si="1"/>
        <v>0.54182506514722184</v>
      </c>
      <c r="E9">
        <f t="shared" si="2"/>
        <v>0.35141798988427098</v>
      </c>
      <c r="F9">
        <f t="shared" si="3"/>
        <v>0.64858201011572902</v>
      </c>
      <c r="G9">
        <f t="shared" si="4"/>
        <v>0.64858201011572902</v>
      </c>
      <c r="H9">
        <f t="shared" si="5"/>
        <v>-0.43296682197873704</v>
      </c>
    </row>
    <row r="10" spans="1:8" x14ac:dyDescent="0.3">
      <c r="A10">
        <v>67</v>
      </c>
      <c r="B10">
        <v>1</v>
      </c>
      <c r="C10">
        <f t="shared" si="0"/>
        <v>-0.13789512793440917</v>
      </c>
      <c r="D10">
        <f t="shared" si="1"/>
        <v>0.8711900504553397</v>
      </c>
      <c r="E10">
        <f t="shared" si="2"/>
        <v>0.46558074111357223</v>
      </c>
      <c r="F10">
        <f t="shared" si="3"/>
        <v>0.53441925888642783</v>
      </c>
      <c r="G10">
        <f t="shared" si="4"/>
        <v>0.46558074111357223</v>
      </c>
      <c r="H10">
        <f t="shared" si="5"/>
        <v>-0.76446974700809434</v>
      </c>
    </row>
    <row r="11" spans="1:8" x14ac:dyDescent="0.3">
      <c r="A11">
        <v>73</v>
      </c>
      <c r="B11">
        <v>0</v>
      </c>
      <c r="C11">
        <f t="shared" si="0"/>
        <v>0.26917655183983769</v>
      </c>
      <c r="D11">
        <f t="shared" si="1"/>
        <v>1.3088862069162834</v>
      </c>
      <c r="E11">
        <f t="shared" si="2"/>
        <v>0.56689073848486182</v>
      </c>
      <c r="F11">
        <f t="shared" si="3"/>
        <v>0.43310926151513818</v>
      </c>
      <c r="G11">
        <f t="shared" si="4"/>
        <v>0.43310926151513818</v>
      </c>
      <c r="H11">
        <f t="shared" si="5"/>
        <v>-0.83676524674836195</v>
      </c>
    </row>
    <row r="12" spans="1:8" x14ac:dyDescent="0.3">
      <c r="A12">
        <v>75</v>
      </c>
      <c r="B12">
        <v>0</v>
      </c>
      <c r="C12">
        <f t="shared" si="0"/>
        <v>0.40486711176458723</v>
      </c>
      <c r="D12">
        <f t="shared" si="1"/>
        <v>1.4991032736309016</v>
      </c>
      <c r="E12">
        <f t="shared" si="2"/>
        <v>0.59985647229891448</v>
      </c>
      <c r="F12">
        <f t="shared" si="3"/>
        <v>0.40014352770108552</v>
      </c>
      <c r="G12">
        <f t="shared" si="4"/>
        <v>0.40014352770108552</v>
      </c>
      <c r="H12">
        <f t="shared" si="5"/>
        <v>-0.91593197698167395</v>
      </c>
    </row>
    <row r="13" spans="1:8" x14ac:dyDescent="0.3">
      <c r="A13">
        <v>82</v>
      </c>
      <c r="B13">
        <v>1</v>
      </c>
      <c r="C13">
        <f t="shared" si="0"/>
        <v>0.87978407150120841</v>
      </c>
      <c r="D13">
        <f t="shared" si="1"/>
        <v>2.4103791806630608</v>
      </c>
      <c r="E13">
        <f t="shared" si="2"/>
        <v>0.70677747340529573</v>
      </c>
      <c r="F13">
        <f t="shared" si="3"/>
        <v>0.29322252659470427</v>
      </c>
      <c r="G13">
        <f t="shared" si="4"/>
        <v>0.70677747340529573</v>
      </c>
      <c r="H13">
        <f t="shared" si="5"/>
        <v>-0.34703941028770946</v>
      </c>
    </row>
    <row r="14" spans="1:8" x14ac:dyDescent="0.3">
      <c r="A14">
        <v>93</v>
      </c>
      <c r="B14">
        <v>1</v>
      </c>
      <c r="C14">
        <f t="shared" si="0"/>
        <v>1.6260821510873278</v>
      </c>
      <c r="D14">
        <f t="shared" si="1"/>
        <v>5.083917628479754</v>
      </c>
      <c r="E14">
        <f t="shared" si="2"/>
        <v>0.83563222563717066</v>
      </c>
      <c r="F14">
        <f t="shared" si="3"/>
        <v>0.16436777436282934</v>
      </c>
      <c r="G14">
        <f t="shared" si="4"/>
        <v>0.83563222563717066</v>
      </c>
      <c r="H14">
        <f t="shared" si="5"/>
        <v>-0.17956668417791943</v>
      </c>
    </row>
    <row r="15" spans="1:8" x14ac:dyDescent="0.3">
      <c r="A15">
        <v>120</v>
      </c>
      <c r="B15">
        <v>1</v>
      </c>
      <c r="C15">
        <f t="shared" si="0"/>
        <v>3.4579047100714373</v>
      </c>
      <c r="D15">
        <f t="shared" si="1"/>
        <v>31.750380517544585</v>
      </c>
      <c r="E15">
        <f t="shared" si="2"/>
        <v>0.96946600362507873</v>
      </c>
      <c r="F15">
        <f t="shared" si="3"/>
        <v>3.0533996374921268E-2</v>
      </c>
      <c r="G15">
        <f t="shared" si="4"/>
        <v>0.96946600362507873</v>
      </c>
      <c r="H15">
        <f t="shared" si="5"/>
        <v>-3.1009870798648378E-2</v>
      </c>
    </row>
    <row r="16" spans="1:8" x14ac:dyDescent="0.3">
      <c r="A16">
        <v>121</v>
      </c>
      <c r="B16">
        <v>1</v>
      </c>
      <c r="C16">
        <f t="shared" si="0"/>
        <v>3.5257499900338125</v>
      </c>
      <c r="D16">
        <f t="shared" si="1"/>
        <v>33.97924815970282</v>
      </c>
      <c r="E16">
        <f t="shared" si="2"/>
        <v>0.97141162110076362</v>
      </c>
      <c r="F16">
        <f t="shared" si="3"/>
        <v>2.8588378899236377E-2</v>
      </c>
      <c r="G16">
        <f t="shared" si="4"/>
        <v>0.97141162110076362</v>
      </c>
      <c r="H16">
        <f t="shared" si="5"/>
        <v>-2.9004985892346517E-2</v>
      </c>
    </row>
    <row r="17" spans="1:10" x14ac:dyDescent="0.3">
      <c r="A17">
        <v>122</v>
      </c>
      <c r="B17">
        <v>1</v>
      </c>
      <c r="C17">
        <f t="shared" si="0"/>
        <v>3.5935952699961877</v>
      </c>
      <c r="D17">
        <f t="shared" si="1"/>
        <v>36.364581673616982</v>
      </c>
      <c r="E17">
        <f t="shared" si="2"/>
        <v>0.9732366868513318</v>
      </c>
      <c r="F17">
        <f t="shared" si="3"/>
        <v>2.67633131486682E-2</v>
      </c>
      <c r="G17">
        <f t="shared" si="4"/>
        <v>0.9732366868513318</v>
      </c>
      <c r="H17">
        <f t="shared" si="5"/>
        <v>-2.712797164875122E-2</v>
      </c>
    </row>
    <row r="18" spans="1:10" x14ac:dyDescent="0.3">
      <c r="A18">
        <v>123</v>
      </c>
      <c r="B18">
        <v>1</v>
      </c>
      <c r="C18">
        <f t="shared" si="0"/>
        <v>3.6614405499585612</v>
      </c>
      <c r="D18">
        <f t="shared" si="1"/>
        <v>38.917364918786461</v>
      </c>
      <c r="E18">
        <f t="shared" si="2"/>
        <v>0.97494824615716635</v>
      </c>
      <c r="F18">
        <f t="shared" si="3"/>
        <v>2.5051753842833646E-2</v>
      </c>
      <c r="G18">
        <f t="shared" si="4"/>
        <v>0.97494824615716635</v>
      </c>
      <c r="H18">
        <f t="shared" si="5"/>
        <v>-2.5370890257573581E-2</v>
      </c>
    </row>
    <row r="19" spans="1:10" x14ac:dyDescent="0.3">
      <c r="A19">
        <v>128</v>
      </c>
      <c r="B19">
        <v>1</v>
      </c>
      <c r="C19">
        <f t="shared" si="0"/>
        <v>4.0006669497704337</v>
      </c>
      <c r="D19">
        <f t="shared" si="1"/>
        <v>54.634576402704084</v>
      </c>
      <c r="E19">
        <f t="shared" si="2"/>
        <v>0.98202556638947658</v>
      </c>
      <c r="F19">
        <f t="shared" si="3"/>
        <v>1.7974433610523421E-2</v>
      </c>
      <c r="G19">
        <f t="shared" si="4"/>
        <v>0.98202556638947658</v>
      </c>
      <c r="H19">
        <f t="shared" si="5"/>
        <v>-1.8137935946742827E-2</v>
      </c>
    </row>
    <row r="20" spans="1:10" x14ac:dyDescent="0.3">
      <c r="A20">
        <v>141</v>
      </c>
      <c r="B20">
        <v>1</v>
      </c>
      <c r="C20">
        <f t="shared" si="0"/>
        <v>4.8826555892813026</v>
      </c>
      <c r="D20">
        <f t="shared" si="1"/>
        <v>131.98068541694886</v>
      </c>
      <c r="E20">
        <f t="shared" si="2"/>
        <v>0.99248011095096567</v>
      </c>
      <c r="F20">
        <f t="shared" si="3"/>
        <v>7.519889049034334E-3</v>
      </c>
      <c r="G20">
        <f t="shared" si="4"/>
        <v>0.99248011095096567</v>
      </c>
      <c r="H20">
        <f t="shared" si="5"/>
        <v>-7.5483059656971108E-3</v>
      </c>
    </row>
    <row r="21" spans="1:10" x14ac:dyDescent="0.3">
      <c r="A21">
        <v>143</v>
      </c>
      <c r="B21">
        <v>1</v>
      </c>
      <c r="C21">
        <f t="shared" si="0"/>
        <v>5.0183461492060513</v>
      </c>
      <c r="D21">
        <f t="shared" si="1"/>
        <v>151.16109904675062</v>
      </c>
      <c r="E21">
        <f t="shared" si="2"/>
        <v>0.99342801802652103</v>
      </c>
      <c r="F21">
        <f t="shared" si="3"/>
        <v>6.5719819734789686E-3</v>
      </c>
      <c r="G21">
        <f t="shared" si="4"/>
        <v>0.99342801802652103</v>
      </c>
      <c r="H21">
        <f t="shared" si="5"/>
        <v>-6.5936725325472659E-3</v>
      </c>
    </row>
    <row r="23" spans="1:10" x14ac:dyDescent="0.3">
      <c r="A23" t="s">
        <v>2</v>
      </c>
      <c r="B23">
        <v>-4.683528885413498</v>
      </c>
    </row>
    <row r="24" spans="1:10" x14ac:dyDescent="0.3">
      <c r="A24" t="s">
        <v>3</v>
      </c>
      <c r="B24">
        <v>6.7845279962374466E-2</v>
      </c>
    </row>
    <row r="27" spans="1:10" x14ac:dyDescent="0.3">
      <c r="A27" t="s">
        <v>4</v>
      </c>
      <c r="H27" t="s">
        <v>12</v>
      </c>
      <c r="J27">
        <f>SUM(H2:H21)</f>
        <v>-6.0920710740535524</v>
      </c>
    </row>
    <row r="29" spans="1:10" x14ac:dyDescent="0.3">
      <c r="A29" t="s">
        <v>5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Kaival Shah</dc:creator>
  <cp:lastModifiedBy>Harman Jani</cp:lastModifiedBy>
  <dcterms:created xsi:type="dcterms:W3CDTF">2024-03-15T11:22:20Z</dcterms:created>
  <dcterms:modified xsi:type="dcterms:W3CDTF">2024-03-22T09:36:06Z</dcterms:modified>
</cp:coreProperties>
</file>