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hjeon\2021_InternshipOEN\"/>
    </mc:Choice>
  </mc:AlternateContent>
  <xr:revisionPtr revIDLastSave="0" documentId="13_ncr:1_{A82DA785-6321-4869-BFFB-CA59143DEC1F}" xr6:coauthVersionLast="46" xr6:coauthVersionMax="46" xr10:uidLastSave="{00000000-0000-0000-0000-000000000000}"/>
  <bookViews>
    <workbookView xWindow="5088" yWindow="2112" windowWidth="17952" windowHeight="7104" activeTab="2" xr2:uid="{00000000-000D-0000-FFFF-FFFF00000000}"/>
  </bookViews>
  <sheets>
    <sheet name="DataGeneration" sheetId="1" r:id="rId1"/>
    <sheet name="ForwardModel" sheetId="2" r:id="rId2"/>
    <sheet name="Backward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R3" i="2"/>
  <c r="Q3" i="2"/>
  <c r="P3" i="2"/>
  <c r="L15" i="2"/>
  <c r="L14" i="2"/>
  <c r="N13" i="2"/>
  <c r="J10" i="2"/>
  <c r="L8" i="2"/>
  <c r="K8" i="2"/>
  <c r="O4" i="3"/>
  <c r="N4" i="2"/>
  <c r="N2" i="2"/>
  <c r="J4" i="2"/>
  <c r="N5" i="2"/>
  <c r="N3" i="2"/>
  <c r="L2" i="2"/>
  <c r="K2" i="2"/>
</calcChain>
</file>

<file path=xl/sharedStrings.xml><?xml version="1.0" encoding="utf-8"?>
<sst xmlns="http://schemas.openxmlformats.org/spreadsheetml/2006/main" count="62" uniqueCount="33">
  <si>
    <t>Layers</t>
    <phoneticPr fontId="1" type="noConversion"/>
  </si>
  <si>
    <t>REP</t>
    <phoneticPr fontId="1" type="noConversion"/>
  </si>
  <si>
    <t>Material</t>
    <phoneticPr fontId="1" type="noConversion"/>
  </si>
  <si>
    <t>SiO2/SiNx</t>
    <phoneticPr fontId="1" type="noConversion"/>
  </si>
  <si>
    <t>Lmb points</t>
    <phoneticPr fontId="1" type="noConversion"/>
  </si>
  <si>
    <t>Dataset</t>
    <phoneticPr fontId="1" type="noConversion"/>
  </si>
  <si>
    <t>Thick range</t>
    <phoneticPr fontId="1" type="noConversion"/>
  </si>
  <si>
    <t>40 - 200</t>
    <phoneticPr fontId="1" type="noConversion"/>
  </si>
  <si>
    <t>layer</t>
    <phoneticPr fontId="1" type="noConversion"/>
  </si>
  <si>
    <t>earlystop</t>
    <phoneticPr fontId="1" type="noConversion"/>
  </si>
  <si>
    <t>0.001 &amp; 50</t>
    <phoneticPr fontId="1" type="noConversion"/>
  </si>
  <si>
    <t>batchsize</t>
    <phoneticPr fontId="1" type="noConversion"/>
  </si>
  <si>
    <t>epochs</t>
    <phoneticPr fontId="1" type="noConversion"/>
  </si>
  <si>
    <t>trainloss</t>
    <phoneticPr fontId="1" type="noConversion"/>
  </si>
  <si>
    <t>validloss</t>
    <phoneticPr fontId="1" type="noConversion"/>
  </si>
  <si>
    <t>testloss</t>
    <phoneticPr fontId="1" type="noConversion"/>
  </si>
  <si>
    <t>fit_runtime</t>
    <phoneticPr fontId="1" type="noConversion"/>
  </si>
  <si>
    <t>test_runtime</t>
    <phoneticPr fontId="1" type="noConversion"/>
  </si>
  <si>
    <t>Testset</t>
    <phoneticPr fontId="1" type="noConversion"/>
  </si>
  <si>
    <t>scaled_testloss</t>
    <phoneticPr fontId="1" type="noConversion"/>
  </si>
  <si>
    <t>T_loss</t>
    <phoneticPr fontId="1" type="noConversion"/>
  </si>
  <si>
    <t>sqloss</t>
    <phoneticPr fontId="1" type="noConversion"/>
  </si>
  <si>
    <t>mae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</si>
  <si>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</si>
  <si>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</si>
  <si>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</si>
  <si>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Runtime</t>
    <phoneticPr fontId="1" type="noConversion"/>
  </si>
  <si>
    <t>Train_Loss</t>
    <phoneticPr fontId="1" type="noConversion"/>
  </si>
  <si>
    <t>Valid_Loss</t>
    <phoneticPr fontId="1" type="noConversion"/>
  </si>
  <si>
    <t>Time</t>
    <phoneticPr fontId="1" type="noConversion"/>
  </si>
  <si>
    <t>TMM</t>
    <phoneticPr fontId="1" type="noConversion"/>
  </si>
  <si>
    <t>Test_loss</t>
    <phoneticPr fontId="1" type="noConversion"/>
  </si>
  <si>
    <t>sqloss, round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</si>
</sst>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Dataset Generation Runtime(s)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DataGeneration!$A$7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DataGeneration!$B$6:$D$6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DataGeneration!$B$7:$D$7</c:f>
              <c:numCache>
                <c:formatCode>General</c:formatCode>
                <c:ptCount val="3"/>
                <c:pt idx="0">
                  <c:v>48</c:v>
                </c:pt>
                <c:pt idx="1">
                  <c:v>97</c:v>
                </c:pt>
                <c:pt idx="2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9-457B-B436-E04A0A18D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958751"/>
        <c:axId val="1870511695"/>
      </c:lineChart>
      <c:catAx>
        <c:axId val="150795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Values in 000's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511695"/>
        <c:crosses val="autoZero"/>
        <c:auto val="1"/>
        <c:lblAlgn val="ctr"/>
        <c:lblOffset val="100"/>
        <c:noMultiLvlLbl val="0"/>
      </c:catAx>
      <c:valAx>
        <c:axId val="18705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95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#Datasets and Train Results</a:t>
            </a:r>
            <a:endParaRPr lang="ko-KR" altLang="en-US"/>
          </a:p>
        </c:rich>
      </c:tx>
      <c:layout>
        <c:manualLayout>
          <c:xMode val="edge"/>
          <c:yMode val="edge"/>
          <c:x val="0.26660874601795542"/>
          <c:y val="3.8659793814432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829473857036333"/>
          <c:y val="0.18509450171821309"/>
          <c:w val="0.79587805651139831"/>
          <c:h val="0.55168202235029895"/>
        </c:manualLayout>
      </c:layout>
      <c:lineChart>
        <c:grouping val="standard"/>
        <c:varyColors val="0"/>
        <c:ser>
          <c:idx val="1"/>
          <c:order val="1"/>
          <c:tx>
            <c:strRef>
              <c:f>ForwardModel!$K$14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ForwardModel!$L$12:$N$12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ForwardModel!$L$14:$N$14</c:f>
              <c:numCache>
                <c:formatCode>General</c:formatCode>
                <c:ptCount val="3"/>
                <c:pt idx="0">
                  <c:v>1.3599999999999999E-2</c:v>
                </c:pt>
                <c:pt idx="1">
                  <c:v>1.09E-2</c:v>
                </c:pt>
                <c:pt idx="2">
                  <c:v>9.7999999999999997E-3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9-4339-BEDE-8851DB75DC52}"/>
            </c:ext>
          </c:extLst>
        </c:ser>
        <c:ser>
          <c:idx val="2"/>
          <c:order val="2"/>
          <c:tx>
            <c:strRef>
              <c:f>ForwardModel!$K$15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ForwardModel!$L$12:$N$12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ForwardModel!$L$15:$N$15</c:f>
              <c:numCache>
                <c:formatCode>General</c:formatCode>
                <c:ptCount val="3"/>
                <c:pt idx="0">
                  <c:v>1.52E-2</c:v>
                </c:pt>
                <c:pt idx="1">
                  <c:v>1.1299999999999999E-2</c:v>
                </c:pt>
                <c:pt idx="2">
                  <c:v>9.7000000000000003E-3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9-4339-BEDE-8851DB75DC52}"/>
            </c:ext>
          </c:extLst>
        </c:ser>
        <c:ser>
          <c:idx val="3"/>
          <c:order val="3"/>
          <c:tx>
            <c:strRef>
              <c:f>ForwardModel!$K$16</c:f>
              <c:strCache>
                <c:ptCount val="1"/>
                <c:pt idx="0">
                  <c:v>Test_loss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ForwardModel!$L$12:$N$12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ForwardModel!$L$16:$N$16</c:f>
              <c:numCache>
                <c:formatCode>General</c:formatCode>
                <c:ptCount val="3"/>
                <c:pt idx="0">
                  <c:v>1.6400000000000001E-2</c:v>
                </c:pt>
                <c:pt idx="1">
                  <c:v>1.1900000000000001E-2</c:v>
                </c:pt>
                <c:pt idx="2">
                  <c:v>1.0699999999999999E-2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F9-4339-BEDE-8851DB75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305743"/>
        <c:axId val="1891312815"/>
      </c:lineChart>
      <c:lineChart>
        <c:grouping val="standard"/>
        <c:varyColors val="0"/>
        <c:ser>
          <c:idx val="0"/>
          <c:order val="0"/>
          <c:tx>
            <c:strRef>
              <c:f>ForwardModel!$K$13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ForwardModel!$L$12:$N$12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ForwardModel!$L$13:$N$13</c:f>
              <c:numCache>
                <c:formatCode>General</c:formatCode>
                <c:ptCount val="3"/>
                <c:pt idx="0">
                  <c:v>960</c:v>
                </c:pt>
                <c:pt idx="1">
                  <c:v>1966</c:v>
                </c:pt>
                <c:pt idx="2">
                  <c:v>2794.5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9-4339-BEDE-8851DB75DC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1321135"/>
        <c:axId val="1891304495"/>
      </c:lineChart>
      <c:catAx>
        <c:axId val="189130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Values in 000's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312815"/>
        <c:crosses val="autoZero"/>
        <c:auto val="1"/>
        <c:lblAlgn val="ctr"/>
        <c:lblOffset val="100"/>
        <c:noMultiLvlLbl val="0"/>
      </c:catAx>
      <c:valAx>
        <c:axId val="1891312815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305743"/>
        <c:crosses val="autoZero"/>
        <c:crossBetween val="between"/>
        <c:majorUnit val="5.000000000000001E-3"/>
      </c:valAx>
      <c:valAx>
        <c:axId val="1891304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321135"/>
        <c:crosses val="max"/>
        <c:crossBetween val="between"/>
        <c:majorUnit val="1000"/>
      </c:valAx>
      <c:catAx>
        <c:axId val="1891321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304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217170</xdr:colOff>
      <xdr:row>4</xdr:row>
      <xdr:rowOff>121920</xdr:rowOff>
    </xdr:from>
    <xdr:to>
      <xdr:col>12</xdr:col>
      <xdr:colOff>571500</xdr:colOff>
      <xdr:row>16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D886DD-B939-4864-B9B0-3E3CB01F6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308610</xdr:colOff>
      <xdr:row>5</xdr:row>
      <xdr:rowOff>167640</xdr:rowOff>
    </xdr:from>
    <xdr:to>
      <xdr:col>21</xdr:col>
      <xdr:colOff>0</xdr:colOff>
      <xdr:row>19</xdr:row>
      <xdr:rowOff>30480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39ABB4-3082-4630-BC4F-071C0A423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19</xdr:row>
      <xdr:rowOff>0</xdr:rowOff>
    </xdr:from>
    <xdr:to>
      <xdr:col>16</xdr:col>
      <xdr:colOff>372237</xdr:colOff>
      <xdr:row>32</xdr:row>
      <xdr:rowOff>96269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1D87C5C-C152-465F-81C0-15BCCE928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4198620"/>
          <a:ext cx="4395597" cy="2969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E12" sqref="E12"/>
    </sheetView>
  </sheetViews>
  <sheetFormatPr defaultRowHeight="17.399999999999999" x14ac:dyDescent="0.4"/>
  <sheetData>
    <row r="1" spans="1:4" x14ac:dyDescent="0.4">
      <c r="A1" t="s">
        <v>0</v>
      </c>
      <c r="B1">
        <v>8</v>
      </c>
    </row>
    <row r="2" spans="1:4" x14ac:dyDescent="0.4">
      <c r="A2" t="s">
        <v>1</v>
      </c>
      <c r="B2">
        <v>4</v>
      </c>
    </row>
    <row r="3" spans="1:4" x14ac:dyDescent="0.4">
      <c r="A3" t="s">
        <v>2</v>
      </c>
      <c r="B3" t="s">
        <v>3</v>
      </c>
    </row>
    <row r="4" spans="1:4" x14ac:dyDescent="0.4">
      <c r="A4" t="s">
        <v>6</v>
      </c>
      <c r="B4" t="s">
        <v>7</v>
      </c>
    </row>
    <row r="5" spans="1:4" x14ac:dyDescent="0.4">
      <c r="A5" t="s">
        <v>4</v>
      </c>
      <c r="B5">
        <v>201</v>
      </c>
    </row>
    <row r="6" spans="1:4" x14ac:dyDescent="0.4">
      <c r="B6">
        <v>50</v>
      </c>
      <c r="C6">
        <v>100</v>
      </c>
      <c r="D6">
        <v>200</v>
      </c>
    </row>
    <row r="7" spans="1:4" x14ac:dyDescent="0.4">
      <c r="A7" t="s">
        <v>29</v>
      </c>
      <c r="B7">
        <v>48</v>
      </c>
      <c r="C7">
        <v>97</v>
      </c>
      <c r="D7">
        <v>195</v>
      </c>
    </row>
    <row r="8" spans="1:4" x14ac:dyDescent="0.4">
      <c r="B8">
        <v>50</v>
      </c>
      <c r="C8">
        <v>96</v>
      </c>
    </row>
    <row r="9" spans="1:4" x14ac:dyDescent="0.4">
      <c r="B9">
        <v>46</v>
      </c>
      <c r="C9">
        <v>96</v>
      </c>
    </row>
    <row r="10" spans="1:4" x14ac:dyDescent="0.4">
      <c r="B10">
        <v>48</v>
      </c>
    </row>
    <row r="11" spans="1:4" x14ac:dyDescent="0.4">
      <c r="B11">
        <v>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23CE-CE74-4947-A4F4-390839D52447}">
  <dimension ref="A1:S16"/>
  <sheetViews>
    <sheetView topLeftCell="F1" zoomScaleNormal="100" workbookViewId="0">
      <selection activeCell="K17" sqref="K17"/>
    </sheetView>
  </sheetViews>
  <sheetFormatPr defaultRowHeight="17.399999999999999" x14ac:dyDescent="0.4"/>
  <sheetData>
    <row r="1" spans="1:19" x14ac:dyDescent="0.4">
      <c r="A1" t="s">
        <v>9</v>
      </c>
      <c r="B1" t="s">
        <v>11</v>
      </c>
      <c r="C1" t="s">
        <v>12</v>
      </c>
      <c r="D1" t="s">
        <v>8</v>
      </c>
      <c r="H1" t="s">
        <v>18</v>
      </c>
      <c r="I1" t="s">
        <v>5</v>
      </c>
      <c r="J1" t="s">
        <v>16</v>
      </c>
      <c r="K1" t="s">
        <v>13</v>
      </c>
      <c r="L1" t="s">
        <v>14</v>
      </c>
      <c r="M1" t="s">
        <v>15</v>
      </c>
      <c r="N1" t="s">
        <v>17</v>
      </c>
    </row>
    <row r="2" spans="1:19" x14ac:dyDescent="0.4">
      <c r="A2" t="s">
        <v>10</v>
      </c>
      <c r="B2">
        <v>100</v>
      </c>
      <c r="C2">
        <v>10000</v>
      </c>
      <c r="D2">
        <v>300</v>
      </c>
      <c r="E2">
        <v>300</v>
      </c>
      <c r="F2">
        <v>300</v>
      </c>
      <c r="G2">
        <v>300</v>
      </c>
      <c r="H2">
        <v>5000</v>
      </c>
      <c r="I2">
        <v>50000</v>
      </c>
      <c r="J2">
        <v>960</v>
      </c>
      <c r="K2">
        <f>AVERAGE(0.0136,0.0136)</f>
        <v>1.3599999999999999E-2</v>
      </c>
      <c r="L2">
        <f>AVERAGE(0.0149,0.0155)</f>
        <v>1.52E-2</v>
      </c>
      <c r="M2">
        <v>1.6400000000000001E-2</v>
      </c>
      <c r="N2">
        <f>AVERAGE(2.69,2.51)</f>
        <v>2.5999999999999996</v>
      </c>
      <c r="P2">
        <v>50</v>
      </c>
      <c r="Q2">
        <v>100</v>
      </c>
      <c r="R2">
        <v>200</v>
      </c>
      <c r="S2" t="s">
        <v>30</v>
      </c>
    </row>
    <row r="3" spans="1:19" x14ac:dyDescent="0.4">
      <c r="H3">
        <v>5000</v>
      </c>
      <c r="I3">
        <v>100000</v>
      </c>
      <c r="J3">
        <v>1966</v>
      </c>
      <c r="K3">
        <v>1.09E-2</v>
      </c>
      <c r="L3">
        <v>1.1299999999999999E-2</v>
      </c>
      <c r="M3">
        <v>1.1900000000000001E-2</v>
      </c>
      <c r="N3">
        <f>AVERAGE(2.9, 2.8, 2.79)</f>
        <v>2.8299999999999996</v>
      </c>
      <c r="P3">
        <f>AVERAGE(2.69,2.51)</f>
        <v>2.5999999999999996</v>
      </c>
      <c r="Q3">
        <f>AVERAGE(2.9, 2.8, 2.79)</f>
        <v>2.8299999999999996</v>
      </c>
      <c r="R3">
        <f>AVERAGE(2.54, 2.58)</f>
        <v>2.56</v>
      </c>
      <c r="S3">
        <f>AVERAGE(56,42.98, 42.44)</f>
        <v>47.139999999999993</v>
      </c>
    </row>
    <row r="4" spans="1:19" x14ac:dyDescent="0.4">
      <c r="H4">
        <v>5000</v>
      </c>
      <c r="I4">
        <v>200000</v>
      </c>
      <c r="J4">
        <f>AVERAGE(2765, 2824)</f>
        <v>2794.5</v>
      </c>
      <c r="K4">
        <v>9.7999999999999997E-3</v>
      </c>
      <c r="L4">
        <v>9.7000000000000003E-3</v>
      </c>
      <c r="M4">
        <v>1.0699999999999999E-2</v>
      </c>
      <c r="N4">
        <f>AVERAGE(2.54, 2.58)</f>
        <v>2.56</v>
      </c>
    </row>
    <row r="5" spans="1:19" x14ac:dyDescent="0.4">
      <c r="N5">
        <f>AVERAGE(56,42.98, 42.44)</f>
        <v>47.139999999999993</v>
      </c>
    </row>
    <row r="7" spans="1:19" x14ac:dyDescent="0.4">
      <c r="J7" t="s">
        <v>16</v>
      </c>
      <c r="K7" t="s">
        <v>13</v>
      </c>
      <c r="L7" t="s">
        <v>14</v>
      </c>
    </row>
    <row r="8" spans="1:19" x14ac:dyDescent="0.4">
      <c r="I8" t="s">
        <v>23</v>
      </c>
      <c r="J8">
        <v>960</v>
      </c>
      <c r="K8">
        <f>AVERAGE(0.0136,0.0136)</f>
        <v>1.3599999999999999E-2</v>
      </c>
      <c r="L8">
        <f>AVERAGE(0.0149,0.0155)</f>
        <v>1.52E-2</v>
      </c>
    </row>
    <row r="9" spans="1:19" x14ac:dyDescent="0.4">
      <c r="I9" t="s">
        <v>24</v>
      </c>
      <c r="J9">
        <v>1966</v>
      </c>
      <c r="K9">
        <v>1.09E-2</v>
      </c>
      <c r="L9">
        <v>1.1299999999999999E-2</v>
      </c>
    </row>
    <row r="10" spans="1:19" x14ac:dyDescent="0.4">
      <c r="I10" t="s">
        <v>25</v>
      </c>
      <c r="J10">
        <f>AVERAGE(2765, 2824)</f>
        <v>2794.5</v>
      </c>
      <c r="K10">
        <v>9.7999999999999997E-3</v>
      </c>
      <c r="L10">
        <v>9.7000000000000003E-3</v>
      </c>
    </row>
    <row r="12" spans="1:19" x14ac:dyDescent="0.4">
      <c r="L12">
        <v>50</v>
      </c>
      <c r="M12">
        <v>100</v>
      </c>
      <c r="N12">
        <v>200</v>
      </c>
    </row>
    <row r="13" spans="1:19" x14ac:dyDescent="0.4">
      <c r="K13" t="s">
        <v>26</v>
      </c>
      <c r="L13">
        <v>960</v>
      </c>
      <c r="M13">
        <v>1966</v>
      </c>
      <c r="N13">
        <f>AVERAGE(2765, 2824)</f>
        <v>2794.5</v>
      </c>
    </row>
    <row r="14" spans="1:19" x14ac:dyDescent="0.4">
      <c r="K14" t="s">
        <v>27</v>
      </c>
      <c r="L14">
        <f>AVERAGE(0.0136,0.0136)</f>
        <v>1.3599999999999999E-2</v>
      </c>
      <c r="M14">
        <v>1.09E-2</v>
      </c>
      <c r="N14">
        <v>9.7999999999999997E-3</v>
      </c>
    </row>
    <row r="15" spans="1:19" x14ac:dyDescent="0.4">
      <c r="K15" t="s">
        <v>28</v>
      </c>
      <c r="L15">
        <f>AVERAGE(0.0149,0.0155)</f>
        <v>1.52E-2</v>
      </c>
      <c r="M15">
        <v>1.1299999999999999E-2</v>
      </c>
      <c r="N15">
        <v>9.7000000000000003E-3</v>
      </c>
    </row>
    <row r="16" spans="1:19" x14ac:dyDescent="0.4">
      <c r="K16" t="s">
        <v>31</v>
      </c>
      <c r="L16">
        <v>1.6400000000000001E-2</v>
      </c>
      <c r="M16">
        <v>1.1900000000000001E-2</v>
      </c>
      <c r="N16">
        <v>1.0699999999999999E-2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2EF3-5761-4D8E-894F-A75BDE5F253A}">
  <dimension ref="A1:P17"/>
  <sheetViews>
    <sheetView tabSelected="1" topLeftCell="B10" workbookViewId="0">
      <selection activeCell="J14" sqref="J14"/>
    </sheetView>
  </sheetViews>
  <sheetFormatPr defaultRowHeight="17.399999999999999" x14ac:dyDescent="0.4"/>
  <sheetData>
    <row r="1" spans="1:16" x14ac:dyDescent="0.4">
      <c r="A1" t="s">
        <v>9</v>
      </c>
      <c r="B1" t="s">
        <v>11</v>
      </c>
      <c r="C1" t="s">
        <v>12</v>
      </c>
      <c r="D1" t="s">
        <v>8</v>
      </c>
      <c r="H1" t="s">
        <v>18</v>
      </c>
      <c r="I1" t="s">
        <v>5</v>
      </c>
      <c r="J1" t="s">
        <v>16</v>
      </c>
      <c r="K1" t="s">
        <v>13</v>
      </c>
      <c r="L1" t="s">
        <v>14</v>
      </c>
      <c r="M1" t="s">
        <v>19</v>
      </c>
      <c r="N1" t="s">
        <v>20</v>
      </c>
      <c r="O1" t="s">
        <v>17</v>
      </c>
    </row>
    <row r="2" spans="1:16" x14ac:dyDescent="0.4">
      <c r="A2" t="s">
        <v>10</v>
      </c>
      <c r="B2">
        <v>100</v>
      </c>
      <c r="C2">
        <v>10000</v>
      </c>
      <c r="D2">
        <v>300</v>
      </c>
      <c r="E2">
        <v>300</v>
      </c>
      <c r="F2">
        <v>300</v>
      </c>
      <c r="G2">
        <v>300</v>
      </c>
      <c r="H2">
        <v>5000</v>
      </c>
      <c r="I2">
        <v>50000</v>
      </c>
      <c r="J2">
        <v>332</v>
      </c>
      <c r="K2">
        <v>0.12130000000000001</v>
      </c>
      <c r="L2">
        <v>0.1638</v>
      </c>
      <c r="M2">
        <v>0.1643</v>
      </c>
      <c r="N2">
        <v>0.1069</v>
      </c>
      <c r="O2">
        <v>2.81</v>
      </c>
      <c r="P2" t="s">
        <v>22</v>
      </c>
    </row>
    <row r="3" spans="1:16" x14ac:dyDescent="0.4">
      <c r="A3" t="s">
        <v>10</v>
      </c>
      <c r="B3">
        <v>100</v>
      </c>
      <c r="C3">
        <v>10000</v>
      </c>
      <c r="D3">
        <v>300</v>
      </c>
      <c r="E3">
        <v>300</v>
      </c>
      <c r="F3">
        <v>300</v>
      </c>
      <c r="G3">
        <v>300</v>
      </c>
      <c r="H3">
        <v>5000</v>
      </c>
      <c r="I3">
        <v>200000</v>
      </c>
      <c r="N3">
        <v>8.8700000000000001E-2</v>
      </c>
      <c r="P3" t="s">
        <v>22</v>
      </c>
    </row>
    <row r="4" spans="1:16" x14ac:dyDescent="0.4">
      <c r="A4" t="s">
        <v>10</v>
      </c>
      <c r="B4">
        <v>100</v>
      </c>
      <c r="C4">
        <v>10000</v>
      </c>
      <c r="D4">
        <v>300</v>
      </c>
      <c r="E4">
        <v>300</v>
      </c>
      <c r="F4">
        <v>300</v>
      </c>
      <c r="G4">
        <v>300</v>
      </c>
      <c r="H4">
        <v>5000</v>
      </c>
      <c r="I4">
        <v>50000</v>
      </c>
      <c r="J4">
        <v>766</v>
      </c>
      <c r="K4">
        <v>5.2699999999999997E-2</v>
      </c>
      <c r="L4">
        <v>5.21E-2</v>
      </c>
      <c r="M4">
        <v>0.43290000000000001</v>
      </c>
      <c r="N4">
        <v>6.7799999999999999E-2</v>
      </c>
      <c r="O4">
        <f>AVERAGE(2.69,2.51)</f>
        <v>2.5999999999999996</v>
      </c>
    </row>
    <row r="5" spans="1:16" x14ac:dyDescent="0.4">
      <c r="A5" t="s">
        <v>10</v>
      </c>
      <c r="B5">
        <v>100</v>
      </c>
      <c r="C5">
        <v>10000</v>
      </c>
      <c r="D5">
        <v>300</v>
      </c>
      <c r="E5">
        <v>300</v>
      </c>
      <c r="F5">
        <v>300</v>
      </c>
      <c r="G5">
        <v>300</v>
      </c>
      <c r="H5">
        <v>5000</v>
      </c>
      <c r="I5">
        <v>200000</v>
      </c>
      <c r="J5">
        <v>2813</v>
      </c>
      <c r="K5">
        <v>4.8599999999999997E-2</v>
      </c>
      <c r="L5">
        <v>4.87E-2</v>
      </c>
      <c r="M5">
        <v>0.38040000000000002</v>
      </c>
      <c r="N5">
        <v>5.3100000000000001E-2</v>
      </c>
      <c r="O5">
        <v>2.15</v>
      </c>
    </row>
    <row r="6" spans="1:16" x14ac:dyDescent="0.4">
      <c r="A6" t="s">
        <v>10</v>
      </c>
      <c r="B6">
        <v>100</v>
      </c>
      <c r="C6">
        <v>10000</v>
      </c>
      <c r="D6">
        <v>300</v>
      </c>
      <c r="E6">
        <v>300</v>
      </c>
      <c r="F6">
        <v>300</v>
      </c>
      <c r="G6">
        <v>300</v>
      </c>
      <c r="H6">
        <v>5000</v>
      </c>
      <c r="I6">
        <v>200000</v>
      </c>
      <c r="K6">
        <v>4.9430000000000003E-3</v>
      </c>
      <c r="L6">
        <v>4.6129999999999999E-3</v>
      </c>
      <c r="N6">
        <v>5.5399999999999998E-2</v>
      </c>
      <c r="P6" t="s">
        <v>21</v>
      </c>
    </row>
    <row r="8" spans="1:16" x14ac:dyDescent="0.4">
      <c r="A8" t="s">
        <v>10</v>
      </c>
      <c r="B8">
        <v>100</v>
      </c>
      <c r="C8">
        <v>10000</v>
      </c>
      <c r="D8">
        <v>200</v>
      </c>
      <c r="E8">
        <v>500</v>
      </c>
      <c r="F8">
        <v>200</v>
      </c>
      <c r="G8">
        <v>20</v>
      </c>
      <c r="H8">
        <v>5000</v>
      </c>
      <c r="I8">
        <v>50000</v>
      </c>
      <c r="J8">
        <v>1022</v>
      </c>
      <c r="K8">
        <v>5.2499999999999998E-2</v>
      </c>
      <c r="L8">
        <v>5.2299999999999999E-2</v>
      </c>
      <c r="M8">
        <v>0.39600000000000002</v>
      </c>
      <c r="N8">
        <v>6.3100000000000003E-2</v>
      </c>
      <c r="O8">
        <v>2.11</v>
      </c>
    </row>
    <row r="9" spans="1:16" x14ac:dyDescent="0.4">
      <c r="A9" t="s">
        <v>10</v>
      </c>
      <c r="B9">
        <v>100</v>
      </c>
      <c r="C9">
        <v>10000</v>
      </c>
      <c r="D9">
        <v>200</v>
      </c>
      <c r="E9">
        <v>500</v>
      </c>
      <c r="F9">
        <v>200</v>
      </c>
      <c r="G9">
        <v>20</v>
      </c>
      <c r="H9">
        <v>5000</v>
      </c>
      <c r="I9">
        <v>50000</v>
      </c>
      <c r="J9">
        <v>846</v>
      </c>
      <c r="K9">
        <v>4.823E-3</v>
      </c>
      <c r="L9">
        <v>4.6350000000000002E-3</v>
      </c>
      <c r="M9">
        <v>0.35339999999999999</v>
      </c>
      <c r="N9">
        <v>5.21E-2</v>
      </c>
      <c r="O9">
        <v>2.31</v>
      </c>
      <c r="P9" t="s">
        <v>21</v>
      </c>
    </row>
    <row r="10" spans="1:16" x14ac:dyDescent="0.4">
      <c r="A10" t="s">
        <v>10</v>
      </c>
      <c r="B10">
        <v>100</v>
      </c>
      <c r="C10">
        <v>10000</v>
      </c>
      <c r="D10">
        <v>200</v>
      </c>
      <c r="E10">
        <v>500</v>
      </c>
      <c r="F10">
        <v>200</v>
      </c>
      <c r="G10">
        <v>20</v>
      </c>
      <c r="H10">
        <v>5000</v>
      </c>
      <c r="I10">
        <v>200000</v>
      </c>
      <c r="J10">
        <v>2637</v>
      </c>
      <c r="K10">
        <v>5.104E-3</v>
      </c>
      <c r="L10">
        <v>4.9649999999999998E-3</v>
      </c>
      <c r="M10">
        <v>0.31169999999999998</v>
      </c>
      <c r="N10">
        <v>4.6800000000000001E-2</v>
      </c>
      <c r="O10">
        <v>2.11</v>
      </c>
      <c r="P10" t="s">
        <v>21</v>
      </c>
    </row>
    <row r="11" spans="1:16" x14ac:dyDescent="0.4">
      <c r="A11" t="s">
        <v>10</v>
      </c>
      <c r="B11">
        <v>100</v>
      </c>
      <c r="C11">
        <v>10000</v>
      </c>
      <c r="D11">
        <v>200</v>
      </c>
      <c r="E11">
        <v>500</v>
      </c>
      <c r="F11">
        <v>200</v>
      </c>
      <c r="G11">
        <v>20</v>
      </c>
      <c r="H11">
        <v>5000</v>
      </c>
      <c r="I11">
        <v>200000</v>
      </c>
      <c r="J11">
        <v>2623</v>
      </c>
      <c r="K11">
        <v>5.2600000000000001E-2</v>
      </c>
      <c r="L11">
        <v>5.1799999999999999E-2</v>
      </c>
      <c r="M11">
        <v>0.42759999999999998</v>
      </c>
      <c r="N11">
        <v>7.4200000000000002E-2</v>
      </c>
      <c r="O11">
        <v>1.93</v>
      </c>
    </row>
    <row r="12" spans="1:16" x14ac:dyDescent="0.4">
      <c r="A12" t="s">
        <v>10</v>
      </c>
      <c r="B12">
        <v>200</v>
      </c>
      <c r="C12">
        <v>10000</v>
      </c>
      <c r="D12">
        <v>200</v>
      </c>
      <c r="E12">
        <v>500</v>
      </c>
      <c r="F12">
        <v>200</v>
      </c>
      <c r="G12">
        <v>20</v>
      </c>
      <c r="H12">
        <v>5000</v>
      </c>
      <c r="I12">
        <v>50000</v>
      </c>
      <c r="J12">
        <v>778</v>
      </c>
      <c r="K12">
        <v>5.6399999999999999E-2</v>
      </c>
      <c r="L12">
        <v>5.6300000000000003E-2</v>
      </c>
      <c r="M12">
        <v>5.4800000000000001E-2</v>
      </c>
      <c r="N12">
        <v>0.1004</v>
      </c>
      <c r="O12">
        <v>2.06</v>
      </c>
    </row>
    <row r="13" spans="1:16" x14ac:dyDescent="0.4">
      <c r="A13" t="s">
        <v>10</v>
      </c>
      <c r="B13">
        <v>200</v>
      </c>
      <c r="C13">
        <v>10000</v>
      </c>
      <c r="D13">
        <v>200</v>
      </c>
      <c r="E13">
        <v>500</v>
      </c>
      <c r="F13">
        <v>200</v>
      </c>
      <c r="G13">
        <v>20</v>
      </c>
      <c r="H13">
        <v>5000</v>
      </c>
      <c r="I13">
        <v>200000</v>
      </c>
      <c r="J13">
        <v>1332</v>
      </c>
      <c r="K13">
        <v>0.06</v>
      </c>
      <c r="N13">
        <v>0.08</v>
      </c>
    </row>
    <row r="14" spans="1:16" x14ac:dyDescent="0.4">
      <c r="B14">
        <v>100</v>
      </c>
      <c r="C14">
        <v>10000</v>
      </c>
      <c r="D14">
        <v>200</v>
      </c>
      <c r="E14">
        <v>500</v>
      </c>
      <c r="F14">
        <v>200</v>
      </c>
      <c r="G14">
        <v>20</v>
      </c>
      <c r="H14">
        <v>5000</v>
      </c>
      <c r="I14">
        <v>200000</v>
      </c>
      <c r="M14">
        <v>0.31780000000000003</v>
      </c>
      <c r="N14">
        <v>4.9399999999999999E-2</v>
      </c>
      <c r="P14" t="s">
        <v>32</v>
      </c>
    </row>
    <row r="15" spans="1:16" x14ac:dyDescent="0.4">
      <c r="A15" t="s">
        <v>10</v>
      </c>
    </row>
    <row r="17" spans="2:16" x14ac:dyDescent="0.4">
      <c r="B17">
        <v>100</v>
      </c>
      <c r="C17">
        <v>10000</v>
      </c>
      <c r="D17">
        <v>300</v>
      </c>
      <c r="E17">
        <v>500</v>
      </c>
      <c r="F17">
        <v>300</v>
      </c>
      <c r="G17">
        <v>100</v>
      </c>
      <c r="H17">
        <v>5000</v>
      </c>
      <c r="I17">
        <v>200000</v>
      </c>
      <c r="N17">
        <v>0.13469999999999999</v>
      </c>
      <c r="P17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DataGeneration</vt:lpstr>
      <vt:lpstr>ForwardModel</vt:lpstr>
      <vt:lpstr>BackwardModel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Hyesung Jeon</dc:creator>
  <cp:lastModifiedBy>hjeon2k@gmail.com</cp:lastModifiedBy>
  <dcterms:created xsi:type="dcterms:W3CDTF">2015-06-05T18:19:34Z</dcterms:created>
  <dcterms:modified xsi:type="dcterms:W3CDTF">2021-02-22T09:22:07Z</dcterms:modified>
</cp:coreProperties>
</file>