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20" windowHeight="9270"/>
  </bookViews>
  <sheets>
    <sheet name="Navigazione" sheetId="1" r:id="rId1"/>
    <sheet name="Comunicazione" sheetId="4" r:id="rId2"/>
    <sheet name="Protocollo Comunicazione" sheetId="5" r:id="rId3"/>
    <sheet name="Parameters" sheetId="6" r:id="rId4"/>
    <sheet name="Immagini" sheetId="2" r:id="rId5"/>
  </sheets>
  <calcPr calcId="145621"/>
</workbook>
</file>

<file path=xl/calcChain.xml><?xml version="1.0" encoding="utf-8"?>
<calcChain xmlns="http://schemas.openxmlformats.org/spreadsheetml/2006/main">
  <c r="AN58" i="1" l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B58" i="1"/>
  <c r="AN57" i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57" i="1" s="1"/>
  <c r="B57" i="1"/>
  <c r="AN56" i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B56" i="1"/>
  <c r="AN55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55" i="1" s="1"/>
  <c r="B55" i="1"/>
  <c r="C70" i="6"/>
  <c r="B70" i="6"/>
  <c r="I68" i="6"/>
  <c r="C68" i="6"/>
  <c r="B68" i="6"/>
  <c r="C69" i="6"/>
  <c r="B69" i="6"/>
  <c r="D3" i="6"/>
  <c r="D4" i="6" s="1"/>
  <c r="D5" i="6" s="1"/>
  <c r="D6" i="6"/>
  <c r="D7" i="6" s="1"/>
  <c r="D8" i="6" s="1"/>
  <c r="D9" i="6" s="1"/>
  <c r="D10" i="6"/>
  <c r="D11" i="6" s="1"/>
  <c r="D12" i="6" s="1"/>
  <c r="D13" i="6" s="1"/>
  <c r="D14" i="6"/>
  <c r="D15" i="6" s="1"/>
  <c r="D16" i="6" s="1"/>
  <c r="D17" i="6" s="1"/>
  <c r="D18" i="6" s="1"/>
  <c r="I64" i="6"/>
  <c r="C64" i="6"/>
  <c r="B64" i="6"/>
  <c r="I63" i="6"/>
  <c r="C63" i="6"/>
  <c r="B63" i="6"/>
  <c r="I62" i="6"/>
  <c r="C62" i="6"/>
  <c r="B62" i="6"/>
  <c r="I67" i="6"/>
  <c r="I66" i="6"/>
  <c r="C66" i="6" s="1"/>
  <c r="I65" i="6"/>
  <c r="C65" i="6" s="1"/>
  <c r="I29" i="6"/>
  <c r="C67" i="6"/>
  <c r="B67" i="6"/>
  <c r="B66" i="6"/>
  <c r="B65" i="6"/>
  <c r="C29" i="6"/>
  <c r="B29" i="6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D53" i="1"/>
  <c r="E53" i="1" s="1"/>
  <c r="F53" i="1"/>
  <c r="G53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C54" i="1"/>
  <c r="D54" i="1" s="1"/>
  <c r="C53" i="1"/>
  <c r="I28" i="6"/>
  <c r="C28" i="6" s="1"/>
  <c r="I61" i="6"/>
  <c r="C61" i="6"/>
  <c r="B61" i="6"/>
  <c r="B28" i="6"/>
  <c r="I59" i="6"/>
  <c r="C59" i="6" s="1"/>
  <c r="B59" i="6"/>
  <c r="C60" i="6"/>
  <c r="B60" i="6"/>
  <c r="I8" i="6"/>
  <c r="C8" i="6"/>
  <c r="B8" i="6"/>
  <c r="A8" i="6"/>
  <c r="I56" i="6"/>
  <c r="I55" i="6"/>
  <c r="C55" i="6" s="1"/>
  <c r="C52" i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C51" i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C50" i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C49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C57" i="6"/>
  <c r="B57" i="6"/>
  <c r="I25" i="6"/>
  <c r="C25" i="6" s="1"/>
  <c r="B25" i="6"/>
  <c r="I24" i="6"/>
  <c r="C58" i="6"/>
  <c r="C56" i="6"/>
  <c r="C54" i="6"/>
  <c r="I53" i="6"/>
  <c r="C53" i="6"/>
  <c r="I52" i="6"/>
  <c r="C52" i="6"/>
  <c r="I51" i="6"/>
  <c r="C51" i="6"/>
  <c r="C50" i="6"/>
  <c r="I49" i="6"/>
  <c r="C49" i="6" s="1"/>
  <c r="I48" i="6"/>
  <c r="C48" i="6" s="1"/>
  <c r="I47" i="6"/>
  <c r="C47" i="6" s="1"/>
  <c r="I46" i="6"/>
  <c r="C46" i="6" s="1"/>
  <c r="I45" i="6"/>
  <c r="C45" i="6" s="1"/>
  <c r="I44" i="6"/>
  <c r="C44" i="6" s="1"/>
  <c r="I43" i="6"/>
  <c r="C43" i="6" s="1"/>
  <c r="I42" i="6"/>
  <c r="C42" i="6" s="1"/>
  <c r="I41" i="6"/>
  <c r="C41" i="6" s="1"/>
  <c r="I40" i="6"/>
  <c r="C40" i="6" s="1"/>
  <c r="I39" i="6"/>
  <c r="C39" i="6" s="1"/>
  <c r="I38" i="6"/>
  <c r="C38" i="6" s="1"/>
  <c r="I37" i="6"/>
  <c r="C37" i="6" s="1"/>
  <c r="I36" i="6"/>
  <c r="C36" i="6" s="1"/>
  <c r="I35" i="6"/>
  <c r="C35" i="6" s="1"/>
  <c r="I34" i="6"/>
  <c r="C34" i="6" s="1"/>
  <c r="I33" i="6"/>
  <c r="C33" i="6" s="1"/>
  <c r="I32" i="6"/>
  <c r="C32" i="6" s="1"/>
  <c r="I31" i="6"/>
  <c r="C31" i="6" s="1"/>
  <c r="C27" i="6"/>
  <c r="C26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7" i="6"/>
  <c r="I6" i="6"/>
  <c r="C6" i="6"/>
  <c r="C5" i="6"/>
  <c r="I4" i="6"/>
  <c r="C4" i="6" s="1"/>
  <c r="I3" i="6"/>
  <c r="C3" i="6"/>
  <c r="C2" i="6"/>
  <c r="B58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27" i="6"/>
  <c r="B26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9" i="6"/>
  <c r="A4" i="6"/>
  <c r="A3" i="6"/>
  <c r="A17" i="6"/>
  <c r="A16" i="6"/>
  <c r="A15" i="6"/>
  <c r="A14" i="6"/>
  <c r="A13" i="6"/>
  <c r="A12" i="6"/>
  <c r="A11" i="6"/>
  <c r="A10" i="6"/>
  <c r="A7" i="6"/>
  <c r="A6" i="6"/>
  <c r="A5" i="6"/>
  <c r="A2" i="6"/>
  <c r="B38" i="5"/>
  <c r="B37" i="5"/>
  <c r="B33" i="5"/>
  <c r="A44" i="5"/>
  <c r="A45" i="5"/>
  <c r="B99" i="5"/>
  <c r="B98" i="5"/>
  <c r="B97" i="5"/>
  <c r="B96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B44" i="5"/>
  <c r="L43" i="5"/>
  <c r="B43" i="5"/>
  <c r="B32" i="5"/>
  <c r="B35" i="5"/>
  <c r="B34" i="5"/>
  <c r="B36" i="5"/>
  <c r="B31" i="5"/>
  <c r="B30" i="5"/>
  <c r="B29" i="5"/>
  <c r="B28" i="5"/>
  <c r="B27" i="5"/>
  <c r="B26" i="5"/>
  <c r="B25" i="5"/>
  <c r="A4" i="5"/>
  <c r="A5" i="5" s="1"/>
  <c r="B3" i="5"/>
  <c r="C48" i="1"/>
  <c r="D48" i="1"/>
  <c r="E48" i="1"/>
  <c r="F48" i="1" s="1"/>
  <c r="G48" i="1" s="1"/>
  <c r="H48" i="1" s="1"/>
  <c r="I48" i="1" s="1"/>
  <c r="J48" i="1"/>
  <c r="K48" i="1" s="1"/>
  <c r="L48" i="1" s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/>
  <c r="AD48" i="1" s="1"/>
  <c r="AE48" i="1" s="1"/>
  <c r="AF48" i="1" s="1"/>
  <c r="AG48" i="1" s="1"/>
  <c r="AH48" i="1" s="1"/>
  <c r="AI48" i="1" s="1"/>
  <c r="AJ48" i="1" s="1"/>
  <c r="AK48" i="1" s="1"/>
  <c r="AL48" i="1" s="1"/>
  <c r="C47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/>
  <c r="O47" i="1" s="1"/>
  <c r="P47" i="1" s="1"/>
  <c r="Q47" i="1" s="1"/>
  <c r="R47" i="1" s="1"/>
  <c r="S47" i="1" s="1"/>
  <c r="T47" i="1" s="1"/>
  <c r="U47" i="1" s="1"/>
  <c r="V47" i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C45" i="1"/>
  <c r="D45" i="1"/>
  <c r="E45" i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/>
  <c r="AE45" i="1" s="1"/>
  <c r="AF45" i="1" s="1"/>
  <c r="AG45" i="1" s="1"/>
  <c r="AH45" i="1" s="1"/>
  <c r="AI45" i="1" s="1"/>
  <c r="AJ45" i="1" s="1"/>
  <c r="AK45" i="1" s="1"/>
  <c r="AL45" i="1" s="1"/>
  <c r="C44" i="1"/>
  <c r="D44" i="1" s="1"/>
  <c r="E44" i="1" s="1"/>
  <c r="F44" i="1" s="1"/>
  <c r="G44" i="1" s="1"/>
  <c r="H44" i="1"/>
  <c r="I44" i="1" s="1"/>
  <c r="J44" i="1" s="1"/>
  <c r="K44" i="1" s="1"/>
  <c r="L44" i="1" s="1"/>
  <c r="M44" i="1" s="1"/>
  <c r="N44" i="1" s="1"/>
  <c r="O44" i="1" s="1"/>
  <c r="P44" i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C43" i="1"/>
  <c r="D43" i="1"/>
  <c r="E43" i="1"/>
  <c r="F43" i="1"/>
  <c r="G43" i="1" s="1"/>
  <c r="H43" i="1" s="1"/>
  <c r="I43" i="1" s="1"/>
  <c r="J43" i="1" s="1"/>
  <c r="K43" i="1" s="1"/>
  <c r="L43" i="1" s="1"/>
  <c r="M43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C42" i="1"/>
  <c r="D42" i="1" s="1"/>
  <c r="E42" i="1" s="1"/>
  <c r="F42" i="1" s="1"/>
  <c r="G42" i="1" s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C41" i="1"/>
  <c r="D41" i="1"/>
  <c r="E41" i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/>
  <c r="W41" i="1" s="1"/>
  <c r="X41" i="1" s="1"/>
  <c r="Y41" i="1" s="1"/>
  <c r="Z41" i="1" s="1"/>
  <c r="AA41" i="1" s="1"/>
  <c r="AB41" i="1" s="1"/>
  <c r="AC41" i="1" s="1"/>
  <c r="AD41" i="1"/>
  <c r="AE41" i="1" s="1"/>
  <c r="AF41" i="1" s="1"/>
  <c r="AG41" i="1" s="1"/>
  <c r="AH41" i="1" s="1"/>
  <c r="AI41" i="1" s="1"/>
  <c r="AJ41" i="1" s="1"/>
  <c r="AK41" i="1" s="1"/>
  <c r="AL41" i="1" s="1"/>
  <c r="C40" i="1"/>
  <c r="D40" i="1" s="1"/>
  <c r="E40" i="1" s="1"/>
  <c r="F40" i="1" s="1"/>
  <c r="G40" i="1" s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A18" i="2" s="1"/>
  <c r="I20" i="2"/>
  <c r="J19" i="2"/>
  <c r="I19" i="2"/>
  <c r="A17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A5" i="2" s="1"/>
  <c r="C39" i="1"/>
  <c r="D39" i="1"/>
  <c r="E39" i="1" s="1"/>
  <c r="F39" i="1" s="1"/>
  <c r="G39" i="1"/>
  <c r="H39" i="1" s="1"/>
  <c r="I39" i="1" s="1"/>
  <c r="J39" i="1" s="1"/>
  <c r="K39" i="1" s="1"/>
  <c r="L39" i="1" s="1"/>
  <c r="M39" i="1" s="1"/>
  <c r="N39" i="1" s="1"/>
  <c r="O39" i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C38" i="1"/>
  <c r="D38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C37" i="1"/>
  <c r="D37" i="1" s="1"/>
  <c r="E37" i="1" s="1"/>
  <c r="F37" i="1" s="1"/>
  <c r="G37" i="1" s="1"/>
  <c r="H37" i="1" s="1"/>
  <c r="I37" i="1" s="1"/>
  <c r="J37" i="1" s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C36" i="1"/>
  <c r="D36" i="1"/>
  <c r="E36" i="1"/>
  <c r="F36" i="1" s="1"/>
  <c r="G36" i="1" s="1"/>
  <c r="H36" i="1" s="1"/>
  <c r="I36" i="1"/>
  <c r="J36" i="1"/>
  <c r="K36" i="1" s="1"/>
  <c r="L36" i="1" s="1"/>
  <c r="M36" i="1"/>
  <c r="N36" i="1" s="1"/>
  <c r="O36" i="1" s="1"/>
  <c r="P36" i="1" s="1"/>
  <c r="Q36" i="1" s="1"/>
  <c r="R36" i="1" s="1"/>
  <c r="S36" i="1" s="1"/>
  <c r="T36" i="1" s="1"/>
  <c r="U36" i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C35" i="1"/>
  <c r="D35" i="1"/>
  <c r="E35" i="1" s="1"/>
  <c r="F35" i="1" s="1"/>
  <c r="G35" i="1"/>
  <c r="H35" i="1" s="1"/>
  <c r="I35" i="1" s="1"/>
  <c r="J35" i="1" s="1"/>
  <c r="K35" i="1" s="1"/>
  <c r="L35" i="1" s="1"/>
  <c r="M35" i="1" s="1"/>
  <c r="N35" i="1"/>
  <c r="O35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C34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C33" i="1"/>
  <c r="D33" i="1"/>
  <c r="E33" i="1" s="1"/>
  <c r="F33" i="1"/>
  <c r="G33" i="1" s="1"/>
  <c r="H33" i="1"/>
  <c r="I33" i="1" s="1"/>
  <c r="J33" i="1" s="1"/>
  <c r="K33" i="1" s="1"/>
  <c r="L33" i="1" s="1"/>
  <c r="M33" i="1" s="1"/>
  <c r="N33" i="1"/>
  <c r="O33" i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C32" i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C31" i="1"/>
  <c r="D31" i="1" s="1"/>
  <c r="E31" i="1" s="1"/>
  <c r="F31" i="1"/>
  <c r="G31" i="1"/>
  <c r="H31" i="1"/>
  <c r="I31" i="1" s="1"/>
  <c r="J31" i="1" s="1"/>
  <c r="K31" i="1" s="1"/>
  <c r="L31" i="1" s="1"/>
  <c r="M31" i="1" s="1"/>
  <c r="N31" i="1"/>
  <c r="O31" i="1" s="1"/>
  <c r="P31" i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C30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C29" i="1"/>
  <c r="D29" i="1"/>
  <c r="E29" i="1" s="1"/>
  <c r="F29" i="1"/>
  <c r="G29" i="1" s="1"/>
  <c r="H29" i="1"/>
  <c r="I29" i="1" s="1"/>
  <c r="J29" i="1" s="1"/>
  <c r="K29" i="1" s="1"/>
  <c r="L29" i="1" s="1"/>
  <c r="M29" i="1" s="1"/>
  <c r="N29" i="1"/>
  <c r="O29" i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C28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C27" i="1"/>
  <c r="D27" i="1" s="1"/>
  <c r="E27" i="1" s="1"/>
  <c r="F27" i="1"/>
  <c r="G27" i="1"/>
  <c r="H27" i="1"/>
  <c r="I27" i="1" s="1"/>
  <c r="J27" i="1" s="1"/>
  <c r="K27" i="1" s="1"/>
  <c r="L27" i="1" s="1"/>
  <c r="M27" i="1" s="1"/>
  <c r="N27" i="1"/>
  <c r="O27" i="1" s="1"/>
  <c r="P27" i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C26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C25" i="1"/>
  <c r="D25" i="1" s="1"/>
  <c r="E25" i="1"/>
  <c r="F25" i="1"/>
  <c r="G25" i="1" s="1"/>
  <c r="H25" i="1" s="1"/>
  <c r="I25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C24" i="1"/>
  <c r="D24" i="1"/>
  <c r="E24" i="1"/>
  <c r="F24" i="1" s="1"/>
  <c r="G24" i="1" s="1"/>
  <c r="H24" i="1" s="1"/>
  <c r="I24" i="1"/>
  <c r="J24" i="1" s="1"/>
  <c r="K24" i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C23" i="1"/>
  <c r="D23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C22" i="1"/>
  <c r="D22" i="1"/>
  <c r="E22" i="1" s="1"/>
  <c r="F22" i="1" s="1"/>
  <c r="G22" i="1" s="1"/>
  <c r="H22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C20" i="1"/>
  <c r="D20" i="1" s="1"/>
  <c r="E20" i="1" s="1"/>
  <c r="F20" i="1" s="1"/>
  <c r="G20" i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C19" i="1"/>
  <c r="D19" i="1" s="1"/>
  <c r="E19" i="1"/>
  <c r="F1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C18" i="1"/>
  <c r="D18" i="1"/>
  <c r="E18" i="1"/>
  <c r="F18" i="1" s="1"/>
  <c r="G18" i="1"/>
  <c r="H18" i="1" s="1"/>
  <c r="I18" i="1" s="1"/>
  <c r="J18" i="1" s="1"/>
  <c r="K18" i="1" s="1"/>
  <c r="L18" i="1" s="1"/>
  <c r="M18" i="1" s="1"/>
  <c r="N18" i="1" s="1"/>
  <c r="O18" i="1" s="1"/>
  <c r="P18" i="1"/>
  <c r="Q18" i="1" s="1"/>
  <c r="R18" i="1" s="1"/>
  <c r="S18" i="1" s="1"/>
  <c r="T18" i="1" s="1"/>
  <c r="U18" i="1" s="1"/>
  <c r="V18" i="1" s="1"/>
  <c r="W18" i="1" s="1"/>
  <c r="X18" i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C17" i="1"/>
  <c r="D17" i="1"/>
  <c r="E17" i="1"/>
  <c r="F17" i="1"/>
  <c r="G17" i="1" s="1"/>
  <c r="H17" i="1" s="1"/>
  <c r="I17" i="1" s="1"/>
  <c r="J17" i="1" s="1"/>
  <c r="K17" i="1" s="1"/>
  <c r="L17" i="1" s="1"/>
  <c r="M17" i="1" s="1"/>
  <c r="N17" i="1"/>
  <c r="O17" i="1" s="1"/>
  <c r="P17" i="1" s="1"/>
  <c r="Q17" i="1" s="1"/>
  <c r="R17" i="1" s="1"/>
  <c r="S17" i="1" s="1"/>
  <c r="T17" i="1" s="1"/>
  <c r="U17" i="1" s="1"/>
  <c r="V17" i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B17" i="1"/>
  <c r="C16" i="1"/>
  <c r="D16" i="1" s="1"/>
  <c r="E16" i="1" s="1"/>
  <c r="F16" i="1" s="1"/>
  <c r="G16" i="1" s="1"/>
  <c r="H16" i="1" s="1"/>
  <c r="I16" i="1" s="1"/>
  <c r="J16" i="1" s="1"/>
  <c r="K16" i="1"/>
  <c r="L16" i="1" s="1"/>
  <c r="M16" i="1" s="1"/>
  <c r="N16" i="1" s="1"/>
  <c r="O16" i="1" s="1"/>
  <c r="P16" i="1" s="1"/>
  <c r="Q16" i="1" s="1"/>
  <c r="R16" i="1" s="1"/>
  <c r="S16" i="1"/>
  <c r="T16" i="1" s="1"/>
  <c r="U16" i="1" s="1"/>
  <c r="V16" i="1" s="1"/>
  <c r="W16" i="1" s="1"/>
  <c r="X16" i="1" s="1"/>
  <c r="Y16" i="1" s="1"/>
  <c r="Z16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16" i="1" s="1"/>
  <c r="B16" i="1"/>
  <c r="C15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15" i="1" s="1"/>
  <c r="B15" i="1"/>
  <c r="C14" i="1"/>
  <c r="D14" i="1" s="1"/>
  <c r="E14" i="1"/>
  <c r="F14" i="1"/>
  <c r="G14" i="1" s="1"/>
  <c r="H14" i="1" s="1"/>
  <c r="I14" i="1" s="1"/>
  <c r="J14" i="1" s="1"/>
  <c r="K14" i="1"/>
  <c r="L14" i="1" s="1"/>
  <c r="M14" i="1" s="1"/>
  <c r="N14" i="1" s="1"/>
  <c r="O14" i="1" s="1"/>
  <c r="P14" i="1" s="1"/>
  <c r="Q14" i="1"/>
  <c r="R14" i="1" s="1"/>
  <c r="S14" i="1" s="1"/>
  <c r="T14" i="1" s="1"/>
  <c r="U14" i="1" s="1"/>
  <c r="V14" i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14" i="1" s="1"/>
  <c r="B14" i="1"/>
  <c r="C13" i="1"/>
  <c r="D13" i="1"/>
  <c r="E13" i="1"/>
  <c r="F13" i="1" s="1"/>
  <c r="G13" i="1" s="1"/>
  <c r="H13" i="1" s="1"/>
  <c r="I13" i="1" s="1"/>
  <c r="J13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13" i="1" s="1"/>
  <c r="B13" i="1"/>
  <c r="C12" i="1"/>
  <c r="D12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12" i="1" s="1"/>
  <c r="B12" i="1"/>
  <c r="C11" i="1"/>
  <c r="D11" i="1"/>
  <c r="E11" i="1" s="1"/>
  <c r="F11" i="1" s="1"/>
  <c r="G11" i="1" s="1"/>
  <c r="H11" i="1" s="1"/>
  <c r="I11" i="1"/>
  <c r="J11" i="1" s="1"/>
  <c r="K11" i="1" s="1"/>
  <c r="L11" i="1" s="1"/>
  <c r="M11" i="1" s="1"/>
  <c r="N11" i="1" s="1"/>
  <c r="O11" i="1"/>
  <c r="P11" i="1" s="1"/>
  <c r="Q11" i="1" s="1"/>
  <c r="R11" i="1" s="1"/>
  <c r="S11" i="1" s="1"/>
  <c r="T11" i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11" i="1" s="1"/>
  <c r="B11" i="1"/>
  <c r="C10" i="1"/>
  <c r="D10" i="1" s="1"/>
  <c r="E10" i="1" s="1"/>
  <c r="F10" i="1" s="1"/>
  <c r="G10" i="1" s="1"/>
  <c r="H10" i="1" s="1"/>
  <c r="I10" i="1"/>
  <c r="J10" i="1" s="1"/>
  <c r="K10" i="1" s="1"/>
  <c r="L10" i="1" s="1"/>
  <c r="M10" i="1" s="1"/>
  <c r="N10" i="1"/>
  <c r="O10" i="1" s="1"/>
  <c r="P10" i="1" s="1"/>
  <c r="Q10" i="1" s="1"/>
  <c r="R10" i="1" s="1"/>
  <c r="S10" i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10" i="1" s="1"/>
  <c r="B10" i="1"/>
  <c r="C9" i="1"/>
  <c r="D9" i="1" s="1"/>
  <c r="E9" i="1" s="1"/>
  <c r="F9" i="1" s="1"/>
  <c r="G9" i="1" s="1"/>
  <c r="H9" i="1"/>
  <c r="I9" i="1" s="1"/>
  <c r="J9" i="1" s="1"/>
  <c r="K9" i="1" s="1"/>
  <c r="L9" i="1" s="1"/>
  <c r="M9" i="1"/>
  <c r="N9" i="1" s="1"/>
  <c r="O9" i="1" s="1"/>
  <c r="P9" i="1" s="1"/>
  <c r="Q9" i="1" s="1"/>
  <c r="R9" i="1" s="1"/>
  <c r="S9" i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9" i="1" s="1"/>
  <c r="B9" i="1"/>
  <c r="C8" i="1"/>
  <c r="D8" i="1" s="1"/>
  <c r="E8" i="1"/>
  <c r="F8" i="1"/>
  <c r="G8" i="1"/>
  <c r="H8" i="1" s="1"/>
  <c r="I8" i="1" s="1"/>
  <c r="J8" i="1" s="1"/>
  <c r="K8" i="1" s="1"/>
  <c r="L8" i="1" s="1"/>
  <c r="M8" i="1"/>
  <c r="N8" i="1" s="1"/>
  <c r="O8" i="1" s="1"/>
  <c r="P8" i="1" s="1"/>
  <c r="Q8" i="1" s="1"/>
  <c r="R8" i="1"/>
  <c r="S8" i="1" s="1"/>
  <c r="T8" i="1" s="1"/>
  <c r="U8" i="1" s="1"/>
  <c r="V8" i="1" s="1"/>
  <c r="W8" i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8" i="1" s="1"/>
  <c r="B8" i="1"/>
  <c r="C7" i="1"/>
  <c r="D7" i="1"/>
  <c r="E7" i="1"/>
  <c r="F7" i="1" s="1"/>
  <c r="G7" i="1"/>
  <c r="H7" i="1" s="1"/>
  <c r="I7" i="1" s="1"/>
  <c r="J7" i="1" s="1"/>
  <c r="K7" i="1" s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7" i="1" s="1"/>
  <c r="B7" i="1"/>
  <c r="C6" i="1"/>
  <c r="D6" i="1" s="1"/>
  <c r="E6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6" i="1" s="1"/>
  <c r="B6" i="1"/>
  <c r="C5" i="1"/>
  <c r="D5" i="1"/>
  <c r="E5" i="1"/>
  <c r="F5" i="1" s="1"/>
  <c r="G5" i="1" s="1"/>
  <c r="H5" i="1" s="1"/>
  <c r="I5" i="1" s="1"/>
  <c r="J5" i="1" s="1"/>
  <c r="K5" i="1"/>
  <c r="L5" i="1" s="1"/>
  <c r="M5" i="1" s="1"/>
  <c r="N5" i="1" s="1"/>
  <c r="O5" i="1" s="1"/>
  <c r="P5" i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5" i="1" s="1"/>
  <c r="B5" i="1"/>
  <c r="C4" i="1"/>
  <c r="D4" i="1" s="1"/>
  <c r="E4" i="1"/>
  <c r="F4" i="1" s="1"/>
  <c r="G4" i="1" s="1"/>
  <c r="H4" i="1" s="1"/>
  <c r="I4" i="1" s="1"/>
  <c r="J4" i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4" i="1" s="1"/>
  <c r="B4" i="1"/>
  <c r="C3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3" i="1" s="1"/>
  <c r="B3" i="1"/>
  <c r="AS2" i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A58" i="1" l="1"/>
  <c r="A56" i="1"/>
  <c r="A46" i="5"/>
  <c r="B45" i="5"/>
  <c r="A6" i="2"/>
  <c r="D19" i="6"/>
  <c r="A18" i="6"/>
  <c r="A6" i="5"/>
  <c r="B5" i="5"/>
  <c r="AN18" i="1"/>
  <c r="A17" i="1"/>
  <c r="B4" i="5"/>
  <c r="B6" i="5" l="1"/>
  <c r="A7" i="5"/>
  <c r="AN19" i="1"/>
  <c r="B18" i="1"/>
  <c r="A18" i="1"/>
  <c r="D20" i="6"/>
  <c r="A19" i="6"/>
  <c r="B46" i="5"/>
  <c r="A47" i="5"/>
  <c r="AN20" i="1" l="1"/>
  <c r="A19" i="1"/>
  <c r="B19" i="1"/>
  <c r="D21" i="6"/>
  <c r="A20" i="6"/>
  <c r="A8" i="5"/>
  <c r="B7" i="5"/>
  <c r="A48" i="5"/>
  <c r="B47" i="5"/>
  <c r="A9" i="5" l="1"/>
  <c r="B8" i="5"/>
  <c r="B48" i="5"/>
  <c r="A49" i="5"/>
  <c r="D22" i="6"/>
  <c r="A21" i="6"/>
  <c r="AN21" i="1"/>
  <c r="A20" i="1"/>
  <c r="B20" i="1"/>
  <c r="AN22" i="1" l="1"/>
  <c r="A21" i="1"/>
  <c r="B21" i="1"/>
  <c r="B49" i="5"/>
  <c r="A50" i="5"/>
  <c r="D23" i="6"/>
  <c r="A22" i="6"/>
  <c r="A10" i="5"/>
  <c r="B9" i="5"/>
  <c r="B10" i="5" l="1"/>
  <c r="A11" i="5"/>
  <c r="D24" i="6"/>
  <c r="A23" i="6"/>
  <c r="B50" i="5"/>
  <c r="A51" i="5"/>
  <c r="AN23" i="1"/>
  <c r="B22" i="1"/>
  <c r="A22" i="1"/>
  <c r="AN24" i="1" l="1"/>
  <c r="A23" i="1"/>
  <c r="B23" i="1"/>
  <c r="D25" i="6"/>
  <c r="A24" i="6"/>
  <c r="A52" i="5"/>
  <c r="B51" i="5"/>
  <c r="B11" i="5"/>
  <c r="A12" i="5"/>
  <c r="D26" i="6" l="1"/>
  <c r="A25" i="6"/>
  <c r="B52" i="5"/>
  <c r="A53" i="5"/>
  <c r="A13" i="5"/>
  <c r="B12" i="5"/>
  <c r="AN25" i="1"/>
  <c r="B24" i="1"/>
  <c r="A24" i="1"/>
  <c r="A54" i="5" l="1"/>
  <c r="B53" i="5"/>
  <c r="AN26" i="1"/>
  <c r="A25" i="1"/>
  <c r="B25" i="1"/>
  <c r="A14" i="5"/>
  <c r="B13" i="5"/>
  <c r="D27" i="6"/>
  <c r="A26" i="6"/>
  <c r="D28" i="6" l="1"/>
  <c r="A27" i="6"/>
  <c r="AN27" i="1"/>
  <c r="A26" i="1"/>
  <c r="B26" i="1"/>
  <c r="B14" i="5"/>
  <c r="A15" i="5"/>
  <c r="B54" i="5"/>
  <c r="A55" i="5"/>
  <c r="A16" i="5" l="1"/>
  <c r="B15" i="5"/>
  <c r="AN28" i="1"/>
  <c r="A27" i="1"/>
  <c r="B27" i="1"/>
  <c r="A56" i="5"/>
  <c r="B55" i="5"/>
  <c r="D29" i="6"/>
  <c r="A28" i="6"/>
  <c r="A29" i="6" l="1"/>
  <c r="D31" i="6"/>
  <c r="AN29" i="1"/>
  <c r="B28" i="1"/>
  <c r="A28" i="1"/>
  <c r="B56" i="5"/>
  <c r="A57" i="5"/>
  <c r="A17" i="5"/>
  <c r="B16" i="5"/>
  <c r="B57" i="5" l="1"/>
  <c r="A58" i="5"/>
  <c r="AN30" i="1"/>
  <c r="B29" i="1"/>
  <c r="A29" i="1"/>
  <c r="D32" i="6"/>
  <c r="D30" i="6"/>
  <c r="A30" i="6" s="1"/>
  <c r="A31" i="6"/>
  <c r="A18" i="5"/>
  <c r="B17" i="5"/>
  <c r="AN31" i="1" l="1"/>
  <c r="B30" i="1"/>
  <c r="A30" i="1"/>
  <c r="D33" i="6"/>
  <c r="A32" i="6"/>
  <c r="B58" i="5"/>
  <c r="A59" i="5"/>
  <c r="B18" i="5"/>
  <c r="A19" i="5"/>
  <c r="D34" i="6" l="1"/>
  <c r="A33" i="6"/>
  <c r="A60" i="5"/>
  <c r="B59" i="5"/>
  <c r="B19" i="5"/>
  <c r="A20" i="5"/>
  <c r="AN32" i="1"/>
  <c r="A31" i="1"/>
  <c r="B31" i="1"/>
  <c r="AN33" i="1" l="1"/>
  <c r="B32" i="1"/>
  <c r="A32" i="1"/>
  <c r="B60" i="5"/>
  <c r="A61" i="5"/>
  <c r="A21" i="5"/>
  <c r="B21" i="5" s="1"/>
  <c r="B20" i="5"/>
  <c r="A34" i="6"/>
  <c r="D35" i="6"/>
  <c r="D36" i="6" l="1"/>
  <c r="A35" i="6"/>
  <c r="A62" i="5"/>
  <c r="B61" i="5"/>
  <c r="AN34" i="1"/>
  <c r="B33" i="1"/>
  <c r="A33" i="1"/>
  <c r="B62" i="5" l="1"/>
  <c r="A63" i="5"/>
  <c r="AN35" i="1"/>
  <c r="B34" i="1"/>
  <c r="A34" i="1"/>
  <c r="D37" i="6"/>
  <c r="A36" i="6"/>
  <c r="AN36" i="1" l="1"/>
  <c r="A35" i="1"/>
  <c r="B35" i="1"/>
  <c r="D38" i="6"/>
  <c r="A37" i="6"/>
  <c r="A64" i="5"/>
  <c r="B63" i="5"/>
  <c r="B64" i="5" l="1"/>
  <c r="A65" i="5"/>
  <c r="D39" i="6"/>
  <c r="A38" i="6"/>
  <c r="AN37" i="1"/>
  <c r="B36" i="1"/>
  <c r="A36" i="1"/>
  <c r="B65" i="5" l="1"/>
  <c r="A66" i="5"/>
  <c r="D40" i="6"/>
  <c r="A39" i="6"/>
  <c r="AN38" i="1"/>
  <c r="A37" i="1"/>
  <c r="B37" i="1"/>
  <c r="B66" i="5" l="1"/>
  <c r="A67" i="5"/>
  <c r="AN39" i="1"/>
  <c r="B38" i="1"/>
  <c r="A38" i="1"/>
  <c r="D41" i="6"/>
  <c r="A40" i="6"/>
  <c r="AN40" i="1" l="1"/>
  <c r="A39" i="1"/>
  <c r="B39" i="1"/>
  <c r="D42" i="6"/>
  <c r="A41" i="6"/>
  <c r="A68" i="5"/>
  <c r="B67" i="5"/>
  <c r="B68" i="5" l="1"/>
  <c r="A69" i="5"/>
  <c r="A42" i="6"/>
  <c r="D43" i="6"/>
  <c r="AN41" i="1"/>
  <c r="B40" i="1"/>
  <c r="A40" i="1"/>
  <c r="D44" i="6" l="1"/>
  <c r="A43" i="6"/>
  <c r="A70" i="5"/>
  <c r="B69" i="5"/>
  <c r="AN42" i="1"/>
  <c r="B41" i="1"/>
  <c r="A41" i="1"/>
  <c r="B70" i="5" l="1"/>
  <c r="A71" i="5"/>
  <c r="AN43" i="1"/>
  <c r="B42" i="1"/>
  <c r="A42" i="1"/>
  <c r="D45" i="6"/>
  <c r="A44" i="6"/>
  <c r="AN44" i="1" l="1"/>
  <c r="B43" i="1"/>
  <c r="A43" i="1"/>
  <c r="D46" i="6"/>
  <c r="A45" i="6"/>
  <c r="A72" i="5"/>
  <c r="B71" i="5"/>
  <c r="B72" i="5" l="1"/>
  <c r="A73" i="5"/>
  <c r="A46" i="6"/>
  <c r="D47" i="6"/>
  <c r="AN45" i="1"/>
  <c r="B44" i="1"/>
  <c r="A44" i="1"/>
  <c r="D48" i="6" l="1"/>
  <c r="A47" i="6"/>
  <c r="B73" i="5"/>
  <c r="A74" i="5"/>
  <c r="AN46" i="1"/>
  <c r="B45" i="1"/>
  <c r="A45" i="1"/>
  <c r="B74" i="5" l="1"/>
  <c r="A75" i="5"/>
  <c r="AN47" i="1"/>
  <c r="B46" i="1"/>
  <c r="A46" i="1"/>
  <c r="D49" i="6"/>
  <c r="A48" i="6"/>
  <c r="AN48" i="1" l="1"/>
  <c r="B47" i="1"/>
  <c r="A47" i="1"/>
  <c r="D50" i="6"/>
  <c r="A49" i="6"/>
  <c r="A76" i="5"/>
  <c r="B75" i="5"/>
  <c r="B76" i="5" l="1"/>
  <c r="A77" i="5"/>
  <c r="A50" i="6"/>
  <c r="D51" i="6"/>
  <c r="AN49" i="1"/>
  <c r="B48" i="1"/>
  <c r="A48" i="1"/>
  <c r="B77" i="5" l="1"/>
  <c r="A78" i="5"/>
  <c r="AN50" i="1"/>
  <c r="B49" i="1"/>
  <c r="A49" i="1"/>
  <c r="D52" i="6"/>
  <c r="A51" i="6"/>
  <c r="B50" i="1" l="1"/>
  <c r="AN51" i="1"/>
  <c r="A50" i="1"/>
  <c r="D53" i="6"/>
  <c r="A52" i="6"/>
  <c r="A79" i="5"/>
  <c r="B78" i="5"/>
  <c r="D54" i="6" l="1"/>
  <c r="A53" i="6"/>
  <c r="A80" i="5"/>
  <c r="B79" i="5"/>
  <c r="B51" i="1"/>
  <c r="AN52" i="1"/>
  <c r="A51" i="1"/>
  <c r="A81" i="5" l="1"/>
  <c r="B80" i="5"/>
  <c r="B52" i="1"/>
  <c r="A52" i="1"/>
  <c r="AN53" i="1"/>
  <c r="D55" i="6"/>
  <c r="A54" i="6"/>
  <c r="D56" i="6" l="1"/>
  <c r="A55" i="6"/>
  <c r="AN54" i="1"/>
  <c r="B53" i="1"/>
  <c r="A53" i="1"/>
  <c r="B81" i="5"/>
  <c r="A82" i="5"/>
  <c r="A83" i="5" l="1"/>
  <c r="B82" i="5"/>
  <c r="B54" i="1"/>
  <c r="A54" i="1"/>
  <c r="D57" i="6"/>
  <c r="A56" i="6"/>
  <c r="D58" i="6" l="1"/>
  <c r="A57" i="6"/>
  <c r="A84" i="5"/>
  <c r="B83" i="5"/>
  <c r="B84" i="5" l="1"/>
  <c r="A85" i="5"/>
  <c r="D59" i="6"/>
  <c r="A58" i="6"/>
  <c r="D60" i="6" l="1"/>
  <c r="A59" i="6"/>
  <c r="B85" i="5"/>
  <c r="A86" i="5"/>
  <c r="A87" i="5" l="1"/>
  <c r="B86" i="5"/>
  <c r="D61" i="6"/>
  <c r="A60" i="6"/>
  <c r="D62" i="6" l="1"/>
  <c r="A61" i="6"/>
  <c r="A88" i="5"/>
  <c r="B87" i="5"/>
  <c r="A89" i="5" l="1"/>
  <c r="B88" i="5"/>
  <c r="A62" i="6"/>
  <c r="D63" i="6"/>
  <c r="D64" i="6" l="1"/>
  <c r="A63" i="6"/>
  <c r="B89" i="5"/>
  <c r="A90" i="5"/>
  <c r="B90" i="5" s="1"/>
  <c r="A64" i="6" l="1"/>
  <c r="D65" i="6"/>
  <c r="D66" i="6" l="1"/>
  <c r="A65" i="6"/>
  <c r="A66" i="6" l="1"/>
  <c r="D67" i="6"/>
  <c r="D68" i="6" l="1"/>
  <c r="A67" i="6"/>
  <c r="D69" i="6" l="1"/>
  <c r="A68" i="6"/>
  <c r="A69" i="6" l="1"/>
  <c r="D70" i="6"/>
  <c r="D71" i="6" l="1"/>
  <c r="A71" i="6" s="1"/>
  <c r="A70" i="6"/>
</calcChain>
</file>

<file path=xl/sharedStrings.xml><?xml version="1.0" encoding="utf-8"?>
<sst xmlns="http://schemas.openxmlformats.org/spreadsheetml/2006/main" count="1528" uniqueCount="379">
  <si>
    <t>TYPE</t>
  </si>
  <si>
    <t>NONE</t>
  </si>
  <si>
    <t>REGISTER</t>
  </si>
  <si>
    <t>OSCILLOSCOPE</t>
  </si>
  <si>
    <t>F4</t>
  </si>
  <si>
    <t>F5</t>
  </si>
  <si>
    <t>F6</t>
  </si>
  <si>
    <t>OK</t>
  </si>
  <si>
    <t>CANCEL</t>
  </si>
  <si>
    <t>MENU</t>
  </si>
  <si>
    <t>FUNCTION</t>
  </si>
  <si>
    <t>PARAM</t>
  </si>
  <si>
    <t>SETUP</t>
  </si>
  <si>
    <t>P1</t>
  </si>
  <si>
    <t>P2</t>
  </si>
  <si>
    <t>P3</t>
  </si>
  <si>
    <t>T1</t>
  </si>
  <si>
    <t>T2</t>
  </si>
  <si>
    <t>T3</t>
  </si>
  <si>
    <t>T4</t>
  </si>
  <si>
    <t>VALUE</t>
  </si>
  <si>
    <t>SELECTED</t>
  </si>
  <si>
    <t>EXECUTE_F4</t>
  </si>
  <si>
    <t>EXECUTE_F5</t>
  </si>
  <si>
    <t>//define</t>
  </si>
  <si>
    <t>//Pages</t>
  </si>
  <si>
    <t>P1_VALUE</t>
  </si>
  <si>
    <t>P2_VALUE</t>
  </si>
  <si>
    <t>P3_VALUE</t>
  </si>
  <si>
    <t>SAVE</t>
  </si>
  <si>
    <t>UNKNOWN_CODE</t>
  </si>
  <si>
    <t>ALARM</t>
  </si>
  <si>
    <t>MESSAGE</t>
  </si>
  <si>
    <t>PHASE_FAST</t>
  </si>
  <si>
    <t>GROUP</t>
  </si>
  <si>
    <t>MENU_GROUP_FUNCTION</t>
  </si>
  <si>
    <t>MENU_GROUP_PARAMETER</t>
  </si>
  <si>
    <t>MENU_GROUP_TEST</t>
  </si>
  <si>
    <t>MENU6</t>
  </si>
  <si>
    <t>TEST</t>
  </si>
  <si>
    <t>EXECUTE_T1</t>
  </si>
  <si>
    <t>EXECUTE_T2</t>
  </si>
  <si>
    <t>EXECUTE_T4</t>
  </si>
  <si>
    <t>EXECUTE_T3</t>
  </si>
  <si>
    <t>PHASE_OSCILL</t>
  </si>
  <si>
    <t>EXECUTE_F3</t>
  </si>
  <si>
    <t>F3</t>
  </si>
  <si>
    <t>OFF</t>
  </si>
  <si>
    <t>MODE_LONG</t>
  </si>
  <si>
    <t>MODE_LAT</t>
  </si>
  <si>
    <t>UP</t>
  </si>
  <si>
    <t>DOWN</t>
  </si>
  <si>
    <t>LEFT</t>
  </si>
  <si>
    <t>RIGHT</t>
  </si>
  <si>
    <t>-</t>
  </si>
  <si>
    <t>+</t>
  </si>
  <si>
    <t>OPER</t>
  </si>
  <si>
    <t>TRASM</t>
  </si>
  <si>
    <t>GATE_L</t>
  </si>
  <si>
    <t>GATE_R</t>
  </si>
  <si>
    <t>ZOOMIN</t>
  </si>
  <si>
    <t>ZOOMOUT</t>
  </si>
  <si>
    <t>GATE_LEFT</t>
  </si>
  <si>
    <t>GATE_RIGHT</t>
  </si>
  <si>
    <t>ZOOM_IN</t>
  </si>
  <si>
    <t>ZOOM_OUT</t>
  </si>
  <si>
    <t>COR_PLUS</t>
  </si>
  <si>
    <t>COR_LEFT</t>
  </si>
  <si>
    <t>COR_RIGHT</t>
  </si>
  <si>
    <t>COR_MINUS</t>
  </si>
  <si>
    <t>KEY_RELEASED</t>
  </si>
  <si>
    <t>MENU_01</t>
  </si>
  <si>
    <t>MENU_02</t>
  </si>
  <si>
    <t>MENU_03</t>
  </si>
  <si>
    <t>MENU_04</t>
  </si>
  <si>
    <t>MENU_05</t>
  </si>
  <si>
    <t>MENU_06</t>
  </si>
  <si>
    <t>MENU_GROUP_MENU</t>
  </si>
  <si>
    <t>T5</t>
  </si>
  <si>
    <t>EXECUTE_T5</t>
  </si>
  <si>
    <t>P4</t>
  </si>
  <si>
    <t>P5</t>
  </si>
  <si>
    <t>P6</t>
  </si>
  <si>
    <t>T6</t>
  </si>
  <si>
    <t>P4_VALUE</t>
  </si>
  <si>
    <t>P5_VALUE</t>
  </si>
  <si>
    <t>P6_VALUE</t>
  </si>
  <si>
    <t>EXECUTE_T6</t>
  </si>
  <si>
    <t>F1</t>
  </si>
  <si>
    <t>EXECUTE_F1</t>
  </si>
  <si>
    <t>X</t>
  </si>
  <si>
    <t>Min</t>
  </si>
  <si>
    <t>Max</t>
  </si>
  <si>
    <t>Default</t>
  </si>
  <si>
    <t>PARAM_AUTO_REGISTER_AFTER_F4</t>
  </si>
  <si>
    <t>ARCHIVE_LOAD</t>
  </si>
  <si>
    <t>ARCHIVE_SAVE</t>
  </si>
  <si>
    <t>A1</t>
  </si>
  <si>
    <t>A2</t>
  </si>
  <si>
    <t>MENU_GROUP_ARCHIVE</t>
  </si>
  <si>
    <t xml:space="preserve">Funzionalità </t>
  </si>
  <si>
    <t>Modifiche</t>
  </si>
  <si>
    <t>Pannello Frontale Remoto</t>
  </si>
  <si>
    <t>Max 16 tasti, connessione display via RS232</t>
  </si>
  <si>
    <t>Scheda di alimentazione</t>
  </si>
  <si>
    <t>5, 12, -12 da alimentatore lambda</t>
  </si>
  <si>
    <t>8V per encoder da dove si prende?</t>
  </si>
  <si>
    <t>0V in comune, crea problemi?</t>
  </si>
  <si>
    <t>DAC per insetter</t>
  </si>
  <si>
    <t>Inserirlo nella scheda di potenza, quanto consuma?</t>
  </si>
  <si>
    <t xml:space="preserve">DAC per errore longitudinale </t>
  </si>
  <si>
    <t>DAC per errore trasversale</t>
  </si>
  <si>
    <t>Uscite Disponibile su Taj 150</t>
  </si>
  <si>
    <t>Connessioni Usate Su Taj 100</t>
  </si>
  <si>
    <t>OUTPA1</t>
  </si>
  <si>
    <t>OUTPUT</t>
  </si>
  <si>
    <t>Clock per Tastiera</t>
  </si>
  <si>
    <t>OUTPA2</t>
  </si>
  <si>
    <t>OUTPA3</t>
  </si>
  <si>
    <t>TASDA</t>
  </si>
  <si>
    <t>INPUT</t>
  </si>
  <si>
    <t>Interrupt Da Tastiera</t>
  </si>
  <si>
    <t>TASA</t>
  </si>
  <si>
    <t>Dato da Tastiera</t>
  </si>
  <si>
    <t>DDCK</t>
  </si>
  <si>
    <t>Clock per Display</t>
  </si>
  <si>
    <t>DDIN</t>
  </si>
  <si>
    <t>Dato per Display</t>
  </si>
  <si>
    <t>LAUT</t>
  </si>
  <si>
    <t>Led Automatico / Manuale per Longitudinale</t>
  </si>
  <si>
    <t>LPRO</t>
  </si>
  <si>
    <t>Led Automatico / Manuale per Trasversale</t>
  </si>
  <si>
    <t>LAVA</t>
  </si>
  <si>
    <t>Led Avanti</t>
  </si>
  <si>
    <t>LRIT</t>
  </si>
  <si>
    <t>Led Ritardo</t>
  </si>
  <si>
    <t>DESTRA</t>
  </si>
  <si>
    <t>Led Destra</t>
  </si>
  <si>
    <t>SINISTRA</t>
  </si>
  <si>
    <t>Led Sinistra</t>
  </si>
  <si>
    <t>Connessione Usate Su Taj 200</t>
  </si>
  <si>
    <t>CONSE</t>
  </si>
  <si>
    <t>DDSEL</t>
  </si>
  <si>
    <t>PA5</t>
  </si>
  <si>
    <t>Abilitazione a Parlare</t>
  </si>
  <si>
    <t>DDASK</t>
  </si>
  <si>
    <t>PA6</t>
  </si>
  <si>
    <t>Richiesta a CPU di Parlare</t>
  </si>
  <si>
    <t>DDQUE</t>
  </si>
  <si>
    <t>PA7</t>
  </si>
  <si>
    <t>Richiesta da CPU a Parlare</t>
  </si>
  <si>
    <t>PB2</t>
  </si>
  <si>
    <t>Clock su Comunicazione</t>
  </si>
  <si>
    <t>PB3</t>
  </si>
  <si>
    <t>TX Su Comunicazione</t>
  </si>
  <si>
    <t>DDOUT</t>
  </si>
  <si>
    <t>PB4</t>
  </si>
  <si>
    <t>RX su Comunicazione</t>
  </si>
  <si>
    <t>Free</t>
  </si>
  <si>
    <t>Valore</t>
  </si>
  <si>
    <t>Codice</t>
  </si>
  <si>
    <t>Tipologia</t>
  </si>
  <si>
    <t>Parametro</t>
  </si>
  <si>
    <t>Presente</t>
  </si>
  <si>
    <t>Funzione</t>
  </si>
  <si>
    <t>Valori</t>
  </si>
  <si>
    <t>Su Taj 150</t>
  </si>
  <si>
    <t>Leggi Parametro</t>
  </si>
  <si>
    <t>Scrivi Parametro</t>
  </si>
  <si>
    <t>Fasatura Automatica</t>
  </si>
  <si>
    <t>Fasatura Con Oscilloscopio</t>
  </si>
  <si>
    <t>Test Testina</t>
  </si>
  <si>
    <t>Test Encoder</t>
  </si>
  <si>
    <t>Test Intervalli Correzione in Offset</t>
  </si>
  <si>
    <t>???</t>
  </si>
  <si>
    <t>Anticipa Gate</t>
  </si>
  <si>
    <t>Ritarda Gate</t>
  </si>
  <si>
    <t>Stop Gate</t>
  </si>
  <si>
    <t>Sposta riferimento (Shift) in automatico</t>
  </si>
  <si>
    <t>Sposta riferimento (Shift) manuale</t>
  </si>
  <si>
    <t>Stop spostamento (Shift) manuale</t>
  </si>
  <si>
    <t>Fasatura a correzione rapida</t>
  </si>
  <si>
    <t>F9</t>
  </si>
  <si>
    <t>Inizializzazione Parametri</t>
  </si>
  <si>
    <t>Interrompi Operazione</t>
  </si>
  <si>
    <t>Centra Gate</t>
  </si>
  <si>
    <t>F0</t>
  </si>
  <si>
    <t>Fasatura manuale</t>
  </si>
  <si>
    <t>Reset</t>
  </si>
  <si>
    <t>Risposta B4=196=0xC4 B5=0x00   B6B7=STATUS</t>
  </si>
  <si>
    <t>Allarme</t>
  </si>
  <si>
    <t>Nessun Problema</t>
  </si>
  <si>
    <t>Errore Sviluppo Cilindro</t>
  </si>
  <si>
    <t>Errore Ampiezza Gate</t>
  </si>
  <si>
    <t>Errore Riferimento</t>
  </si>
  <si>
    <t>Errore Generico</t>
  </si>
  <si>
    <t>Errore Mancanza Stampa</t>
  </si>
  <si>
    <t>Errore Velocità sotto soglia</t>
  </si>
  <si>
    <t>Errore Fasatura Automatica Fallita</t>
  </si>
  <si>
    <t>Errore Test Testina</t>
  </si>
  <si>
    <t>Errore Test Encoder</t>
  </si>
  <si>
    <t>Errore Registro fuori soglia</t>
  </si>
  <si>
    <t>Lettura o scrittura parametro B4=0x80/0x81    B5=</t>
  </si>
  <si>
    <t>Sviluppo Cilindro</t>
  </si>
  <si>
    <t>F2</t>
  </si>
  <si>
    <t>Ampiezza Gate in MC</t>
  </si>
  <si>
    <t>Posizione Segno in MM</t>
  </si>
  <si>
    <t>Trip (Variazione di Velocità)</t>
  </si>
  <si>
    <t>Guadagno Longitudinale</t>
  </si>
  <si>
    <t>Guadagno Trasversale</t>
  </si>
  <si>
    <t>Ciclico Longitudinale</t>
  </si>
  <si>
    <t>Ciclico Trasversale</t>
  </si>
  <si>
    <t>Zona Morta Longitudinale</t>
  </si>
  <si>
    <t>Zona Morta Trasversale</t>
  </si>
  <si>
    <t>Velocità Correzione Motore Longitudinale</t>
  </si>
  <si>
    <t>Velocità Correzione Motore Trasversale</t>
  </si>
  <si>
    <t>Auto(0xFF)</t>
  </si>
  <si>
    <t>Man(0x00)</t>
  </si>
  <si>
    <t>Derivativo</t>
  </si>
  <si>
    <t>Lingua</t>
  </si>
  <si>
    <t>Segno di riferimento</t>
  </si>
  <si>
    <t>Si</t>
  </si>
  <si>
    <t>No</t>
  </si>
  <si>
    <t>Diagonale Lato Operatore/Trasmissione</t>
  </si>
  <si>
    <t>Messa a registro Auto dopo Fasatura Automatica</t>
  </si>
  <si>
    <t>Correzione Normale/Inversa</t>
  </si>
  <si>
    <t>Normale</t>
  </si>
  <si>
    <t>Inversa</t>
  </si>
  <si>
    <t>Lavora in MC/MM</t>
  </si>
  <si>
    <t>MC</t>
  </si>
  <si>
    <t>MM</t>
  </si>
  <si>
    <t>Versione Programma</t>
  </si>
  <si>
    <t>ID Macchina</t>
  </si>
  <si>
    <t>Valore Errore Long - Avanti</t>
  </si>
  <si>
    <t>Valore Errore Long - Indietro</t>
  </si>
  <si>
    <t>Stato Led</t>
  </si>
  <si>
    <t>circa</t>
  </si>
  <si>
    <t xml:space="preserve">Abilita DAC per uscita Errore Longitudinale </t>
  </si>
  <si>
    <t>Abilita DAC per uscita Errore Trasversale</t>
  </si>
  <si>
    <t>Abilita DAC per insetter</t>
  </si>
  <si>
    <t>Velocità</t>
  </si>
  <si>
    <t>Valore Errore Trasv - Traversa</t>
  </si>
  <si>
    <t>Valore Errore Trasv - Operat</t>
  </si>
  <si>
    <t>CODE</t>
  </si>
  <si>
    <t>MANGUA</t>
  </si>
  <si>
    <t>Status (allarmi)</t>
  </si>
  <si>
    <t>PRESS</t>
  </si>
  <si>
    <t>Segno di 0 dell'encoder NPN o PNP</t>
  </si>
  <si>
    <t>Guadagno di Tiro</t>
  </si>
  <si>
    <t>Ciclico di Tiro</t>
  </si>
  <si>
    <t>Shift o correzione B4=0x8A/0x8B/0x1C     B5=</t>
  </si>
  <si>
    <t>Direzione</t>
  </si>
  <si>
    <t>Avanti</t>
  </si>
  <si>
    <t>Ritardo</t>
  </si>
  <si>
    <t>Traversa</t>
  </si>
  <si>
    <t>Operatore</t>
  </si>
  <si>
    <t>Modo Tiro (Auto-Manual)</t>
  </si>
  <si>
    <t>Modo Trasversale  (Auto-Manual)</t>
  </si>
  <si>
    <t>Modo Longitudinale (Auto-Manual)</t>
  </si>
  <si>
    <t>?????</t>
  </si>
  <si>
    <t>????</t>
  </si>
  <si>
    <t>Posizione encoder inizio gate</t>
  </si>
  <si>
    <t>Tiro abilitato</t>
  </si>
  <si>
    <t>Trasversale abilitato</t>
  </si>
  <si>
    <t>Lavoro Corrente</t>
  </si>
  <si>
    <t>Posizione encoder fase di riferimento</t>
  </si>
  <si>
    <t>Errore Doppio Segno</t>
  </si>
  <si>
    <t>Errore Decelerazione</t>
  </si>
  <si>
    <t>Errore Accelerazione</t>
  </si>
  <si>
    <t>Salto anomalie</t>
  </si>
  <si>
    <t>Soglia d'Inserzione (Velocità minima)</t>
  </si>
  <si>
    <t>EXECUTE_APP_01</t>
  </si>
  <si>
    <t>EXECUTE_APP_02</t>
  </si>
  <si>
    <t xml:space="preserve">PARAM_JOB </t>
  </si>
  <si>
    <t>PARAM_ENCODER_NP</t>
  </si>
  <si>
    <t>PARAM_ALARM</t>
  </si>
  <si>
    <t>PARAM_SPEED</t>
  </si>
  <si>
    <t>PARAM_PAGE</t>
  </si>
  <si>
    <t>PARAM_PAGE_SEL</t>
  </si>
  <si>
    <t>PARAM_MODE_LONG</t>
  </si>
  <si>
    <t>PARAM_MODE_TRANS</t>
  </si>
  <si>
    <t>PARAM_MODE_PULL</t>
  </si>
  <si>
    <t>PARAM_CORRECTION</t>
  </si>
  <si>
    <t>PARAM_ERR_LONG</t>
  </si>
  <si>
    <t>PARAM_ERR_TRANS</t>
  </si>
  <si>
    <t>PARAM_OSCIL_ZOOM</t>
  </si>
  <si>
    <t>PARAM_OSCIL_OFFSET</t>
  </si>
  <si>
    <t>PARAM_OSCIL_MANUAL_OFFSET</t>
  </si>
  <si>
    <t>PARAM_ERR_BOUND_LONG</t>
  </si>
  <si>
    <t>PARAM_VISUAL_SETUP_FULL</t>
  </si>
  <si>
    <t>PARAM_OFF</t>
  </si>
  <si>
    <t>PARAM_TWIN_CURRENT_APPLICATION</t>
  </si>
  <si>
    <t>PARAMETER_SETUP_INITIAL_INDEX</t>
  </si>
  <si>
    <t>PARAM_LONG_GAIN</t>
  </si>
  <si>
    <t>PARAM_LONG_INTERVAL</t>
  </si>
  <si>
    <t>PARAM_LONG_DERIVATIVE</t>
  </si>
  <si>
    <t>PARAM_LONG_DEAD_ZONE</t>
  </si>
  <si>
    <t>PARAM_LONG_MOTOR_SPEED</t>
  </si>
  <si>
    <t>PARAM_TRANS_GAIN</t>
  </si>
  <si>
    <t>PARAM_TRANS_INTERVAL</t>
  </si>
  <si>
    <t>PARAM_TRANS_DEAD_ZONE</t>
  </si>
  <si>
    <t>PARAM_TRANS_MOTOR_SPEED</t>
  </si>
  <si>
    <t>PARAM_PULL_GAIN</t>
  </si>
  <si>
    <t>PARAM_PULL_INTERVAL</t>
  </si>
  <si>
    <t>PARAM_INSERTION_SPEED_THRESHOLD</t>
  </si>
  <si>
    <t>PARAM_JUMP_ERROR</t>
  </si>
  <si>
    <t>PARAM_VARIATION_SPEED</t>
  </si>
  <si>
    <t>PARAM_REFERENCE_SIGNAL</t>
  </si>
  <si>
    <t>PARAM_MM_SIGNAL_POSITION</t>
  </si>
  <si>
    <t>PARAM_MARK_SHAPE</t>
  </si>
  <si>
    <t>PARAM_LANGUAGE</t>
  </si>
  <si>
    <t>PARAM_ERROR_ZOOM</t>
  </si>
  <si>
    <t>PARAM_MACHINE_SERIAL_NUMBER</t>
  </si>
  <si>
    <t>PARAM_REVERSAL_CORRECTION</t>
  </si>
  <si>
    <t>PARAM_TRANS_ENABLE</t>
  </si>
  <si>
    <t>PARAM_PULL_ENABLE</t>
  </si>
  <si>
    <t>PARAM_COLD_SEAL_ENABLE</t>
  </si>
  <si>
    <t>PARAM_TWIN_APPLICATION_01</t>
  </si>
  <si>
    <t>PARAM_TWIN_APPLICATION_02</t>
  </si>
  <si>
    <t>PARAMETER_NUMBER</t>
  </si>
  <si>
    <t>MIN</t>
  </si>
  <si>
    <t>MAX</t>
  </si>
  <si>
    <t>DEFAULT</t>
  </si>
  <si>
    <t>ADDRESS</t>
  </si>
  <si>
    <t>STI_NULL_ADDRESS</t>
  </si>
  <si>
    <t>EEPROM_ADR_07</t>
  </si>
  <si>
    <t>EEPROM_ADR_NONE</t>
  </si>
  <si>
    <t>PARAM_CYLINDER_TRAVEL</t>
  </si>
  <si>
    <t>PARAM_GATE_WINDOW</t>
  </si>
  <si>
    <t>PARAM_ALARM_BOUND</t>
  </si>
  <si>
    <t>JOB</t>
  </si>
  <si>
    <t>PARAM_PHASE_REFERENCE</t>
  </si>
  <si>
    <t>PARAM_PHASE_START</t>
  </si>
  <si>
    <t>EEPROM_ADR_02</t>
  </si>
  <si>
    <t/>
  </si>
  <si>
    <t>EEPROM_APP_01</t>
  </si>
  <si>
    <t>EEPROM_APP_02</t>
  </si>
  <si>
    <t>EEPROM_ADR_03</t>
  </si>
  <si>
    <t>EEPROM_ADR_06</t>
  </si>
  <si>
    <t>PARAM_CURRENT_ENCODER</t>
  </si>
  <si>
    <t>PARAM_TWIN_ENCODER_ENABLE</t>
  </si>
  <si>
    <t>TWIN_APP_01</t>
  </si>
  <si>
    <t>TWIN_APP_02</t>
  </si>
  <si>
    <t>ENCODER_01</t>
  </si>
  <si>
    <t>ENCODER_02</t>
  </si>
  <si>
    <t>MENU_GROUP_ENC</t>
  </si>
  <si>
    <t>MENU_GROUP_APP</t>
  </si>
  <si>
    <t>EXECUTE_ENC_01</t>
  </si>
  <si>
    <t>EXECUTE_ENC_02</t>
  </si>
  <si>
    <t>PARAM_SH_GAIN</t>
  </si>
  <si>
    <t>PARAM_F4_DIMENSION</t>
  </si>
  <si>
    <t>PARAM_KEYBOARD_DELAY</t>
  </si>
  <si>
    <t>PARAM_SH_PN_ENABLE</t>
  </si>
  <si>
    <t>PARAM_SH_PN</t>
  </si>
  <si>
    <t>SH_PN_01</t>
  </si>
  <si>
    <t>SH_PN_02</t>
  </si>
  <si>
    <t>MENU_GROUP_SH_PN</t>
  </si>
  <si>
    <t>EXECUTE_SH_PN_01</t>
  </si>
  <si>
    <t>EXECUTE_SH_PN_02</t>
  </si>
  <si>
    <t>PARAM_BASE_VALUE_DAC</t>
  </si>
  <si>
    <t>PARAM_DELTA_COR_DAC</t>
  </si>
  <si>
    <t>PARAM_DELTA_COR_TENS_DAC</t>
  </si>
  <si>
    <t>PARAM_MANUAL_GAIN_DAC</t>
  </si>
  <si>
    <t>PARAM_LONG_DAC_ENABLE</t>
  </si>
  <si>
    <t>PARAM_TRANS_DAC_ENABLE</t>
  </si>
  <si>
    <t>PARAM_PULL_DAC_ENABLE</t>
  </si>
  <si>
    <t>PARAM_OFFSET_DAC</t>
  </si>
  <si>
    <t>PARAM_SHOW_CYLINDER</t>
  </si>
  <si>
    <t>PARAM_SNI_TIMER</t>
  </si>
  <si>
    <t>GAIN_UP</t>
  </si>
  <si>
    <t>GAIN_DOWN</t>
  </si>
  <si>
    <t>SH_PN_00</t>
  </si>
  <si>
    <t>ENCODER_00</t>
  </si>
  <si>
    <t>TWIN_APP_00</t>
  </si>
  <si>
    <t>MENU_GROUP_MM_POS</t>
  </si>
  <si>
    <t>MM_01</t>
  </si>
  <si>
    <t>MM_02</t>
  </si>
  <si>
    <t>MM_01_VALUE</t>
  </si>
  <si>
    <t>MM_02_VALUE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</si>
</sst>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b/>
      <sz val="10"/>
      <color indexed="42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4" fillId="2" borderId="0" xfId="0" quotePrefix="1" applyFont="1" applyFill="1"/>
    <xf numFmtId="0" fontId="3" fillId="2" borderId="0" xfId="0" applyFont="1" applyFill="1" applyBorder="1"/>
    <xf numFmtId="0" fontId="0" fillId="0" borderId="0" xfId="0" applyBorder="1"/>
    <xf numFmtId="0" fontId="3" fillId="2" borderId="0" xfId="0" quotePrefix="1" applyFont="1" applyFill="1"/>
    <xf numFmtId="0" fontId="0" fillId="3" borderId="0" xfId="0" applyFill="1"/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5" borderId="0" xfId="0" applyFill="1"/>
    <xf numFmtId="0" fontId="0" fillId="0" borderId="0" xfId="0" quotePrefix="1"/>
    <xf numFmtId="0" fontId="0" fillId="5" borderId="0" xfId="0" quotePrefix="1" applyFill="1"/>
    <xf numFmtId="0" fontId="0" fillId="6" borderId="0" xfId="0" quotePrefix="1" applyFill="1"/>
    <xf numFmtId="0" fontId="0" fillId="0" borderId="0" xfId="0" quotePrefix="1" applyFill="1"/>
    <xf numFmtId="0" fontId="1" fillId="7" borderId="0" xfId="0" quotePrefix="1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9"/>
      </font>
      <fill>
        <patternFill>
          <bgColor indexed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8"/>
  <sheetViews>
    <sheetView tabSelected="1" zoomScale="70" zoomScaleNormal="70" workbookViewId="0">
      <pane ySplit="1" topLeftCell="A2" activePane="bottomLeft" state="frozen"/>
      <selection activeCell="AK1" sqref="AK1"/>
      <selection pane="bottomLeft" activeCell="AR17" sqref="AR17"/>
    </sheetView>
  </sheetViews>
  <sheetFormatPr defaultRowHeight="12.75" x14ac:dyDescent="0.2"/>
  <cols>
    <col min="1" max="1" width="20.5703125" customWidth="1"/>
    <col min="2" max="2" width="32.140625" bestFit="1" customWidth="1"/>
    <col min="3" max="38" width="1.7109375" style="4" hidden="1" customWidth="1"/>
    <col min="39" max="39" width="15.85546875" customWidth="1"/>
    <col min="40" max="40" width="3.42578125" bestFit="1" customWidth="1"/>
    <col min="41" max="41" width="8.140625" bestFit="1" customWidth="1"/>
    <col min="42" max="42" width="18" customWidth="1"/>
    <col min="54" max="54" width="11.140625" customWidth="1"/>
  </cols>
  <sheetData>
    <row r="1" spans="1:76" s="1" customFormat="1" x14ac:dyDescent="0.2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BB1" s="1" t="s">
        <v>7</v>
      </c>
      <c r="BC1" s="1" t="s">
        <v>8</v>
      </c>
      <c r="BD1" s="1" t="s">
        <v>10</v>
      </c>
      <c r="BE1" s="1" t="s">
        <v>11</v>
      </c>
      <c r="BF1" s="1" t="s">
        <v>12</v>
      </c>
      <c r="BG1" s="1" t="s">
        <v>9</v>
      </c>
      <c r="BH1" s="1" t="s">
        <v>39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5" t="s">
        <v>54</v>
      </c>
      <c r="BQ1" s="5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70</v>
      </c>
    </row>
    <row r="2" spans="1:76" s="1" customFormat="1" x14ac:dyDescent="0.2">
      <c r="A2" s="2" t="s">
        <v>25</v>
      </c>
      <c r="B2" s="2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O2" s="1" t="s">
        <v>0</v>
      </c>
      <c r="AP2" s="1" t="s">
        <v>34</v>
      </c>
      <c r="AQ2" s="1" t="s">
        <v>21</v>
      </c>
      <c r="AR2" s="1">
        <v>0</v>
      </c>
      <c r="AS2" s="1">
        <f t="shared" ref="AS2:BW2" si="0">AR2+1</f>
        <v>1</v>
      </c>
      <c r="AT2" s="1">
        <f t="shared" si="0"/>
        <v>2</v>
      </c>
      <c r="AU2" s="1">
        <f t="shared" si="0"/>
        <v>3</v>
      </c>
      <c r="AV2" s="1">
        <f t="shared" si="0"/>
        <v>4</v>
      </c>
      <c r="AW2" s="1">
        <f t="shared" si="0"/>
        <v>5</v>
      </c>
      <c r="AX2" s="1">
        <f t="shared" si="0"/>
        <v>6</v>
      </c>
      <c r="AY2" s="1">
        <f t="shared" si="0"/>
        <v>7</v>
      </c>
      <c r="AZ2" s="1">
        <f t="shared" si="0"/>
        <v>8</v>
      </c>
      <c r="BA2" s="1">
        <f t="shared" si="0"/>
        <v>9</v>
      </c>
      <c r="BB2" s="1">
        <f t="shared" si="0"/>
        <v>10</v>
      </c>
      <c r="BC2" s="1">
        <f t="shared" si="0"/>
        <v>11</v>
      </c>
      <c r="BD2" s="1">
        <f t="shared" si="0"/>
        <v>12</v>
      </c>
      <c r="BE2" s="1">
        <f t="shared" si="0"/>
        <v>13</v>
      </c>
      <c r="BF2" s="1">
        <f t="shared" si="0"/>
        <v>14</v>
      </c>
      <c r="BG2" s="1">
        <f t="shared" si="0"/>
        <v>15</v>
      </c>
      <c r="BH2" s="1">
        <f t="shared" si="0"/>
        <v>16</v>
      </c>
      <c r="BI2" s="1">
        <f t="shared" si="0"/>
        <v>17</v>
      </c>
      <c r="BJ2" s="1">
        <f t="shared" si="0"/>
        <v>18</v>
      </c>
      <c r="BK2" s="1">
        <f t="shared" si="0"/>
        <v>19</v>
      </c>
      <c r="BL2" s="1">
        <f t="shared" si="0"/>
        <v>20</v>
      </c>
      <c r="BM2" s="1">
        <f t="shared" si="0"/>
        <v>21</v>
      </c>
      <c r="BN2" s="1">
        <f t="shared" si="0"/>
        <v>22</v>
      </c>
      <c r="BO2" s="1">
        <f t="shared" si="0"/>
        <v>23</v>
      </c>
      <c r="BP2" s="1">
        <f t="shared" si="0"/>
        <v>24</v>
      </c>
      <c r="BQ2" s="1">
        <f t="shared" si="0"/>
        <v>25</v>
      </c>
      <c r="BR2" s="1">
        <f t="shared" si="0"/>
        <v>26</v>
      </c>
      <c r="BS2" s="1">
        <f t="shared" si="0"/>
        <v>27</v>
      </c>
      <c r="BT2" s="1">
        <f t="shared" si="0"/>
        <v>28</v>
      </c>
      <c r="BU2" s="1">
        <f t="shared" si="0"/>
        <v>29</v>
      </c>
      <c r="BV2" s="1">
        <f t="shared" si="0"/>
        <v>30</v>
      </c>
      <c r="BW2" s="1">
        <f t="shared" si="0"/>
        <v>31</v>
      </c>
      <c r="BX2" s="1">
        <v>32</v>
      </c>
    </row>
    <row r="3" spans="1:76" x14ac:dyDescent="0.2">
      <c r="A3" t="str">
        <f>"/* " &amp; AM3 &amp; "=" &amp; AN3 &amp; REPT(" ", 15-LEN(AM3 &amp; AN3)) &amp;"*/ " &amp; AL3</f>
        <v xml:space="preserve">/* NONE=0          */ {NA, NA, NA, NA, NA, NA, NA, NA, NA, NA, NA, NA, NA, NA, NA, NA, NA, NA, NA, NA, NA, NA, NA, NA, NA, NA, NA, NA, NA, NA, NA, NA, NA, NA, NA, NA}, </v>
      </c>
      <c r="B3" t="str">
        <f>"#define PAGE_" &amp; AM3 &amp; REPT(" ", 15-LEN(AM3 &amp; AN3)) &amp; AN3</f>
        <v>#define PAGE_NONE          0</v>
      </c>
      <c r="C3" s="4" t="str">
        <f>IF(LEN(AO3)=0, "{NA, ", "{" &amp; AO3 &amp; ", ")</f>
        <v xml:space="preserve">{NA, </v>
      </c>
      <c r="D3" s="4" t="str">
        <f>C3 &amp; IF(LEN(AP3)=0, "NA, ", AP3 &amp; ", ")</f>
        <v xml:space="preserve">{NA, NA, </v>
      </c>
      <c r="E3" s="4" t="str">
        <f>D3 &amp; IF(LEN(AQ3)=0, "NA, ", AQ3 &amp; ", ")</f>
        <v xml:space="preserve">{NA, NA, NA, </v>
      </c>
      <c r="F3" s="4" t="str">
        <f t="shared" ref="F3:AK3" si="1">E3 &amp; IF(LEN(AR3)=0, "NA, ", "PAGE_" &amp; AR3 &amp; ", ")</f>
        <v xml:space="preserve">{NA, NA, NA, NA, </v>
      </c>
      <c r="G3" s="4" t="str">
        <f t="shared" si="1"/>
        <v xml:space="preserve">{NA, NA, NA, NA, NA, </v>
      </c>
      <c r="H3" s="4" t="str">
        <f t="shared" si="1"/>
        <v xml:space="preserve">{NA, NA, NA, NA, NA, NA, </v>
      </c>
      <c r="I3" s="4" t="str">
        <f t="shared" si="1"/>
        <v xml:space="preserve">{NA, NA, NA, NA, NA, NA, NA, </v>
      </c>
      <c r="J3" s="4" t="str">
        <f t="shared" si="1"/>
        <v xml:space="preserve">{NA, NA, NA, NA, NA, NA, NA, NA, </v>
      </c>
      <c r="K3" s="4" t="str">
        <f t="shared" si="1"/>
        <v xml:space="preserve">{NA, NA, NA, NA, NA, NA, NA, NA, NA, </v>
      </c>
      <c r="L3" s="4" t="str">
        <f t="shared" si="1"/>
        <v xml:space="preserve">{NA, NA, NA, NA, NA, NA, NA, NA, NA, NA, </v>
      </c>
      <c r="M3" s="4" t="str">
        <f t="shared" si="1"/>
        <v xml:space="preserve">{NA, NA, NA, NA, NA, NA, NA, NA, NA, NA, NA, </v>
      </c>
      <c r="N3" s="4" t="str">
        <f t="shared" si="1"/>
        <v xml:space="preserve">{NA, NA, NA, NA, NA, NA, NA, NA, NA, NA, NA, NA, </v>
      </c>
      <c r="O3" s="4" t="str">
        <f t="shared" si="1"/>
        <v xml:space="preserve">{NA, NA, NA, NA, NA, NA, NA, NA, NA, NA, NA, NA, NA, </v>
      </c>
      <c r="P3" s="4" t="str">
        <f t="shared" si="1"/>
        <v xml:space="preserve">{NA, NA, NA, NA, NA, NA, NA, NA, NA, NA, NA, NA, NA, NA, </v>
      </c>
      <c r="Q3" s="4" t="str">
        <f t="shared" si="1"/>
        <v xml:space="preserve">{NA, NA, NA, NA, NA, NA, NA, NA, NA, NA, NA, NA, NA, NA, NA, </v>
      </c>
      <c r="R3" s="4" t="str">
        <f t="shared" si="1"/>
        <v xml:space="preserve">{NA, NA, NA, NA, NA, NA, NA, NA, NA, NA, NA, NA, NA, NA, NA, NA, </v>
      </c>
      <c r="S3" s="4" t="str">
        <f t="shared" si="1"/>
        <v xml:space="preserve">{NA, NA, NA, NA, NA, NA, NA, NA, NA, NA, NA, NA, NA, NA, NA, NA, NA, </v>
      </c>
      <c r="T3" s="4" t="str">
        <f t="shared" si="1"/>
        <v xml:space="preserve">{NA, NA, NA, NA, NA, NA, NA, NA, NA, NA, NA, NA, NA, NA, NA, NA, NA, NA, </v>
      </c>
      <c r="U3" s="4" t="str">
        <f t="shared" si="1"/>
        <v xml:space="preserve">{NA, NA, NA, NA, NA, NA, NA, NA, NA, NA, NA, NA, NA, NA, NA, NA, NA, NA, NA, </v>
      </c>
      <c r="V3" s="4" t="str">
        <f t="shared" si="1"/>
        <v xml:space="preserve">{NA, NA, NA, NA, NA, NA, NA, NA, NA, NA, NA, NA, NA, NA, NA, NA, NA, NA, NA, NA, </v>
      </c>
      <c r="W3" s="4" t="str">
        <f t="shared" si="1"/>
        <v xml:space="preserve">{NA, NA, NA, NA, NA, NA, NA, NA, NA, NA, NA, NA, NA, NA, NA, NA, NA, NA, NA, NA, NA, </v>
      </c>
      <c r="X3" s="4" t="str">
        <f t="shared" si="1"/>
        <v xml:space="preserve">{NA, NA, NA, NA, NA, NA, NA, NA, NA, NA, NA, NA, NA, NA, NA, NA, NA, NA, NA, NA, NA, NA, </v>
      </c>
      <c r="Y3" s="4" t="str">
        <f t="shared" si="1"/>
        <v xml:space="preserve">{NA, NA, NA, NA, NA, NA, NA, NA, NA, NA, NA, NA, NA, NA, NA, NA, NA, NA, NA, NA, NA, NA, NA, </v>
      </c>
      <c r="Z3" s="4" t="str">
        <f t="shared" si="1"/>
        <v xml:space="preserve">{NA, NA, NA, NA, NA, NA, NA, NA, NA, NA, NA, NA, NA, NA, NA, NA, NA, NA, NA, NA, NA, NA, NA, NA, </v>
      </c>
      <c r="AA3" s="4" t="str">
        <f t="shared" si="1"/>
        <v xml:space="preserve">{NA, NA, NA, NA, NA, NA, NA, NA, NA, NA, NA, NA, NA, NA, NA, NA, NA, NA, NA, NA, NA, NA, NA, NA, NA, </v>
      </c>
      <c r="AB3" s="4" t="str">
        <f t="shared" si="1"/>
        <v xml:space="preserve">{NA, NA, NA, NA, NA, NA, NA, NA, NA, NA, NA, NA, NA, NA, NA, NA, NA, NA, NA, NA, NA, NA, NA, NA, NA, NA, </v>
      </c>
      <c r="AC3" s="4" t="str">
        <f t="shared" si="1"/>
        <v xml:space="preserve">{NA, NA, NA, NA, NA, NA, NA, NA, NA, NA, NA, NA, NA, NA, NA, NA, NA, NA, NA, NA, NA, NA, NA, NA, NA, NA, NA, </v>
      </c>
      <c r="AD3" s="4" t="str">
        <f t="shared" si="1"/>
        <v xml:space="preserve">{NA, NA, NA, NA, NA, NA, NA, NA, NA, NA, NA, NA, NA, NA, NA, NA, NA, NA, NA, NA, NA, NA, NA, NA, NA, NA, NA, NA, </v>
      </c>
      <c r="AE3" s="4" t="str">
        <f t="shared" si="1"/>
        <v xml:space="preserve">{NA, NA, NA, NA, NA, NA, NA, NA, NA, NA, NA, NA, NA, NA, NA, NA, NA, NA, NA, NA, NA, NA, NA, NA, NA, NA, NA, NA, NA, </v>
      </c>
      <c r="AF3" s="4" t="str">
        <f t="shared" si="1"/>
        <v xml:space="preserve">{NA, NA, NA, NA, NA, NA, NA, NA, NA, NA, NA, NA, NA, NA, NA, NA, NA, NA, NA, NA, NA, NA, NA, NA, NA, NA, NA, NA, NA, NA, </v>
      </c>
      <c r="AG3" s="4" t="str">
        <f t="shared" si="1"/>
        <v xml:space="preserve">{NA, NA, NA, NA, NA, NA, NA, NA, NA, NA, NA, NA, NA, NA, NA, NA, NA, NA, NA, NA, NA, NA, NA, NA, NA, NA, NA, NA, NA, NA, NA, </v>
      </c>
      <c r="AH3" s="4" t="str">
        <f t="shared" si="1"/>
        <v xml:space="preserve">{NA, NA, NA, NA, NA, NA, NA, NA, NA, NA, NA, NA, NA, NA, NA, NA, NA, NA, NA, NA, NA, NA, NA, NA, NA, NA, NA, NA, NA, NA, NA, NA, </v>
      </c>
      <c r="AI3" s="4" t="str">
        <f t="shared" si="1"/>
        <v xml:space="preserve">{NA, NA, NA, NA, NA, NA, NA, NA, NA, NA, NA, NA, NA, NA, NA, NA, NA, NA, NA, NA, NA, NA, NA, NA, NA, NA, NA, NA, NA, NA, NA, NA, NA, </v>
      </c>
      <c r="AJ3" s="4" t="str">
        <f t="shared" si="1"/>
        <v xml:space="preserve">{NA, NA, NA, NA, NA, NA, NA, NA, NA, NA, NA, NA, NA, NA, NA, NA, NA, NA, NA, NA, NA, NA, NA, NA, NA, NA, NA, NA, NA, NA, NA, NA, NA, NA, </v>
      </c>
      <c r="AK3" s="4" t="str">
        <f t="shared" si="1"/>
        <v xml:space="preserve">{NA, NA, NA, NA, NA, NA, NA, NA, NA, NA, NA, NA, NA, NA, NA, NA, NA, NA, NA, NA, NA, NA, NA, NA, NA, NA, NA, NA, NA, NA, NA, NA, NA, NA, NA, </v>
      </c>
      <c r="AL3" s="4" t="str">
        <f>AK3 &amp; IF(LEN(BX3)=0, "NA}, ", "PAGE_" &amp; BX3 &amp; "}, ")</f>
        <v xml:space="preserve">{NA, NA, NA, NA, NA, NA, NA, NA, NA, NA, NA, NA, NA, NA, NA, NA, NA, NA, NA, NA, NA, NA, NA, NA, NA, NA, NA, NA, NA, NA, NA, NA, NA, NA, NA, NA}, </v>
      </c>
      <c r="AM3" t="s">
        <v>1</v>
      </c>
      <c r="AN3">
        <v>0</v>
      </c>
    </row>
    <row r="4" spans="1:76" x14ac:dyDescent="0.2">
      <c r="A4" t="str">
        <f t="shared" ref="A4:A39" si="2">"/* " &amp; AM4 &amp; "=" &amp; AN4 &amp; REPT(" ", 15-LEN(AM4 &amp; AN4)) &amp;"*/ " &amp; AL4</f>
        <v xml:space="preserve">/* UNKNOWN_CODE=1  */ {NA, NA, NA, NA, NA, NA, NA, NA, NA, NA, NA, NA, NA, PAGE_REGISTER, PAGE_REGISTER, PAGE_F1, PAGE_P1, PAGE_SETUP, PAGE_MENU_01, PAGE_T1, PAGE_OFF, PAGE_MODE_LONG, PAGE_MODE_LAT, NA, NA, NA, NA, NA, NA, NA, NA, NA, NA, NA, NA, NA}, </v>
      </c>
      <c r="B4" t="str">
        <f t="shared" ref="B4:B39" si="3">"#define PAGE_" &amp; AM4 &amp; REPT(" ", 15-LEN(AM4 &amp; AN4)) &amp; AN4</f>
        <v>#define PAGE_UNKNOWN_CODE  1</v>
      </c>
      <c r="C4" s="4" t="str">
        <f t="shared" ref="C4:C39" si="4">IF(LEN(AO4)=0, "{NA, ", "{" &amp; AO4 &amp; ", ")</f>
        <v xml:space="preserve">{NA, </v>
      </c>
      <c r="D4" s="4" t="str">
        <f t="shared" ref="D4:D39" si="5">C4 &amp; IF(LEN(AP4)=0, "NA, ", AP4 &amp; ", ")</f>
        <v xml:space="preserve">{NA, NA, </v>
      </c>
      <c r="E4" s="4" t="str">
        <f t="shared" ref="E4:E39" si="6">D4 &amp; IF(LEN(AQ4)=0, "NA, ", AQ4 &amp; ", ")</f>
        <v xml:space="preserve">{NA, NA, NA, </v>
      </c>
      <c r="F4" s="4" t="str">
        <f t="shared" ref="F4:F39" si="7">E4 &amp; IF(LEN(AR4)=0, "NA, ", "PAGE_" &amp; AR4 &amp; ", ")</f>
        <v xml:space="preserve">{NA, NA, NA, NA, </v>
      </c>
      <c r="G4" s="4" t="str">
        <f t="shared" ref="G4:G39" si="8">F4 &amp; IF(LEN(AS4)=0, "NA, ", "PAGE_" &amp; AS4 &amp; ", ")</f>
        <v xml:space="preserve">{NA, NA, NA, NA, NA, </v>
      </c>
      <c r="H4" s="4" t="str">
        <f t="shared" ref="H4:H39" si="9">G4 &amp; IF(LEN(AT4)=0, "NA, ", "PAGE_" &amp; AT4 &amp; ", ")</f>
        <v xml:space="preserve">{NA, NA, NA, NA, NA, NA, </v>
      </c>
      <c r="I4" s="4" t="str">
        <f t="shared" ref="I4:I39" si="10">H4 &amp; IF(LEN(AU4)=0, "NA, ", "PAGE_" &amp; AU4 &amp; ", ")</f>
        <v xml:space="preserve">{NA, NA, NA, NA, NA, NA, NA, </v>
      </c>
      <c r="J4" s="4" t="str">
        <f t="shared" ref="J4:J39" si="11">I4 &amp; IF(LEN(AV4)=0, "NA, ", "PAGE_" &amp; AV4 &amp; ", ")</f>
        <v xml:space="preserve">{NA, NA, NA, NA, NA, NA, NA, NA, </v>
      </c>
      <c r="K4" s="4" t="str">
        <f t="shared" ref="K4:K39" si="12">J4 &amp; IF(LEN(AW4)=0, "NA, ", "PAGE_" &amp; AW4 &amp; ", ")</f>
        <v xml:space="preserve">{NA, NA, NA, NA, NA, NA, NA, NA, NA, </v>
      </c>
      <c r="L4" s="4" t="str">
        <f t="shared" ref="L4:L39" si="13">K4 &amp; IF(LEN(AX4)=0, "NA, ", "PAGE_" &amp; AX4 &amp; ", ")</f>
        <v xml:space="preserve">{NA, NA, NA, NA, NA, NA, NA, NA, NA, NA, </v>
      </c>
      <c r="M4" s="4" t="str">
        <f t="shared" ref="M4:M39" si="14">L4 &amp; IF(LEN(AY4)=0, "NA, ", "PAGE_" &amp; AY4 &amp; ", ")</f>
        <v xml:space="preserve">{NA, NA, NA, NA, NA, NA, NA, NA, NA, NA, NA, </v>
      </c>
      <c r="N4" s="4" t="str">
        <f t="shared" ref="N4:N39" si="15">M4 &amp; IF(LEN(AZ4)=0, "NA, ", "PAGE_" &amp; AZ4 &amp; ", ")</f>
        <v xml:space="preserve">{NA, NA, NA, NA, NA, NA, NA, NA, NA, NA, NA, NA, </v>
      </c>
      <c r="O4" s="4" t="str">
        <f t="shared" ref="O4:O39" si="16">N4 &amp; IF(LEN(BA4)=0, "NA, ", "PAGE_" &amp; BA4 &amp; ", ")</f>
        <v xml:space="preserve">{NA, NA, NA, NA, NA, NA, NA, NA, NA, NA, NA, NA, NA, </v>
      </c>
      <c r="P4" s="4" t="str">
        <f t="shared" ref="P4:P39" si="17">O4 &amp; IF(LEN(BB4)=0, "NA, ", "PAGE_" &amp; BB4 &amp; ", ")</f>
        <v xml:space="preserve">{NA, NA, NA, NA, NA, NA, NA, NA, NA, NA, NA, NA, NA, PAGE_REGISTER, </v>
      </c>
      <c r="Q4" s="4" t="str">
        <f t="shared" ref="Q4:Q39" si="18">P4 &amp; IF(LEN(BC4)=0, "NA, ", "PAGE_" &amp; BC4 &amp; ", ")</f>
        <v xml:space="preserve">{NA, NA, NA, NA, NA, NA, NA, NA, NA, NA, NA, NA, NA, PAGE_REGISTER, PAGE_REGISTER, </v>
      </c>
      <c r="R4" s="4" t="str">
        <f t="shared" ref="R4:R39" si="19">Q4 &amp; IF(LEN(BD4)=0, "NA, ", "PAGE_" &amp; BD4 &amp; ", ")</f>
        <v xml:space="preserve">{NA, NA, NA, NA, NA, NA, NA, NA, NA, NA, NA, NA, NA, PAGE_REGISTER, PAGE_REGISTER, PAGE_F1, </v>
      </c>
      <c r="S4" s="4" t="str">
        <f t="shared" ref="S4:S39" si="20">R4 &amp; IF(LEN(BE4)=0, "NA, ", "PAGE_" &amp; BE4 &amp; ", ")</f>
        <v xml:space="preserve">{NA, NA, NA, NA, NA, NA, NA, NA, NA, NA, NA, NA, NA, PAGE_REGISTER, PAGE_REGISTER, PAGE_F1, PAGE_P1, </v>
      </c>
      <c r="T4" s="4" t="str">
        <f t="shared" ref="T4:T39" si="21">S4 &amp; IF(LEN(BF4)=0, "NA, ", "PAGE_" &amp; BF4 &amp; ", ")</f>
        <v xml:space="preserve">{NA, NA, NA, NA, NA, NA, NA, NA, NA, NA, NA, NA, NA, PAGE_REGISTER, PAGE_REGISTER, PAGE_F1, PAGE_P1, PAGE_SETUP, </v>
      </c>
      <c r="U4" s="4" t="str">
        <f t="shared" ref="U4:U39" si="22">T4 &amp; IF(LEN(BG4)=0, "NA, ", "PAGE_" &amp; BG4 &amp; ", ")</f>
        <v xml:space="preserve">{NA, NA, NA, NA, NA, NA, NA, NA, NA, NA, NA, NA, NA, PAGE_REGISTER, PAGE_REGISTER, PAGE_F1, PAGE_P1, PAGE_SETUP, PAGE_MENU_01, </v>
      </c>
      <c r="V4" s="4" t="str">
        <f t="shared" ref="V4:V39" si="23">U4 &amp; IF(LEN(BH4)=0, "NA, ", "PAGE_" &amp; BH4 &amp; ", ")</f>
        <v xml:space="preserve">{NA, NA, NA, NA, NA, NA, NA, NA, NA, NA, NA, NA, NA, PAGE_REGISTER, PAGE_REGISTER, PAGE_F1, PAGE_P1, PAGE_SETUP, PAGE_MENU_01, PAGE_T1, </v>
      </c>
      <c r="W4" s="4" t="str">
        <f t="shared" ref="W4:W39" si="24">V4 &amp; IF(LEN(BI4)=0, "NA, ", "PAGE_" &amp; BI4 &amp; ", ")</f>
        <v xml:space="preserve">{NA, NA, NA, NA, NA, NA, NA, NA, NA, NA, NA, NA, NA, PAGE_REGISTER, PAGE_REGISTER, PAGE_F1, PAGE_P1, PAGE_SETUP, PAGE_MENU_01, PAGE_T1, PAGE_OFF, </v>
      </c>
      <c r="X4" s="4" t="str">
        <f t="shared" ref="X4:X39" si="25">W4 &amp; IF(LEN(BJ4)=0, "NA, ", "PAGE_" &amp; BJ4 &amp; ", ")</f>
        <v xml:space="preserve">{NA, NA, NA, NA, NA, NA, NA, NA, NA, NA, NA, NA, NA, PAGE_REGISTER, PAGE_REGISTER, PAGE_F1, PAGE_P1, PAGE_SETUP, PAGE_MENU_01, PAGE_T1, PAGE_OFF, PAGE_MODE_LONG, </v>
      </c>
      <c r="Y4" s="4" t="str">
        <f t="shared" ref="Y4:Y39" si="26">X4 &amp; IF(LEN(BK4)=0, "NA, ", "PAGE_" &amp; BK4 &amp; ", ")</f>
        <v xml:space="preserve">{NA, NA, NA, NA, NA, NA, NA, NA, NA, NA, NA, NA, NA, PAGE_REGISTER, PAGE_REGISTER, PAGE_F1, PAGE_P1, PAGE_SETUP, PAGE_MENU_01, PAGE_T1, PAGE_OFF, PAGE_MODE_LONG, PAGE_MODE_LAT, </v>
      </c>
      <c r="Z4" s="4" t="str">
        <f t="shared" ref="Z4:Z39" si="27">Y4 &amp; IF(LEN(BL4)=0, "NA, ", "PAGE_" &amp; BL4 &amp; ", ")</f>
        <v xml:space="preserve">{NA, NA, NA, NA, NA, NA, NA, NA, NA, NA, NA, NA, NA, PAGE_REGISTER, PAGE_REGISTER, PAGE_F1, PAGE_P1, PAGE_SETUP, PAGE_MENU_01, PAGE_T1, PAGE_OFF, PAGE_MODE_LONG, PAGE_MODE_LAT, NA, </v>
      </c>
      <c r="AA4" s="4" t="str">
        <f t="shared" ref="AA4:AA39" si="28">Z4 &amp; IF(LEN(BM4)=0, "NA, ", "PAGE_" &amp; BM4 &amp; ", ")</f>
        <v xml:space="preserve">{NA, NA, NA, NA, NA, NA, NA, NA, NA, NA, NA, NA, NA, PAGE_REGISTER, PAGE_REGISTER, PAGE_F1, PAGE_P1, PAGE_SETUP, PAGE_MENU_01, PAGE_T1, PAGE_OFF, PAGE_MODE_LONG, PAGE_MODE_LAT, NA, NA, </v>
      </c>
      <c r="AB4" s="4" t="str">
        <f t="shared" ref="AB4:AB39" si="29">AA4 &amp; IF(LEN(BN4)=0, "NA, ", "PAGE_" &amp; BN4 &amp; ", ")</f>
        <v xml:space="preserve">{NA, NA, NA, NA, NA, NA, NA, NA, NA, NA, NA, NA, NA, PAGE_REGISTER, PAGE_REGISTER, PAGE_F1, PAGE_P1, PAGE_SETUP, PAGE_MENU_01, PAGE_T1, PAGE_OFF, PAGE_MODE_LONG, PAGE_MODE_LAT, NA, NA, NA, </v>
      </c>
      <c r="AC4" s="4" t="str">
        <f t="shared" ref="AC4:AC39" si="30">AB4 &amp; IF(LEN(BO4)=0, "NA, ", "PAGE_" &amp; BO4 &amp; ", ")</f>
        <v xml:space="preserve">{NA, NA, NA, NA, NA, NA, NA, NA, NA, NA, NA, NA, NA, PAGE_REGISTER, PAGE_REGISTER, PAGE_F1, PAGE_P1, PAGE_SETUP, PAGE_MENU_01, PAGE_T1, PAGE_OFF, PAGE_MODE_LONG, PAGE_MODE_LAT, NA, NA, NA, NA, </v>
      </c>
      <c r="AD4" s="4" t="str">
        <f t="shared" ref="AD4:AD39" si="31">AC4 &amp; IF(LEN(BP4)=0, "NA, ", "PAGE_" &amp; BP4 &amp; ", ")</f>
        <v xml:space="preserve">{NA, NA, NA, NA, NA, NA, NA, NA, NA, NA, NA, NA, NA, PAGE_REGISTER, PAGE_REGISTER, PAGE_F1, PAGE_P1, PAGE_SETUP, PAGE_MENU_01, PAGE_T1, PAGE_OFF, PAGE_MODE_LONG, PAGE_MODE_LAT, NA, NA, NA, NA, NA, </v>
      </c>
      <c r="AE4" s="4" t="str">
        <f t="shared" ref="AE4:AE39" si="32">AD4 &amp; IF(LEN(BQ4)=0, "NA, ", "PAGE_" &amp; BQ4 &amp; ", ")</f>
        <v xml:space="preserve">{NA, NA, NA, NA, NA, NA, NA, NA, NA, NA, NA, NA, NA, PAGE_REGISTER, PAGE_REGISTER, PAGE_F1, PAGE_P1, PAGE_SETUP, PAGE_MENU_01, PAGE_T1, PAGE_OFF, PAGE_MODE_LONG, PAGE_MODE_LAT, NA, NA, NA, NA, NA, NA, </v>
      </c>
      <c r="AF4" s="4" t="str">
        <f t="shared" ref="AF4:AF39" si="33">AE4 &amp; IF(LEN(BR4)=0, "NA, ", "PAGE_" &amp; BR4 &amp; ", ")</f>
        <v xml:space="preserve">{NA, NA, NA, NA, NA, NA, NA, NA, NA, NA, NA, NA, NA, PAGE_REGISTER, PAGE_REGISTER, PAGE_F1, PAGE_P1, PAGE_SETUP, PAGE_MENU_01, PAGE_T1, PAGE_OFF, PAGE_MODE_LONG, PAGE_MODE_LAT, NA, NA, NA, NA, NA, NA, NA, </v>
      </c>
      <c r="AG4" s="4" t="str">
        <f t="shared" ref="AG4:AG39" si="34">AF4 &amp; IF(LEN(BS4)=0, "NA, ", "PAGE_" &amp; BS4 &amp; ", ")</f>
        <v xml:space="preserve">{NA, NA, NA, NA, NA, NA, NA, NA, NA, NA, NA, NA, NA, PAGE_REGISTER, PAGE_REGISTER, PAGE_F1, PAGE_P1, PAGE_SETUP, PAGE_MENU_01, PAGE_T1, PAGE_OFF, PAGE_MODE_LONG, PAGE_MODE_LAT, NA, NA, NA, NA, NA, NA, NA, NA, </v>
      </c>
      <c r="AH4" s="4" t="str">
        <f t="shared" ref="AH4:AH39" si="35">AG4 &amp; IF(LEN(BT4)=0, "NA, ", "PAGE_" &amp; BT4 &amp; ", ")</f>
        <v xml:space="preserve">{NA, NA, NA, NA, NA, NA, NA, NA, NA, NA, NA, NA, NA, PAGE_REGISTER, PAGE_REGISTER, PAGE_F1, PAGE_P1, PAGE_SETUP, PAGE_MENU_01, PAGE_T1, PAGE_OFF, PAGE_MODE_LONG, PAGE_MODE_LAT, NA, NA, NA, NA, NA, NA, NA, NA, NA, </v>
      </c>
      <c r="AI4" s="4" t="str">
        <f t="shared" ref="AI4:AI39" si="36">AH4 &amp; IF(LEN(BU4)=0, "NA, ", "PAGE_" &amp; BU4 &amp; ", ")</f>
        <v xml:space="preserve">{NA, NA, NA, NA, NA, NA, NA, NA, NA, NA, NA, NA, NA, PAGE_REGISTER, PAGE_REGISTER, PAGE_F1, PAGE_P1, PAGE_SETUP, PAGE_MENU_01, PAGE_T1, PAGE_OFF, PAGE_MODE_LONG, PAGE_MODE_LAT, NA, NA, NA, NA, NA, NA, NA, NA, NA, NA, </v>
      </c>
      <c r="AJ4" s="4" t="str">
        <f t="shared" ref="AJ4:AJ39" si="37">AI4 &amp; IF(LEN(BV4)=0, "NA, ", "PAGE_" &amp; BV4 &amp; ", ")</f>
        <v xml:space="preserve">{NA, NA, NA, NA, NA, NA, NA, NA, NA, NA, NA, NA, NA, PAGE_REGISTER, PAGE_REGISTER, PAGE_F1, PAGE_P1, PAGE_SETUP, PAGE_MENU_01, PAGE_T1, PAGE_OFF, PAGE_MODE_LONG, PAGE_MODE_LAT, NA, NA, NA, NA, NA, NA, NA, NA, NA, NA, NA, </v>
      </c>
      <c r="AK4" s="4" t="str">
        <f t="shared" ref="AK4:AK39" si="38">AJ4 &amp; IF(LEN(BW4)=0, "NA, ", "PAGE_" &amp; BW4 &amp; ", ")</f>
        <v xml:space="preserve">{NA, NA, NA, NA, NA, NA, NA, NA, NA, NA, NA, NA, NA, PAGE_REGISTER, PAGE_REGISTER, PAGE_F1, PAGE_P1, PAGE_SETUP, PAGE_MENU_01, PAGE_T1, PAGE_OFF, PAGE_MODE_LONG, PAGE_MODE_LAT, NA, NA, NA, NA, NA, NA, NA, NA, NA, NA, NA, NA, </v>
      </c>
      <c r="AL4" s="4" t="str">
        <f t="shared" ref="AL4:AL39" si="39">AK4 &amp; IF(LEN(BX4)=0, "NA}, ", "PAGE_" &amp; BX4 &amp; "}, ")</f>
        <v xml:space="preserve">{NA, NA, NA, NA, NA, NA, NA, NA, NA, NA, NA, NA, NA, PAGE_REGISTER, PAGE_REGISTER, PAGE_F1, PAGE_P1, PAGE_SETUP, PAGE_MENU_01, PAGE_T1, PAGE_OFF, PAGE_MODE_LONG, PAGE_MODE_LAT, NA, NA, NA, NA, NA, NA, NA, NA, NA, NA, NA, NA, NA}, </v>
      </c>
      <c r="AM4" t="s">
        <v>30</v>
      </c>
      <c r="AN4">
        <f>AN3+1</f>
        <v>1</v>
      </c>
      <c r="BB4" t="s">
        <v>2</v>
      </c>
      <c r="BC4" t="s">
        <v>2</v>
      </c>
      <c r="BD4" t="s">
        <v>88</v>
      </c>
      <c r="BE4" t="s">
        <v>13</v>
      </c>
      <c r="BF4" t="s">
        <v>12</v>
      </c>
      <c r="BG4" t="s">
        <v>71</v>
      </c>
      <c r="BH4" t="s">
        <v>16</v>
      </c>
      <c r="BI4" t="s">
        <v>47</v>
      </c>
      <c r="BJ4" t="s">
        <v>48</v>
      </c>
      <c r="BK4" t="s">
        <v>49</v>
      </c>
    </row>
    <row r="5" spans="1:76" x14ac:dyDescent="0.2">
      <c r="A5" t="str">
        <f t="shared" si="2"/>
        <v xml:space="preserve">/* MESSAGE=2       */ {NA, NA, NA, NA, NA, NA, NA, NA, NA, NA, NA, NA, NA, PAGE_REGISTER, PAGE_REGISTER, PAGE_F1, PAGE_P1, PAGE_SETUP, PAGE_MENU_01, PAGE_T1, PAGE_OFF, PAGE_MODE_LONG, PAGE_MODE_LAT, NA, NA, NA, NA, NA, NA, NA, NA, NA, NA, NA, NA, NA}, </v>
      </c>
      <c r="B5" t="str">
        <f t="shared" si="3"/>
        <v>#define PAGE_MESSAGE       2</v>
      </c>
      <c r="C5" s="4" t="str">
        <f t="shared" si="4"/>
        <v xml:space="preserve">{NA, </v>
      </c>
      <c r="D5" s="4" t="str">
        <f t="shared" si="5"/>
        <v xml:space="preserve">{NA, NA, </v>
      </c>
      <c r="E5" s="4" t="str">
        <f t="shared" si="6"/>
        <v xml:space="preserve">{NA, NA, NA, </v>
      </c>
      <c r="F5" s="4" t="str">
        <f t="shared" si="7"/>
        <v xml:space="preserve">{NA, NA, NA, NA, </v>
      </c>
      <c r="G5" s="4" t="str">
        <f t="shared" si="8"/>
        <v xml:space="preserve">{NA, NA, NA, NA, NA, </v>
      </c>
      <c r="H5" s="4" t="str">
        <f t="shared" si="9"/>
        <v xml:space="preserve">{NA, NA, NA, NA, NA, NA, </v>
      </c>
      <c r="I5" s="4" t="str">
        <f t="shared" si="10"/>
        <v xml:space="preserve">{NA, NA, NA, NA, NA, NA, NA, </v>
      </c>
      <c r="J5" s="4" t="str">
        <f t="shared" si="11"/>
        <v xml:space="preserve">{NA, NA, NA, NA, NA, NA, NA, NA, </v>
      </c>
      <c r="K5" s="4" t="str">
        <f t="shared" si="12"/>
        <v xml:space="preserve">{NA, NA, NA, NA, NA, NA, NA, NA, NA, </v>
      </c>
      <c r="L5" s="4" t="str">
        <f t="shared" si="13"/>
        <v xml:space="preserve">{NA, NA, NA, NA, NA, NA, NA, NA, NA, NA, </v>
      </c>
      <c r="M5" s="4" t="str">
        <f t="shared" si="14"/>
        <v xml:space="preserve">{NA, NA, NA, NA, NA, NA, NA, NA, NA, NA, NA, </v>
      </c>
      <c r="N5" s="4" t="str">
        <f t="shared" si="15"/>
        <v xml:space="preserve">{NA, NA, NA, NA, NA, NA, NA, NA, NA, NA, NA, NA, </v>
      </c>
      <c r="O5" s="4" t="str">
        <f t="shared" si="16"/>
        <v xml:space="preserve">{NA, NA, NA, NA, NA, NA, NA, NA, NA, NA, NA, NA, NA, </v>
      </c>
      <c r="P5" s="4" t="str">
        <f t="shared" si="17"/>
        <v xml:space="preserve">{NA, NA, NA, NA, NA, NA, NA, NA, NA, NA, NA, NA, NA, PAGE_REGISTER, </v>
      </c>
      <c r="Q5" s="4" t="str">
        <f t="shared" si="18"/>
        <v xml:space="preserve">{NA, NA, NA, NA, NA, NA, NA, NA, NA, NA, NA, NA, NA, PAGE_REGISTER, PAGE_REGISTER, </v>
      </c>
      <c r="R5" s="4" t="str">
        <f t="shared" si="19"/>
        <v xml:space="preserve">{NA, NA, NA, NA, NA, NA, NA, NA, NA, NA, NA, NA, NA, PAGE_REGISTER, PAGE_REGISTER, PAGE_F1, </v>
      </c>
      <c r="S5" s="4" t="str">
        <f t="shared" si="20"/>
        <v xml:space="preserve">{NA, NA, NA, NA, NA, NA, NA, NA, NA, NA, NA, NA, NA, PAGE_REGISTER, PAGE_REGISTER, PAGE_F1, PAGE_P1, </v>
      </c>
      <c r="T5" s="4" t="str">
        <f t="shared" si="21"/>
        <v xml:space="preserve">{NA, NA, NA, NA, NA, NA, NA, NA, NA, NA, NA, NA, NA, PAGE_REGISTER, PAGE_REGISTER, PAGE_F1, PAGE_P1, PAGE_SETUP, </v>
      </c>
      <c r="U5" s="4" t="str">
        <f t="shared" si="22"/>
        <v xml:space="preserve">{NA, NA, NA, NA, NA, NA, NA, NA, NA, NA, NA, NA, NA, PAGE_REGISTER, PAGE_REGISTER, PAGE_F1, PAGE_P1, PAGE_SETUP, PAGE_MENU_01, </v>
      </c>
      <c r="V5" s="4" t="str">
        <f t="shared" si="23"/>
        <v xml:space="preserve">{NA, NA, NA, NA, NA, NA, NA, NA, NA, NA, NA, NA, NA, PAGE_REGISTER, PAGE_REGISTER, PAGE_F1, PAGE_P1, PAGE_SETUP, PAGE_MENU_01, PAGE_T1, </v>
      </c>
      <c r="W5" s="4" t="str">
        <f t="shared" si="24"/>
        <v xml:space="preserve">{NA, NA, NA, NA, NA, NA, NA, NA, NA, NA, NA, NA, NA, PAGE_REGISTER, PAGE_REGISTER, PAGE_F1, PAGE_P1, PAGE_SETUP, PAGE_MENU_01, PAGE_T1, PAGE_OFF, </v>
      </c>
      <c r="X5" s="4" t="str">
        <f t="shared" si="25"/>
        <v xml:space="preserve">{NA, NA, NA, NA, NA, NA, NA, NA, NA, NA, NA, NA, NA, PAGE_REGISTER, PAGE_REGISTER, PAGE_F1, PAGE_P1, PAGE_SETUP, PAGE_MENU_01, PAGE_T1, PAGE_OFF, PAGE_MODE_LONG, </v>
      </c>
      <c r="Y5" s="4" t="str">
        <f t="shared" si="26"/>
        <v xml:space="preserve">{NA, NA, NA, NA, NA, NA, NA, NA, NA, NA, NA, NA, NA, PAGE_REGISTER, PAGE_REGISTER, PAGE_F1, PAGE_P1, PAGE_SETUP, PAGE_MENU_01, PAGE_T1, PAGE_OFF, PAGE_MODE_LONG, PAGE_MODE_LAT, </v>
      </c>
      <c r="Z5" s="4" t="str">
        <f t="shared" si="27"/>
        <v xml:space="preserve">{NA, NA, NA, NA, NA, NA, NA, NA, NA, NA, NA, NA, NA, PAGE_REGISTER, PAGE_REGISTER, PAGE_F1, PAGE_P1, PAGE_SETUP, PAGE_MENU_01, PAGE_T1, PAGE_OFF, PAGE_MODE_LONG, PAGE_MODE_LAT, NA, </v>
      </c>
      <c r="AA5" s="4" t="str">
        <f t="shared" si="28"/>
        <v xml:space="preserve">{NA, NA, NA, NA, NA, NA, NA, NA, NA, NA, NA, NA, NA, PAGE_REGISTER, PAGE_REGISTER, PAGE_F1, PAGE_P1, PAGE_SETUP, PAGE_MENU_01, PAGE_T1, PAGE_OFF, PAGE_MODE_LONG, PAGE_MODE_LAT, NA, NA, </v>
      </c>
      <c r="AB5" s="4" t="str">
        <f t="shared" si="29"/>
        <v xml:space="preserve">{NA, NA, NA, NA, NA, NA, NA, NA, NA, NA, NA, NA, NA, PAGE_REGISTER, PAGE_REGISTER, PAGE_F1, PAGE_P1, PAGE_SETUP, PAGE_MENU_01, PAGE_T1, PAGE_OFF, PAGE_MODE_LONG, PAGE_MODE_LAT, NA, NA, NA, </v>
      </c>
      <c r="AC5" s="4" t="str">
        <f t="shared" si="30"/>
        <v xml:space="preserve">{NA, NA, NA, NA, NA, NA, NA, NA, NA, NA, NA, NA, NA, PAGE_REGISTER, PAGE_REGISTER, PAGE_F1, PAGE_P1, PAGE_SETUP, PAGE_MENU_01, PAGE_T1, PAGE_OFF, PAGE_MODE_LONG, PAGE_MODE_LAT, NA, NA, NA, NA, </v>
      </c>
      <c r="AD5" s="4" t="str">
        <f t="shared" si="31"/>
        <v xml:space="preserve">{NA, NA, NA, NA, NA, NA, NA, NA, NA, NA, NA, NA, NA, PAGE_REGISTER, PAGE_REGISTER, PAGE_F1, PAGE_P1, PAGE_SETUP, PAGE_MENU_01, PAGE_T1, PAGE_OFF, PAGE_MODE_LONG, PAGE_MODE_LAT, NA, NA, NA, NA, NA, </v>
      </c>
      <c r="AE5" s="4" t="str">
        <f t="shared" si="32"/>
        <v xml:space="preserve">{NA, NA, NA, NA, NA, NA, NA, NA, NA, NA, NA, NA, NA, PAGE_REGISTER, PAGE_REGISTER, PAGE_F1, PAGE_P1, PAGE_SETUP, PAGE_MENU_01, PAGE_T1, PAGE_OFF, PAGE_MODE_LONG, PAGE_MODE_LAT, NA, NA, NA, NA, NA, NA, </v>
      </c>
      <c r="AF5" s="4" t="str">
        <f t="shared" si="33"/>
        <v xml:space="preserve">{NA, NA, NA, NA, NA, NA, NA, NA, NA, NA, NA, NA, NA, PAGE_REGISTER, PAGE_REGISTER, PAGE_F1, PAGE_P1, PAGE_SETUP, PAGE_MENU_01, PAGE_T1, PAGE_OFF, PAGE_MODE_LONG, PAGE_MODE_LAT, NA, NA, NA, NA, NA, NA, NA, </v>
      </c>
      <c r="AG5" s="4" t="str">
        <f t="shared" si="34"/>
        <v xml:space="preserve">{NA, NA, NA, NA, NA, NA, NA, NA, NA, NA, NA, NA, NA, PAGE_REGISTER, PAGE_REGISTER, PAGE_F1, PAGE_P1, PAGE_SETUP, PAGE_MENU_01, PAGE_T1, PAGE_OFF, PAGE_MODE_LONG, PAGE_MODE_LAT, NA, NA, NA, NA, NA, NA, NA, NA, </v>
      </c>
      <c r="AH5" s="4" t="str">
        <f t="shared" si="35"/>
        <v xml:space="preserve">{NA, NA, NA, NA, NA, NA, NA, NA, NA, NA, NA, NA, NA, PAGE_REGISTER, PAGE_REGISTER, PAGE_F1, PAGE_P1, PAGE_SETUP, PAGE_MENU_01, PAGE_T1, PAGE_OFF, PAGE_MODE_LONG, PAGE_MODE_LAT, NA, NA, NA, NA, NA, NA, NA, NA, NA, </v>
      </c>
      <c r="AI5" s="4" t="str">
        <f t="shared" si="36"/>
        <v xml:space="preserve">{NA, NA, NA, NA, NA, NA, NA, NA, NA, NA, NA, NA, NA, PAGE_REGISTER, PAGE_REGISTER, PAGE_F1, PAGE_P1, PAGE_SETUP, PAGE_MENU_01, PAGE_T1, PAGE_OFF, PAGE_MODE_LONG, PAGE_MODE_LAT, NA, NA, NA, NA, NA, NA, NA, NA, NA, NA, </v>
      </c>
      <c r="AJ5" s="4" t="str">
        <f t="shared" si="37"/>
        <v xml:space="preserve">{NA, NA, NA, NA, NA, NA, NA, NA, NA, NA, NA, NA, NA, PAGE_REGISTER, PAGE_REGISTER, PAGE_F1, PAGE_P1, PAGE_SETUP, PAGE_MENU_01, PAGE_T1, PAGE_OFF, PAGE_MODE_LONG, PAGE_MODE_LAT, NA, NA, NA, NA, NA, NA, NA, NA, NA, NA, NA, </v>
      </c>
      <c r="AK5" s="4" t="str">
        <f t="shared" si="38"/>
        <v xml:space="preserve">{NA, NA, NA, NA, NA, NA, NA, NA, NA, NA, NA, NA, NA, PAGE_REGISTER, PAGE_REGISTER, PAGE_F1, PAGE_P1, PAGE_SETUP, PAGE_MENU_01, PAGE_T1, PAGE_OFF, PAGE_MODE_LONG, PAGE_MODE_LAT, NA, NA, NA, NA, NA, NA, NA, NA, NA, NA, NA, NA, </v>
      </c>
      <c r="AL5" s="4" t="str">
        <f t="shared" si="39"/>
        <v xml:space="preserve">{NA, NA, NA, NA, NA, NA, NA, NA, NA, NA, NA, NA, NA, PAGE_REGISTER, PAGE_REGISTER, PAGE_F1, PAGE_P1, PAGE_SETUP, PAGE_MENU_01, PAGE_T1, PAGE_OFF, PAGE_MODE_LONG, PAGE_MODE_LAT, NA, NA, NA, NA, NA, NA, NA, NA, NA, NA, NA, NA, NA}, </v>
      </c>
      <c r="AM5" t="s">
        <v>32</v>
      </c>
      <c r="AN5">
        <f>AN4+1</f>
        <v>2</v>
      </c>
      <c r="BB5" t="s">
        <v>2</v>
      </c>
      <c r="BC5" t="s">
        <v>2</v>
      </c>
      <c r="BD5" t="s">
        <v>88</v>
      </c>
      <c r="BE5" t="s">
        <v>13</v>
      </c>
      <c r="BF5" t="s">
        <v>12</v>
      </c>
      <c r="BG5" t="s">
        <v>71</v>
      </c>
      <c r="BH5" t="s">
        <v>16</v>
      </c>
      <c r="BI5" t="s">
        <v>47</v>
      </c>
      <c r="BJ5" t="s">
        <v>48</v>
      </c>
      <c r="BK5" t="s">
        <v>49</v>
      </c>
    </row>
    <row r="6" spans="1:76" x14ac:dyDescent="0.2">
      <c r="A6" t="str">
        <f t="shared" si="2"/>
        <v xml:space="preserve">/* ALARM=3         */ {NA, NA, NA, NA, NA, NA, NA, NA, NA, NA, NA, NA, NA, PAGE_REGISTER, PAGE_REGISTER, PAGE_F1, PAGE_P1, PAGE_SETUP, PAGE_MENU_01, PAGE_T1, PAGE_OFF, PAGE_MODE_LONG, PAGE_MODE_LAT, NA, NA, NA, NA, PAGE_COR_MINUS, PAGE_COR_PLUS, PAGE_COR_LEFT, PAGE_COR_RIGHT, NA, NA, NA, NA, NA}, </v>
      </c>
      <c r="B6" t="str">
        <f t="shared" si="3"/>
        <v>#define PAGE_ALARM         3</v>
      </c>
      <c r="C6" s="4" t="str">
        <f t="shared" si="4"/>
        <v xml:space="preserve">{NA, </v>
      </c>
      <c r="D6" s="4" t="str">
        <f t="shared" si="5"/>
        <v xml:space="preserve">{NA, NA, </v>
      </c>
      <c r="E6" s="4" t="str">
        <f t="shared" si="6"/>
        <v xml:space="preserve">{NA, NA, NA, </v>
      </c>
      <c r="F6" s="4" t="str">
        <f t="shared" si="7"/>
        <v xml:space="preserve">{NA, NA, NA, NA, </v>
      </c>
      <c r="G6" s="4" t="str">
        <f t="shared" si="8"/>
        <v xml:space="preserve">{NA, NA, NA, NA, NA, </v>
      </c>
      <c r="H6" s="4" t="str">
        <f t="shared" si="9"/>
        <v xml:space="preserve">{NA, NA, NA, NA, NA, NA, </v>
      </c>
      <c r="I6" s="4" t="str">
        <f t="shared" si="10"/>
        <v xml:space="preserve">{NA, NA, NA, NA, NA, NA, NA, </v>
      </c>
      <c r="J6" s="4" t="str">
        <f t="shared" si="11"/>
        <v xml:space="preserve">{NA, NA, NA, NA, NA, NA, NA, NA, </v>
      </c>
      <c r="K6" s="4" t="str">
        <f t="shared" si="12"/>
        <v xml:space="preserve">{NA, NA, NA, NA, NA, NA, NA, NA, NA, </v>
      </c>
      <c r="L6" s="4" t="str">
        <f t="shared" si="13"/>
        <v xml:space="preserve">{NA, NA, NA, NA, NA, NA, NA, NA, NA, NA, </v>
      </c>
      <c r="M6" s="4" t="str">
        <f t="shared" si="14"/>
        <v xml:space="preserve">{NA, NA, NA, NA, NA, NA, NA, NA, NA, NA, NA, </v>
      </c>
      <c r="N6" s="4" t="str">
        <f t="shared" si="15"/>
        <v xml:space="preserve">{NA, NA, NA, NA, NA, NA, NA, NA, NA, NA, NA, NA, </v>
      </c>
      <c r="O6" s="4" t="str">
        <f t="shared" si="16"/>
        <v xml:space="preserve">{NA, NA, NA, NA, NA, NA, NA, NA, NA, NA, NA, NA, NA, </v>
      </c>
      <c r="P6" s="4" t="str">
        <f t="shared" si="17"/>
        <v xml:space="preserve">{NA, NA, NA, NA, NA, NA, NA, NA, NA, NA, NA, NA, NA, PAGE_REGISTER, </v>
      </c>
      <c r="Q6" s="4" t="str">
        <f t="shared" si="18"/>
        <v xml:space="preserve">{NA, NA, NA, NA, NA, NA, NA, NA, NA, NA, NA, NA, NA, PAGE_REGISTER, PAGE_REGISTER, </v>
      </c>
      <c r="R6" s="4" t="str">
        <f t="shared" si="19"/>
        <v xml:space="preserve">{NA, NA, NA, NA, NA, NA, NA, NA, NA, NA, NA, NA, NA, PAGE_REGISTER, PAGE_REGISTER, PAGE_F1, </v>
      </c>
      <c r="S6" s="4" t="str">
        <f t="shared" si="20"/>
        <v xml:space="preserve">{NA, NA, NA, NA, NA, NA, NA, NA, NA, NA, NA, NA, NA, PAGE_REGISTER, PAGE_REGISTER, PAGE_F1, PAGE_P1, </v>
      </c>
      <c r="T6" s="4" t="str">
        <f t="shared" si="21"/>
        <v xml:space="preserve">{NA, NA, NA, NA, NA, NA, NA, NA, NA, NA, NA, NA, NA, PAGE_REGISTER, PAGE_REGISTER, PAGE_F1, PAGE_P1, PAGE_SETUP, </v>
      </c>
      <c r="U6" s="4" t="str">
        <f t="shared" si="22"/>
        <v xml:space="preserve">{NA, NA, NA, NA, NA, NA, NA, NA, NA, NA, NA, NA, NA, PAGE_REGISTER, PAGE_REGISTER, PAGE_F1, PAGE_P1, PAGE_SETUP, PAGE_MENU_01, </v>
      </c>
      <c r="V6" s="4" t="str">
        <f t="shared" si="23"/>
        <v xml:space="preserve">{NA, NA, NA, NA, NA, NA, NA, NA, NA, NA, NA, NA, NA, PAGE_REGISTER, PAGE_REGISTER, PAGE_F1, PAGE_P1, PAGE_SETUP, PAGE_MENU_01, PAGE_T1, </v>
      </c>
      <c r="W6" s="4" t="str">
        <f t="shared" si="24"/>
        <v xml:space="preserve">{NA, NA, NA, NA, NA, NA, NA, NA, NA, NA, NA, NA, NA, PAGE_REGISTER, PAGE_REGISTER, PAGE_F1, PAGE_P1, PAGE_SETUP, PAGE_MENU_01, PAGE_T1, PAGE_OFF, </v>
      </c>
      <c r="X6" s="4" t="str">
        <f t="shared" si="25"/>
        <v xml:space="preserve">{NA, NA, NA, NA, NA, NA, NA, NA, NA, NA, NA, NA, NA, PAGE_REGISTER, PAGE_REGISTER, PAGE_F1, PAGE_P1, PAGE_SETUP, PAGE_MENU_01, PAGE_T1, PAGE_OFF, PAGE_MODE_LONG, </v>
      </c>
      <c r="Y6" s="4" t="str">
        <f t="shared" si="26"/>
        <v xml:space="preserve">{NA, NA, NA, NA, NA, NA, NA, NA, NA, NA, NA, NA, NA, PAGE_REGISTER, PAGE_REGISTER, PAGE_F1, PAGE_P1, PAGE_SETUP, PAGE_MENU_01, PAGE_T1, PAGE_OFF, PAGE_MODE_LONG, PAGE_MODE_LAT, </v>
      </c>
      <c r="Z6" s="4" t="str">
        <f t="shared" si="27"/>
        <v xml:space="preserve">{NA, NA, NA, NA, NA, NA, NA, NA, NA, NA, NA, NA, NA, PAGE_REGISTER, PAGE_REGISTER, PAGE_F1, PAGE_P1, PAGE_SETUP, PAGE_MENU_01, PAGE_T1, PAGE_OFF, PAGE_MODE_LONG, PAGE_MODE_LAT, NA, </v>
      </c>
      <c r="AA6" s="4" t="str">
        <f t="shared" si="28"/>
        <v xml:space="preserve">{NA, NA, NA, NA, NA, NA, NA, NA, NA, NA, NA, NA, NA, PAGE_REGISTER, PAGE_REGISTER, PAGE_F1, PAGE_P1, PAGE_SETUP, PAGE_MENU_01, PAGE_T1, PAGE_OFF, PAGE_MODE_LONG, PAGE_MODE_LAT, NA, NA, </v>
      </c>
      <c r="AB6" s="4" t="str">
        <f t="shared" si="29"/>
        <v xml:space="preserve">{NA, NA, NA, NA, NA, NA, NA, NA, NA, NA, NA, NA, NA, PAGE_REGISTER, PAGE_REGISTER, PAGE_F1, PAGE_P1, PAGE_SETUP, PAGE_MENU_01, PAGE_T1, PAGE_OFF, PAGE_MODE_LONG, PAGE_MODE_LAT, NA, NA, NA, </v>
      </c>
      <c r="AC6" s="4" t="str">
        <f t="shared" si="30"/>
        <v xml:space="preserve">{NA, NA, NA, NA, NA, NA, NA, NA, NA, NA, NA, NA, NA, PAGE_REGISTER, PAGE_REGISTER, PAGE_F1, PAGE_P1, PAGE_SETUP, PAGE_MENU_01, PAGE_T1, PAGE_OFF, PAGE_MODE_LONG, PAGE_MODE_LAT, NA, NA, NA, NA, </v>
      </c>
      <c r="AD6" s="4" t="str">
        <f t="shared" si="31"/>
        <v xml:space="preserve">{NA, NA, NA, NA, NA, NA, NA, NA, NA, NA, NA, NA, NA, PAGE_REGISTER, PAGE_REGISTER, PAGE_F1, PAGE_P1, PAGE_SETUP, PAGE_MENU_01, PAGE_T1, PAGE_OFF, PAGE_MODE_LONG, PAGE_MODE_LAT, NA, NA, NA, NA, PAGE_COR_MINUS, </v>
      </c>
      <c r="AE6" s="4" t="str">
        <f t="shared" si="32"/>
        <v xml:space="preserve">{NA, NA, NA, NA, NA, NA, NA, NA, NA, NA, NA, NA, NA, PAGE_REGISTER, PAGE_REGISTER, PAGE_F1, PAGE_P1, PAGE_SETUP, PAGE_MENU_01, PAGE_T1, PAGE_OFF, PAGE_MODE_LONG, PAGE_MODE_LAT, NA, NA, NA, NA, PAGE_COR_MINUS, PAGE_COR_PLUS, </v>
      </c>
      <c r="AF6" s="4" t="str">
        <f t="shared" si="33"/>
        <v xml:space="preserve">{NA, NA, NA, NA, NA, NA, NA, NA, NA, NA, NA, NA, NA, PAGE_REGISTER, PAGE_REGISTER, PAGE_F1, PAGE_P1, PAGE_SETUP, PAGE_MENU_01, PAGE_T1, PAGE_OFF, PAGE_MODE_LONG, PAGE_MODE_LAT, NA, NA, NA, NA, PAGE_COR_MINUS, PAGE_COR_PLUS, PAGE_COR_LEFT, </v>
      </c>
      <c r="AG6" s="4" t="str">
        <f t="shared" si="34"/>
        <v xml:space="preserve">{NA, NA, NA, NA, NA, NA, NA, NA, NA, NA, NA, NA, NA, PAGE_REGISTER, PAGE_REGISTER, PAGE_F1, PAGE_P1, PAGE_SETUP, PAGE_MENU_01, PAGE_T1, PAGE_OFF, PAGE_MODE_LONG, PAGE_MODE_LAT, NA, NA, NA, NA, PAGE_COR_MINUS, PAGE_COR_PLUS, PAGE_COR_LEFT, PAGE_COR_RIGHT, </v>
      </c>
      <c r="AH6" s="4" t="str">
        <f t="shared" si="35"/>
        <v xml:space="preserve">{NA, NA, NA, NA, NA, NA, NA, NA, NA, NA, NA, NA, NA, PAGE_REGISTER, PAGE_REGISTER, PAGE_F1, PAGE_P1, PAGE_SETUP, PAGE_MENU_01, PAGE_T1, PAGE_OFF, PAGE_MODE_LONG, PAGE_MODE_LAT, NA, NA, NA, NA, PAGE_COR_MINUS, PAGE_COR_PLUS, PAGE_COR_LEFT, PAGE_COR_RIGHT, NA, </v>
      </c>
      <c r="AI6" s="4" t="str">
        <f t="shared" si="36"/>
        <v xml:space="preserve">{NA, NA, NA, NA, NA, NA, NA, NA, NA, NA, NA, NA, NA, PAGE_REGISTER, PAGE_REGISTER, PAGE_F1, PAGE_P1, PAGE_SETUP, PAGE_MENU_01, PAGE_T1, PAGE_OFF, PAGE_MODE_LONG, PAGE_MODE_LAT, NA, NA, NA, NA, PAGE_COR_MINUS, PAGE_COR_PLUS, PAGE_COR_LEFT, PAGE_COR_RIGHT, NA, NA, </v>
      </c>
      <c r="AJ6" s="4" t="str">
        <f t="shared" si="37"/>
        <v xml:space="preserve">{NA, NA, NA, NA, NA, NA, NA, NA, NA, NA, NA, NA, NA, PAGE_REGISTER, PAGE_REGISTER, PAGE_F1, PAGE_P1, PAGE_SETUP, PAGE_MENU_01, PAGE_T1, PAGE_OFF, PAGE_MODE_LONG, PAGE_MODE_LAT, NA, NA, NA, NA, PAGE_COR_MINUS, PAGE_COR_PLUS, PAGE_COR_LEFT, PAGE_COR_RIGHT, NA, NA, NA, </v>
      </c>
      <c r="AK6" s="4" t="str">
        <f t="shared" si="38"/>
        <v xml:space="preserve">{NA, NA, NA, NA, NA, NA, NA, NA, NA, NA, NA, NA, NA, PAGE_REGISTER, PAGE_REGISTER, PAGE_F1, PAGE_P1, PAGE_SETUP, PAGE_MENU_01, PAGE_T1, PAGE_OFF, PAGE_MODE_LONG, PAGE_MODE_LAT, NA, NA, NA, NA, PAGE_COR_MINUS, PAGE_COR_PLUS, PAGE_COR_LEFT, PAGE_COR_RIGHT, NA, NA, NA, NA, </v>
      </c>
      <c r="AL6" s="4" t="str">
        <f t="shared" si="39"/>
        <v xml:space="preserve">{NA, NA, NA, NA, NA, NA, NA, NA, NA, NA, NA, NA, NA, PAGE_REGISTER, PAGE_REGISTER, PAGE_F1, PAGE_P1, PAGE_SETUP, PAGE_MENU_01, PAGE_T1, PAGE_OFF, PAGE_MODE_LONG, PAGE_MODE_LAT, NA, NA, NA, NA, PAGE_COR_MINUS, PAGE_COR_PLUS, PAGE_COR_LEFT, PAGE_COR_RIGHT, NA, NA, NA, NA, NA}, </v>
      </c>
      <c r="AM6" t="s">
        <v>31</v>
      </c>
      <c r="AN6">
        <f>AN5+1</f>
        <v>3</v>
      </c>
      <c r="BB6" t="s">
        <v>2</v>
      </c>
      <c r="BC6" t="s">
        <v>2</v>
      </c>
      <c r="BD6" t="s">
        <v>88</v>
      </c>
      <c r="BE6" t="s">
        <v>13</v>
      </c>
      <c r="BF6" t="s">
        <v>12</v>
      </c>
      <c r="BG6" t="s">
        <v>71</v>
      </c>
      <c r="BH6" t="s">
        <v>16</v>
      </c>
      <c r="BI6" t="s">
        <v>47</v>
      </c>
      <c r="BJ6" t="s">
        <v>48</v>
      </c>
      <c r="BK6" t="s">
        <v>49</v>
      </c>
      <c r="BP6" t="s">
        <v>69</v>
      </c>
      <c r="BQ6" t="s">
        <v>66</v>
      </c>
      <c r="BR6" t="s">
        <v>67</v>
      </c>
      <c r="BS6" t="s">
        <v>68</v>
      </c>
    </row>
    <row r="7" spans="1:76" x14ac:dyDescent="0.2">
      <c r="A7" t="str">
        <f t="shared" si="2"/>
        <v xml:space="preserve">/* REGISTER=4      */ {NA, NA, NA, NA, NA, NA, NA, NA, NA, NA, NA, NA, NA, NA, NA, PAGE_F1, PAGE_P1, PAGE_SETUP, PAGE_MENU_01, PAGE_T1, PAGE_OFF, PAGE_MODE_LONG, PAGE_MODE_LAT, NA, NA, NA, NA, PAGE_COR_MINUS, PAGE_COR_PLUS, PAGE_COR_LEFT, PAGE_COR_RIGHT, NA, NA, NA, NA, NA}, </v>
      </c>
      <c r="B7" t="str">
        <f t="shared" si="3"/>
        <v>#define PAGE_REGISTER      4</v>
      </c>
      <c r="C7" s="4" t="str">
        <f t="shared" si="4"/>
        <v xml:space="preserve">{NA, </v>
      </c>
      <c r="D7" s="4" t="str">
        <f t="shared" si="5"/>
        <v xml:space="preserve">{NA, NA, </v>
      </c>
      <c r="E7" s="4" t="str">
        <f t="shared" si="6"/>
        <v xml:space="preserve">{NA, NA, NA, </v>
      </c>
      <c r="F7" s="4" t="str">
        <f t="shared" si="7"/>
        <v xml:space="preserve">{NA, NA, NA, NA, </v>
      </c>
      <c r="G7" s="4" t="str">
        <f t="shared" si="8"/>
        <v xml:space="preserve">{NA, NA, NA, NA, NA, </v>
      </c>
      <c r="H7" s="4" t="str">
        <f t="shared" si="9"/>
        <v xml:space="preserve">{NA, NA, NA, NA, NA, NA, </v>
      </c>
      <c r="I7" s="4" t="str">
        <f t="shared" si="10"/>
        <v xml:space="preserve">{NA, NA, NA, NA, NA, NA, NA, </v>
      </c>
      <c r="J7" s="4" t="str">
        <f t="shared" si="11"/>
        <v xml:space="preserve">{NA, NA, NA, NA, NA, NA, NA, NA, </v>
      </c>
      <c r="K7" s="4" t="str">
        <f t="shared" si="12"/>
        <v xml:space="preserve">{NA, NA, NA, NA, NA, NA, NA, NA, NA, </v>
      </c>
      <c r="L7" s="4" t="str">
        <f t="shared" si="13"/>
        <v xml:space="preserve">{NA, NA, NA, NA, NA, NA, NA, NA, NA, NA, </v>
      </c>
      <c r="M7" s="4" t="str">
        <f t="shared" si="14"/>
        <v xml:space="preserve">{NA, NA, NA, NA, NA, NA, NA, NA, NA, NA, NA, </v>
      </c>
      <c r="N7" s="4" t="str">
        <f t="shared" si="15"/>
        <v xml:space="preserve">{NA, NA, NA, NA, NA, NA, NA, NA, NA, NA, NA, NA, </v>
      </c>
      <c r="O7" s="4" t="str">
        <f t="shared" si="16"/>
        <v xml:space="preserve">{NA, NA, NA, NA, NA, NA, NA, NA, NA, NA, NA, NA, NA, </v>
      </c>
      <c r="P7" s="4" t="str">
        <f t="shared" si="17"/>
        <v xml:space="preserve">{NA, NA, NA, NA, NA, NA, NA, NA, NA, NA, NA, NA, NA, NA, </v>
      </c>
      <c r="Q7" s="4" t="str">
        <f t="shared" si="18"/>
        <v xml:space="preserve">{NA, NA, NA, NA, NA, NA, NA, NA, NA, NA, NA, NA, NA, NA, NA, </v>
      </c>
      <c r="R7" s="4" t="str">
        <f t="shared" si="19"/>
        <v xml:space="preserve">{NA, NA, NA, NA, NA, NA, NA, NA, NA, NA, NA, NA, NA, NA, NA, PAGE_F1, </v>
      </c>
      <c r="S7" s="4" t="str">
        <f t="shared" si="20"/>
        <v xml:space="preserve">{NA, NA, NA, NA, NA, NA, NA, NA, NA, NA, NA, NA, NA, NA, NA, PAGE_F1, PAGE_P1, </v>
      </c>
      <c r="T7" s="4" t="str">
        <f t="shared" si="21"/>
        <v xml:space="preserve">{NA, NA, NA, NA, NA, NA, NA, NA, NA, NA, NA, NA, NA, NA, NA, PAGE_F1, PAGE_P1, PAGE_SETUP, </v>
      </c>
      <c r="U7" s="4" t="str">
        <f t="shared" si="22"/>
        <v xml:space="preserve">{NA, NA, NA, NA, NA, NA, NA, NA, NA, NA, NA, NA, NA, NA, NA, PAGE_F1, PAGE_P1, PAGE_SETUP, PAGE_MENU_01, </v>
      </c>
      <c r="V7" s="4" t="str">
        <f t="shared" si="23"/>
        <v xml:space="preserve">{NA, NA, NA, NA, NA, NA, NA, NA, NA, NA, NA, NA, NA, NA, NA, PAGE_F1, PAGE_P1, PAGE_SETUP, PAGE_MENU_01, PAGE_T1, </v>
      </c>
      <c r="W7" s="4" t="str">
        <f t="shared" si="24"/>
        <v xml:space="preserve">{NA, NA, NA, NA, NA, NA, NA, NA, NA, NA, NA, NA, NA, NA, NA, PAGE_F1, PAGE_P1, PAGE_SETUP, PAGE_MENU_01, PAGE_T1, PAGE_OFF, </v>
      </c>
      <c r="X7" s="4" t="str">
        <f t="shared" si="25"/>
        <v xml:space="preserve">{NA, NA, NA, NA, NA, NA, NA, NA, NA, NA, NA, NA, NA, NA, NA, PAGE_F1, PAGE_P1, PAGE_SETUP, PAGE_MENU_01, PAGE_T1, PAGE_OFF, PAGE_MODE_LONG, </v>
      </c>
      <c r="Y7" s="4" t="str">
        <f t="shared" si="26"/>
        <v xml:space="preserve">{NA, NA, NA, NA, NA, NA, NA, NA, NA, NA, NA, NA, NA, NA, NA, PAGE_F1, PAGE_P1, PAGE_SETUP, PAGE_MENU_01, PAGE_T1, PAGE_OFF, PAGE_MODE_LONG, PAGE_MODE_LAT, </v>
      </c>
      <c r="Z7" s="4" t="str">
        <f t="shared" si="27"/>
        <v xml:space="preserve">{NA, NA, NA, NA, NA, NA, NA, NA, NA, NA, NA, NA, NA, NA, NA, PAGE_F1, PAGE_P1, PAGE_SETUP, PAGE_MENU_01, PAGE_T1, PAGE_OFF, PAGE_MODE_LONG, PAGE_MODE_LAT, NA, </v>
      </c>
      <c r="AA7" s="4" t="str">
        <f t="shared" si="28"/>
        <v xml:space="preserve">{NA, NA, NA, NA, NA, NA, NA, NA, NA, NA, NA, NA, NA, NA, NA, PAGE_F1, PAGE_P1, PAGE_SETUP, PAGE_MENU_01, PAGE_T1, PAGE_OFF, PAGE_MODE_LONG, PAGE_MODE_LAT, NA, NA, </v>
      </c>
      <c r="AB7" s="4" t="str">
        <f t="shared" si="29"/>
        <v xml:space="preserve">{NA, NA, NA, NA, NA, NA, NA, NA, NA, NA, NA, NA, NA, NA, NA, PAGE_F1, PAGE_P1, PAGE_SETUP, PAGE_MENU_01, PAGE_T1, PAGE_OFF, PAGE_MODE_LONG, PAGE_MODE_LAT, NA, NA, NA, </v>
      </c>
      <c r="AC7" s="4" t="str">
        <f t="shared" si="30"/>
        <v xml:space="preserve">{NA, NA, NA, NA, NA, NA, NA, NA, NA, NA, NA, NA, NA, NA, NA, PAGE_F1, PAGE_P1, PAGE_SETUP, PAGE_MENU_01, PAGE_T1, PAGE_OFF, PAGE_MODE_LONG, PAGE_MODE_LAT, NA, NA, NA, NA, </v>
      </c>
      <c r="AD7" s="4" t="str">
        <f t="shared" si="31"/>
        <v xml:space="preserve">{NA, NA, NA, NA, NA, NA, NA, NA, NA, NA, NA, NA, NA, NA, NA, PAGE_F1, PAGE_P1, PAGE_SETUP, PAGE_MENU_01, PAGE_T1, PAGE_OFF, PAGE_MODE_LONG, PAGE_MODE_LAT, NA, NA, NA, NA, PAGE_COR_MINUS, </v>
      </c>
      <c r="AE7" s="4" t="str">
        <f t="shared" si="32"/>
        <v xml:space="preserve">{NA, NA, NA, NA, NA, NA, NA, NA, NA, NA, NA, NA, NA, NA, NA, PAGE_F1, PAGE_P1, PAGE_SETUP, PAGE_MENU_01, PAGE_T1, PAGE_OFF, PAGE_MODE_LONG, PAGE_MODE_LAT, NA, NA, NA, NA, PAGE_COR_MINUS, PAGE_COR_PLUS, </v>
      </c>
      <c r="AF7" s="4" t="str">
        <f t="shared" si="33"/>
        <v xml:space="preserve">{NA, NA, NA, NA, NA, NA, NA, NA, NA, NA, NA, NA, NA, NA, NA, PAGE_F1, PAGE_P1, PAGE_SETUP, PAGE_MENU_01, PAGE_T1, PAGE_OFF, PAGE_MODE_LONG, PAGE_MODE_LAT, NA, NA, NA, NA, PAGE_COR_MINUS, PAGE_COR_PLUS, PAGE_COR_LEFT, </v>
      </c>
      <c r="AG7" s="4" t="str">
        <f t="shared" si="34"/>
        <v xml:space="preserve">{NA, NA, NA, NA, NA, NA, NA, NA, NA, NA, NA, NA, NA, NA, NA, PAGE_F1, PAGE_P1, PAGE_SETUP, PAGE_MENU_01, PAGE_T1, PAGE_OFF, PAGE_MODE_LONG, PAGE_MODE_LAT, NA, NA, NA, NA, PAGE_COR_MINUS, PAGE_COR_PLUS, PAGE_COR_LEFT, PAGE_COR_RIGHT, </v>
      </c>
      <c r="AH7" s="4" t="str">
        <f t="shared" si="35"/>
        <v xml:space="preserve">{NA, NA, NA, NA, NA, NA, NA, NA, NA, NA, NA, NA, NA, NA, NA, PAGE_F1, PAGE_P1, PAGE_SETUP, PAGE_MENU_01, PAGE_T1, PAGE_OFF, PAGE_MODE_LONG, PAGE_MODE_LAT, NA, NA, NA, NA, PAGE_COR_MINUS, PAGE_COR_PLUS, PAGE_COR_LEFT, PAGE_COR_RIGHT, NA, </v>
      </c>
      <c r="AI7" s="4" t="str">
        <f t="shared" si="36"/>
        <v xml:space="preserve">{NA, NA, NA, NA, NA, NA, NA, NA, NA, NA, NA, NA, NA, NA, NA, PAGE_F1, PAGE_P1, PAGE_SETUP, PAGE_MENU_01, PAGE_T1, PAGE_OFF, PAGE_MODE_LONG, PAGE_MODE_LAT, NA, NA, NA, NA, PAGE_COR_MINUS, PAGE_COR_PLUS, PAGE_COR_LEFT, PAGE_COR_RIGHT, NA, NA, </v>
      </c>
      <c r="AJ7" s="4" t="str">
        <f t="shared" si="37"/>
        <v xml:space="preserve">{NA, NA, NA, NA, NA, NA, NA, NA, NA, NA, NA, NA, NA, NA, NA, PAGE_F1, PAGE_P1, PAGE_SETUP, PAGE_MENU_01, PAGE_T1, PAGE_OFF, PAGE_MODE_LONG, PAGE_MODE_LAT, NA, NA, NA, NA, PAGE_COR_MINUS, PAGE_COR_PLUS, PAGE_COR_LEFT, PAGE_COR_RIGHT, NA, NA, NA, </v>
      </c>
      <c r="AK7" s="4" t="str">
        <f t="shared" si="38"/>
        <v xml:space="preserve">{NA, NA, NA, NA, NA, NA, NA, NA, NA, NA, NA, NA, NA, NA, NA, PAGE_F1, PAGE_P1, PAGE_SETUP, PAGE_MENU_01, PAGE_T1, PAGE_OFF, PAGE_MODE_LONG, PAGE_MODE_LAT, NA, NA, NA, NA, PAGE_COR_MINUS, PAGE_COR_PLUS, PAGE_COR_LEFT, PAGE_COR_RIGHT, NA, NA, NA, NA, </v>
      </c>
      <c r="AL7" s="4" t="str">
        <f t="shared" si="39"/>
        <v xml:space="preserve">{NA, NA, NA, NA, NA, NA, NA, NA, NA, NA, NA, NA, NA, NA, NA, PAGE_F1, PAGE_P1, PAGE_SETUP, PAGE_MENU_01, PAGE_T1, PAGE_OFF, PAGE_MODE_LONG, PAGE_MODE_LAT, NA, NA, NA, NA, PAGE_COR_MINUS, PAGE_COR_PLUS, PAGE_COR_LEFT, PAGE_COR_RIGHT, NA, NA, NA, NA, NA}, </v>
      </c>
      <c r="AM7" t="s">
        <v>2</v>
      </c>
      <c r="AN7">
        <f>AN6+1</f>
        <v>4</v>
      </c>
      <c r="BD7" t="s">
        <v>88</v>
      </c>
      <c r="BE7" t="s">
        <v>13</v>
      </c>
      <c r="BF7" t="s">
        <v>12</v>
      </c>
      <c r="BG7" t="s">
        <v>71</v>
      </c>
      <c r="BH7" t="s">
        <v>16</v>
      </c>
      <c r="BI7" t="s">
        <v>47</v>
      </c>
      <c r="BJ7" t="s">
        <v>48</v>
      </c>
      <c r="BK7" t="s">
        <v>49</v>
      </c>
      <c r="BP7" t="s">
        <v>69</v>
      </c>
      <c r="BQ7" t="s">
        <v>66</v>
      </c>
      <c r="BR7" t="s">
        <v>67</v>
      </c>
      <c r="BS7" t="s">
        <v>68</v>
      </c>
    </row>
    <row r="8" spans="1:76" x14ac:dyDescent="0.2">
      <c r="A8" t="str">
        <f t="shared" si="2"/>
        <v xml:space="preserve">/* OSCILLOSCOPE=5  */ {NA, NA, NA, NA, NA, NA, NA, NA, NA, NA, NA, NA, NA, PAGE_REGISTER, PAGE_REGISTER, PAGE_F1, PAGE_P1, PAGE_SETUP, PAGE_MENU_01, PAGE_T1, PAGE_OFF, PAGE_MODE_LONG, PAGE_MODE_LAT, PAGE_GAIN_UP, PAGE_GAIN_DOWN, NA, NA, PAGE_COR_MINUS, PAGE_COR_PLUS, PAGE_COR_LEFT, PAGE_COR_RIGHT, PAGE_GATE_LEFT, PAGE_GATE_RIGHT, PAGE_ZOOM_IN, PAGE_ZOOM_OUT, NA}, </v>
      </c>
      <c r="B8" t="str">
        <f t="shared" si="3"/>
        <v>#define PAGE_OSCILLOSCOPE  5</v>
      </c>
      <c r="C8" s="4" t="str">
        <f t="shared" si="4"/>
        <v xml:space="preserve">{NA, </v>
      </c>
      <c r="D8" s="4" t="str">
        <f t="shared" si="5"/>
        <v xml:space="preserve">{NA, NA, </v>
      </c>
      <c r="E8" s="4" t="str">
        <f t="shared" si="6"/>
        <v xml:space="preserve">{NA, NA, NA, </v>
      </c>
      <c r="F8" s="4" t="str">
        <f t="shared" si="7"/>
        <v xml:space="preserve">{NA, NA, NA, NA, </v>
      </c>
      <c r="G8" s="4" t="str">
        <f t="shared" si="8"/>
        <v xml:space="preserve">{NA, NA, NA, NA, NA, </v>
      </c>
      <c r="H8" s="4" t="str">
        <f t="shared" si="9"/>
        <v xml:space="preserve">{NA, NA, NA, NA, NA, NA, </v>
      </c>
      <c r="I8" s="4" t="str">
        <f t="shared" si="10"/>
        <v xml:space="preserve">{NA, NA, NA, NA, NA, NA, NA, </v>
      </c>
      <c r="J8" s="4" t="str">
        <f t="shared" si="11"/>
        <v xml:space="preserve">{NA, NA, NA, NA, NA, NA, NA, NA, </v>
      </c>
      <c r="K8" s="4" t="str">
        <f t="shared" si="12"/>
        <v xml:space="preserve">{NA, NA, NA, NA, NA, NA, NA, NA, NA, </v>
      </c>
      <c r="L8" s="4" t="str">
        <f t="shared" si="13"/>
        <v xml:space="preserve">{NA, NA, NA, NA, NA, NA, NA, NA, NA, NA, </v>
      </c>
      <c r="M8" s="4" t="str">
        <f t="shared" si="14"/>
        <v xml:space="preserve">{NA, NA, NA, NA, NA, NA, NA, NA, NA, NA, NA, </v>
      </c>
      <c r="N8" s="4" t="str">
        <f t="shared" si="15"/>
        <v xml:space="preserve">{NA, NA, NA, NA, NA, NA, NA, NA, NA, NA, NA, NA, </v>
      </c>
      <c r="O8" s="4" t="str">
        <f t="shared" si="16"/>
        <v xml:space="preserve">{NA, NA, NA, NA, NA, NA, NA, NA, NA, NA, NA, NA, NA, </v>
      </c>
      <c r="P8" s="4" t="str">
        <f t="shared" si="17"/>
        <v xml:space="preserve">{NA, NA, NA, NA, NA, NA, NA, NA, NA, NA, NA, NA, NA, PAGE_REGISTER, </v>
      </c>
      <c r="Q8" s="4" t="str">
        <f t="shared" si="18"/>
        <v xml:space="preserve">{NA, NA, NA, NA, NA, NA, NA, NA, NA, NA, NA, NA, NA, PAGE_REGISTER, PAGE_REGISTER, </v>
      </c>
      <c r="R8" s="4" t="str">
        <f t="shared" si="19"/>
        <v xml:space="preserve">{NA, NA, NA, NA, NA, NA, NA, NA, NA, NA, NA, NA, NA, PAGE_REGISTER, PAGE_REGISTER, PAGE_F1, </v>
      </c>
      <c r="S8" s="4" t="str">
        <f t="shared" si="20"/>
        <v xml:space="preserve">{NA, NA, NA, NA, NA, NA, NA, NA, NA, NA, NA, NA, NA, PAGE_REGISTER, PAGE_REGISTER, PAGE_F1, PAGE_P1, </v>
      </c>
      <c r="T8" s="4" t="str">
        <f t="shared" si="21"/>
        <v xml:space="preserve">{NA, NA, NA, NA, NA, NA, NA, NA, NA, NA, NA, NA, NA, PAGE_REGISTER, PAGE_REGISTER, PAGE_F1, PAGE_P1, PAGE_SETUP, </v>
      </c>
      <c r="U8" s="4" t="str">
        <f t="shared" si="22"/>
        <v xml:space="preserve">{NA, NA, NA, NA, NA, NA, NA, NA, NA, NA, NA, NA, NA, PAGE_REGISTER, PAGE_REGISTER, PAGE_F1, PAGE_P1, PAGE_SETUP, PAGE_MENU_01, </v>
      </c>
      <c r="V8" s="4" t="str">
        <f t="shared" si="23"/>
        <v xml:space="preserve">{NA, NA, NA, NA, NA, NA, NA, NA, NA, NA, NA, NA, NA, PAGE_REGISTER, PAGE_REGISTER, PAGE_F1, PAGE_P1, PAGE_SETUP, PAGE_MENU_01, PAGE_T1, </v>
      </c>
      <c r="W8" s="4" t="str">
        <f t="shared" si="24"/>
        <v xml:space="preserve">{NA, NA, NA, NA, NA, NA, NA, NA, NA, NA, NA, NA, NA, PAGE_REGISTER, PAGE_REGISTER, PAGE_F1, PAGE_P1, PAGE_SETUP, PAGE_MENU_01, PAGE_T1, PAGE_OFF, </v>
      </c>
      <c r="X8" s="4" t="str">
        <f t="shared" si="25"/>
        <v xml:space="preserve">{NA, NA, NA, NA, NA, NA, NA, NA, NA, NA, NA, NA, NA, PAGE_REGISTER, PAGE_REGISTER, PAGE_F1, PAGE_P1, PAGE_SETUP, PAGE_MENU_01, PAGE_T1, PAGE_OFF, PAGE_MODE_LONG, </v>
      </c>
      <c r="Y8" s="4" t="str">
        <f t="shared" si="26"/>
        <v xml:space="preserve">{NA, NA, NA, NA, NA, NA, NA, NA, NA, NA, NA, NA, NA, PAGE_REGISTER, PAGE_REGISTER, PAGE_F1, PAGE_P1, PAGE_SETUP, PAGE_MENU_01, PAGE_T1, PAGE_OFF, PAGE_MODE_LONG, PAGE_MODE_LAT, </v>
      </c>
      <c r="Z8" s="4" t="str">
        <f t="shared" si="27"/>
        <v xml:space="preserve">{NA, NA, NA, NA, NA, NA, NA, NA, NA, NA, NA, NA, NA, PAGE_REGISTER, PAGE_REGISTER, PAGE_F1, PAGE_P1, PAGE_SETUP, PAGE_MENU_01, PAGE_T1, PAGE_OFF, PAGE_MODE_LONG, PAGE_MODE_LAT, PAGE_GAIN_UP, </v>
      </c>
      <c r="AA8" s="4" t="str">
        <f t="shared" si="28"/>
        <v xml:space="preserve">{NA, NA, NA, NA, NA, NA, NA, NA, NA, NA, NA, NA, NA, PAGE_REGISTER, PAGE_REGISTER, PAGE_F1, PAGE_P1, PAGE_SETUP, PAGE_MENU_01, PAGE_T1, PAGE_OFF, PAGE_MODE_LONG, PAGE_MODE_LAT, PAGE_GAIN_UP, PAGE_GAIN_DOWN, </v>
      </c>
      <c r="AB8" s="4" t="str">
        <f t="shared" si="29"/>
        <v xml:space="preserve">{NA, NA, NA, NA, NA, NA, NA, NA, NA, NA, NA, NA, NA, PAGE_REGISTER, PAGE_REGISTER, PAGE_F1, PAGE_P1, PAGE_SETUP, PAGE_MENU_01, PAGE_T1, PAGE_OFF, PAGE_MODE_LONG, PAGE_MODE_LAT, PAGE_GAIN_UP, PAGE_GAIN_DOWN, NA, </v>
      </c>
      <c r="AC8" s="4" t="str">
        <f t="shared" si="30"/>
        <v xml:space="preserve">{NA, NA, NA, NA, NA, NA, NA, NA, NA, NA, NA, NA, NA, PAGE_REGISTER, PAGE_REGISTER, PAGE_F1, PAGE_P1, PAGE_SETUP, PAGE_MENU_01, PAGE_T1, PAGE_OFF, PAGE_MODE_LONG, PAGE_MODE_LAT, PAGE_GAIN_UP, PAGE_GAIN_DOWN, NA, NA, </v>
      </c>
      <c r="AD8" s="4" t="str">
        <f t="shared" si="31"/>
        <v xml:space="preserve">{NA, NA, NA, NA, NA, NA, NA, NA, NA, NA, NA, NA, NA, PAGE_REGISTER, PAGE_REGISTER, PAGE_F1, PAGE_P1, PAGE_SETUP, PAGE_MENU_01, PAGE_T1, PAGE_OFF, PAGE_MODE_LONG, PAGE_MODE_LAT, PAGE_GAIN_UP, PAGE_GAIN_DOWN, NA, NA, PAGE_COR_MINUS, </v>
      </c>
      <c r="AE8" s="4" t="str">
        <f t="shared" si="32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</v>
      </c>
      <c r="AF8" s="4" t="str">
        <f t="shared" si="33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</v>
      </c>
      <c r="AG8" s="4" t="str">
        <f t="shared" si="34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PAGE_COR_RIGHT, </v>
      </c>
      <c r="AH8" s="4" t="str">
        <f t="shared" si="35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PAGE_COR_RIGHT, PAGE_GATE_LEFT, </v>
      </c>
      <c r="AI8" s="4" t="str">
        <f t="shared" si="36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PAGE_COR_RIGHT, PAGE_GATE_LEFT, PAGE_GATE_RIGHT, </v>
      </c>
      <c r="AJ8" s="4" t="str">
        <f t="shared" si="37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PAGE_COR_RIGHT, PAGE_GATE_LEFT, PAGE_GATE_RIGHT, PAGE_ZOOM_IN, </v>
      </c>
      <c r="AK8" s="4" t="str">
        <f t="shared" si="38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PAGE_COR_RIGHT, PAGE_GATE_LEFT, PAGE_GATE_RIGHT, PAGE_ZOOM_IN, PAGE_ZOOM_OUT, </v>
      </c>
      <c r="AL8" s="4" t="str">
        <f t="shared" si="39"/>
        <v xml:space="preserve">{NA, NA, NA, NA, NA, NA, NA, NA, NA, NA, NA, NA, NA, PAGE_REGISTER, PAGE_REGISTER, PAGE_F1, PAGE_P1, PAGE_SETUP, PAGE_MENU_01, PAGE_T1, PAGE_OFF, PAGE_MODE_LONG, PAGE_MODE_LAT, PAGE_GAIN_UP, PAGE_GAIN_DOWN, NA, NA, PAGE_COR_MINUS, PAGE_COR_PLUS, PAGE_COR_LEFT, PAGE_COR_RIGHT, PAGE_GATE_LEFT, PAGE_GATE_RIGHT, PAGE_ZOOM_IN, PAGE_ZOOM_OUT, NA}, </v>
      </c>
      <c r="AM8" t="s">
        <v>3</v>
      </c>
      <c r="AN8">
        <f t="shared" ref="AN8:AN52" si="40">AN7+1</f>
        <v>5</v>
      </c>
      <c r="BB8" t="s">
        <v>2</v>
      </c>
      <c r="BC8" t="s">
        <v>2</v>
      </c>
      <c r="BD8" t="s">
        <v>88</v>
      </c>
      <c r="BE8" t="s">
        <v>13</v>
      </c>
      <c r="BF8" t="s">
        <v>12</v>
      </c>
      <c r="BG8" t="s">
        <v>71</v>
      </c>
      <c r="BH8" t="s">
        <v>16</v>
      </c>
      <c r="BI8" t="s">
        <v>47</v>
      </c>
      <c r="BJ8" t="s">
        <v>48</v>
      </c>
      <c r="BK8" t="s">
        <v>49</v>
      </c>
      <c r="BL8" t="s">
        <v>369</v>
      </c>
      <c r="BM8" t="s">
        <v>370</v>
      </c>
      <c r="BP8" t="s">
        <v>69</v>
      </c>
      <c r="BQ8" t="s">
        <v>66</v>
      </c>
      <c r="BR8" t="s">
        <v>67</v>
      </c>
      <c r="BS8" t="s">
        <v>68</v>
      </c>
      <c r="BT8" t="s">
        <v>62</v>
      </c>
      <c r="BU8" t="s">
        <v>63</v>
      </c>
      <c r="BV8" t="s">
        <v>64</v>
      </c>
      <c r="BW8" t="s">
        <v>65</v>
      </c>
    </row>
    <row r="9" spans="1:76" x14ac:dyDescent="0.2">
      <c r="A9" t="str">
        <f t="shared" si="2"/>
        <v xml:space="preserve">/* PHASE_OSCILL=6  */ {NA, NA, NA, NA, NA, NA, NA, NA, NA, NA, NA, NA, NA, PAGE_EXECUTE_F3, PAGE_REGISTER, PAGE_F1, PAGE_P1, PAGE_SETUP, PAGE_MENU_01, PAGE_T1, PAGE_OFF, NA, NA, PAGE_GAIN_UP, PAGE_GAIN_DOWN, NA, NA, NA, NA, NA, NA, PAGE_GATE_RIGHT, PAGE_GATE_LEFT, PAGE_ZOOM_IN, PAGE_ZOOM_OUT, NA}, </v>
      </c>
      <c r="B9" t="str">
        <f t="shared" si="3"/>
        <v>#define PAGE_PHASE_OSCILL  6</v>
      </c>
      <c r="C9" s="4" t="str">
        <f t="shared" si="4"/>
        <v xml:space="preserve">{NA, </v>
      </c>
      <c r="D9" s="4" t="str">
        <f t="shared" si="5"/>
        <v xml:space="preserve">{NA, NA, </v>
      </c>
      <c r="E9" s="4" t="str">
        <f t="shared" si="6"/>
        <v xml:space="preserve">{NA, NA, NA, </v>
      </c>
      <c r="F9" s="4" t="str">
        <f t="shared" si="7"/>
        <v xml:space="preserve">{NA, NA, NA, NA, </v>
      </c>
      <c r="G9" s="4" t="str">
        <f t="shared" si="8"/>
        <v xml:space="preserve">{NA, NA, NA, NA, NA, </v>
      </c>
      <c r="H9" s="4" t="str">
        <f t="shared" si="9"/>
        <v xml:space="preserve">{NA, NA, NA, NA, NA, NA, </v>
      </c>
      <c r="I9" s="4" t="str">
        <f t="shared" si="10"/>
        <v xml:space="preserve">{NA, NA, NA, NA, NA, NA, NA, </v>
      </c>
      <c r="J9" s="4" t="str">
        <f t="shared" si="11"/>
        <v xml:space="preserve">{NA, NA, NA, NA, NA, NA, NA, NA, </v>
      </c>
      <c r="K9" s="4" t="str">
        <f t="shared" si="12"/>
        <v xml:space="preserve">{NA, NA, NA, NA, NA, NA, NA, NA, NA, </v>
      </c>
      <c r="L9" s="4" t="str">
        <f t="shared" si="13"/>
        <v xml:space="preserve">{NA, NA, NA, NA, NA, NA, NA, NA, NA, NA, </v>
      </c>
      <c r="M9" s="4" t="str">
        <f t="shared" si="14"/>
        <v xml:space="preserve">{NA, NA, NA, NA, NA, NA, NA, NA, NA, NA, NA, </v>
      </c>
      <c r="N9" s="4" t="str">
        <f t="shared" si="15"/>
        <v xml:space="preserve">{NA, NA, NA, NA, NA, NA, NA, NA, NA, NA, NA, NA, </v>
      </c>
      <c r="O9" s="4" t="str">
        <f t="shared" si="16"/>
        <v xml:space="preserve">{NA, NA, NA, NA, NA, NA, NA, NA, NA, NA, NA, NA, NA, </v>
      </c>
      <c r="P9" s="4" t="str">
        <f t="shared" si="17"/>
        <v xml:space="preserve">{NA, NA, NA, NA, NA, NA, NA, NA, NA, NA, NA, NA, NA, PAGE_EXECUTE_F3, </v>
      </c>
      <c r="Q9" s="4" t="str">
        <f t="shared" si="18"/>
        <v xml:space="preserve">{NA, NA, NA, NA, NA, NA, NA, NA, NA, NA, NA, NA, NA, PAGE_EXECUTE_F3, PAGE_REGISTER, </v>
      </c>
      <c r="R9" s="4" t="str">
        <f t="shared" si="19"/>
        <v xml:space="preserve">{NA, NA, NA, NA, NA, NA, NA, NA, NA, NA, NA, NA, NA, PAGE_EXECUTE_F3, PAGE_REGISTER, PAGE_F1, </v>
      </c>
      <c r="S9" s="4" t="str">
        <f t="shared" si="20"/>
        <v xml:space="preserve">{NA, NA, NA, NA, NA, NA, NA, NA, NA, NA, NA, NA, NA, PAGE_EXECUTE_F3, PAGE_REGISTER, PAGE_F1, PAGE_P1, </v>
      </c>
      <c r="T9" s="4" t="str">
        <f t="shared" si="21"/>
        <v xml:space="preserve">{NA, NA, NA, NA, NA, NA, NA, NA, NA, NA, NA, NA, NA, PAGE_EXECUTE_F3, PAGE_REGISTER, PAGE_F1, PAGE_P1, PAGE_SETUP, </v>
      </c>
      <c r="U9" s="4" t="str">
        <f t="shared" si="22"/>
        <v xml:space="preserve">{NA, NA, NA, NA, NA, NA, NA, NA, NA, NA, NA, NA, NA, PAGE_EXECUTE_F3, PAGE_REGISTER, PAGE_F1, PAGE_P1, PAGE_SETUP, PAGE_MENU_01, </v>
      </c>
      <c r="V9" s="4" t="str">
        <f t="shared" si="23"/>
        <v xml:space="preserve">{NA, NA, NA, NA, NA, NA, NA, NA, NA, NA, NA, NA, NA, PAGE_EXECUTE_F3, PAGE_REGISTER, PAGE_F1, PAGE_P1, PAGE_SETUP, PAGE_MENU_01, PAGE_T1, </v>
      </c>
      <c r="W9" s="4" t="str">
        <f t="shared" si="24"/>
        <v xml:space="preserve">{NA, NA, NA, NA, NA, NA, NA, NA, NA, NA, NA, NA, NA, PAGE_EXECUTE_F3, PAGE_REGISTER, PAGE_F1, PAGE_P1, PAGE_SETUP, PAGE_MENU_01, PAGE_T1, PAGE_OFF, </v>
      </c>
      <c r="X9" s="4" t="str">
        <f t="shared" si="25"/>
        <v xml:space="preserve">{NA, NA, NA, NA, NA, NA, NA, NA, NA, NA, NA, NA, NA, PAGE_EXECUTE_F3, PAGE_REGISTER, PAGE_F1, PAGE_P1, PAGE_SETUP, PAGE_MENU_01, PAGE_T1, PAGE_OFF, NA, </v>
      </c>
      <c r="Y9" s="4" t="str">
        <f t="shared" si="26"/>
        <v xml:space="preserve">{NA, NA, NA, NA, NA, NA, NA, NA, NA, NA, NA, NA, NA, PAGE_EXECUTE_F3, PAGE_REGISTER, PAGE_F1, PAGE_P1, PAGE_SETUP, PAGE_MENU_01, PAGE_T1, PAGE_OFF, NA, NA, </v>
      </c>
      <c r="Z9" s="4" t="str">
        <f t="shared" si="27"/>
        <v xml:space="preserve">{NA, NA, NA, NA, NA, NA, NA, NA, NA, NA, NA, NA, NA, PAGE_EXECUTE_F3, PAGE_REGISTER, PAGE_F1, PAGE_P1, PAGE_SETUP, PAGE_MENU_01, PAGE_T1, PAGE_OFF, NA, NA, PAGE_GAIN_UP, </v>
      </c>
      <c r="AA9" s="4" t="str">
        <f t="shared" si="28"/>
        <v xml:space="preserve">{NA, NA, NA, NA, NA, NA, NA, NA, NA, NA, NA, NA, NA, PAGE_EXECUTE_F3, PAGE_REGISTER, PAGE_F1, PAGE_P1, PAGE_SETUP, PAGE_MENU_01, PAGE_T1, PAGE_OFF, NA, NA, PAGE_GAIN_UP, PAGE_GAIN_DOWN, </v>
      </c>
      <c r="AB9" s="4" t="str">
        <f t="shared" si="29"/>
        <v xml:space="preserve">{NA, NA, NA, NA, NA, NA, NA, NA, NA, NA, NA, NA, NA, PAGE_EXECUTE_F3, PAGE_REGISTER, PAGE_F1, PAGE_P1, PAGE_SETUP, PAGE_MENU_01, PAGE_T1, PAGE_OFF, NA, NA, PAGE_GAIN_UP, PAGE_GAIN_DOWN, NA, </v>
      </c>
      <c r="AC9" s="4" t="str">
        <f t="shared" si="30"/>
        <v xml:space="preserve">{NA, NA, NA, NA, NA, NA, NA, NA, NA, NA, NA, NA, NA, PAGE_EXECUTE_F3, PAGE_REGISTER, PAGE_F1, PAGE_P1, PAGE_SETUP, PAGE_MENU_01, PAGE_T1, PAGE_OFF, NA, NA, PAGE_GAIN_UP, PAGE_GAIN_DOWN, NA, NA, </v>
      </c>
      <c r="AD9" s="4" t="str">
        <f t="shared" si="31"/>
        <v xml:space="preserve">{NA, NA, NA, NA, NA, NA, NA, NA, NA, NA, NA, NA, NA, PAGE_EXECUTE_F3, PAGE_REGISTER, PAGE_F1, PAGE_P1, PAGE_SETUP, PAGE_MENU_01, PAGE_T1, PAGE_OFF, NA, NA, PAGE_GAIN_UP, PAGE_GAIN_DOWN, NA, NA, NA, </v>
      </c>
      <c r="AE9" s="4" t="str">
        <f t="shared" si="32"/>
        <v xml:space="preserve">{NA, NA, NA, NA, NA, NA, NA, NA, NA, NA, NA, NA, NA, PAGE_EXECUTE_F3, PAGE_REGISTER, PAGE_F1, PAGE_P1, PAGE_SETUP, PAGE_MENU_01, PAGE_T1, PAGE_OFF, NA, NA, PAGE_GAIN_UP, PAGE_GAIN_DOWN, NA, NA, NA, NA, </v>
      </c>
      <c r="AF9" s="4" t="str">
        <f t="shared" si="33"/>
        <v xml:space="preserve">{NA, NA, NA, NA, NA, NA, NA, NA, NA, NA, NA, NA, NA, PAGE_EXECUTE_F3, PAGE_REGISTER, PAGE_F1, PAGE_P1, PAGE_SETUP, PAGE_MENU_01, PAGE_T1, PAGE_OFF, NA, NA, PAGE_GAIN_UP, PAGE_GAIN_DOWN, NA, NA, NA, NA, NA, </v>
      </c>
      <c r="AG9" s="4" t="str">
        <f t="shared" si="34"/>
        <v xml:space="preserve">{NA, NA, NA, NA, NA, NA, NA, NA, NA, NA, NA, NA, NA, PAGE_EXECUTE_F3, PAGE_REGISTER, PAGE_F1, PAGE_P1, PAGE_SETUP, PAGE_MENU_01, PAGE_T1, PAGE_OFF, NA, NA, PAGE_GAIN_UP, PAGE_GAIN_DOWN, NA, NA, NA, NA, NA, NA, </v>
      </c>
      <c r="AH9" s="4" t="str">
        <f t="shared" si="35"/>
        <v xml:space="preserve">{NA, NA, NA, NA, NA, NA, NA, NA, NA, NA, NA, NA, NA, PAGE_EXECUTE_F3, PAGE_REGISTER, PAGE_F1, PAGE_P1, PAGE_SETUP, PAGE_MENU_01, PAGE_T1, PAGE_OFF, NA, NA, PAGE_GAIN_UP, PAGE_GAIN_DOWN, NA, NA, NA, NA, NA, NA, PAGE_GATE_RIGHT, </v>
      </c>
      <c r="AI9" s="4" t="str">
        <f t="shared" si="36"/>
        <v xml:space="preserve">{NA, NA, NA, NA, NA, NA, NA, NA, NA, NA, NA, NA, NA, PAGE_EXECUTE_F3, PAGE_REGISTER, PAGE_F1, PAGE_P1, PAGE_SETUP, PAGE_MENU_01, PAGE_T1, PAGE_OFF, NA, NA, PAGE_GAIN_UP, PAGE_GAIN_DOWN, NA, NA, NA, NA, NA, NA, PAGE_GATE_RIGHT, PAGE_GATE_LEFT, </v>
      </c>
      <c r="AJ9" s="4" t="str">
        <f t="shared" si="37"/>
        <v xml:space="preserve">{NA, NA, NA, NA, NA, NA, NA, NA, NA, NA, NA, NA, NA, PAGE_EXECUTE_F3, PAGE_REGISTER, PAGE_F1, PAGE_P1, PAGE_SETUP, PAGE_MENU_01, PAGE_T1, PAGE_OFF, NA, NA, PAGE_GAIN_UP, PAGE_GAIN_DOWN, NA, NA, NA, NA, NA, NA, PAGE_GATE_RIGHT, PAGE_GATE_LEFT, PAGE_ZOOM_IN, </v>
      </c>
      <c r="AK9" s="4" t="str">
        <f t="shared" si="38"/>
        <v xml:space="preserve">{NA, NA, NA, NA, NA, NA, NA, NA, NA, NA, NA, NA, NA, PAGE_EXECUTE_F3, PAGE_REGISTER, PAGE_F1, PAGE_P1, PAGE_SETUP, PAGE_MENU_01, PAGE_T1, PAGE_OFF, NA, NA, PAGE_GAIN_UP, PAGE_GAIN_DOWN, NA, NA, NA, NA, NA, NA, PAGE_GATE_RIGHT, PAGE_GATE_LEFT, PAGE_ZOOM_IN, PAGE_ZOOM_OUT, </v>
      </c>
      <c r="AL9" s="4" t="str">
        <f t="shared" si="39"/>
        <v xml:space="preserve">{NA, NA, NA, NA, NA, NA, NA, NA, NA, NA, NA, NA, NA, PAGE_EXECUTE_F3, PAGE_REGISTER, PAGE_F1, PAGE_P1, PAGE_SETUP, PAGE_MENU_01, PAGE_T1, PAGE_OFF, NA, NA, PAGE_GAIN_UP, PAGE_GAIN_DOWN, NA, NA, NA, NA, NA, NA, PAGE_GATE_RIGHT, PAGE_GATE_LEFT, PAGE_ZOOM_IN, PAGE_ZOOM_OUT, NA}, </v>
      </c>
      <c r="AM9" t="s">
        <v>44</v>
      </c>
      <c r="AN9">
        <f t="shared" si="40"/>
        <v>6</v>
      </c>
      <c r="BB9" t="s">
        <v>45</v>
      </c>
      <c r="BC9" t="s">
        <v>2</v>
      </c>
      <c r="BD9" t="s">
        <v>88</v>
      </c>
      <c r="BE9" t="s">
        <v>13</v>
      </c>
      <c r="BF9" t="s">
        <v>12</v>
      </c>
      <c r="BG9" t="s">
        <v>71</v>
      </c>
      <c r="BH9" t="s">
        <v>16</v>
      </c>
      <c r="BI9" t="s">
        <v>47</v>
      </c>
      <c r="BL9" t="s">
        <v>369</v>
      </c>
      <c r="BM9" t="s">
        <v>370</v>
      </c>
      <c r="BT9" t="s">
        <v>63</v>
      </c>
      <c r="BU9" t="s">
        <v>62</v>
      </c>
      <c r="BV9" t="s">
        <v>64</v>
      </c>
      <c r="BW9" t="s">
        <v>65</v>
      </c>
    </row>
    <row r="10" spans="1:76" x14ac:dyDescent="0.2">
      <c r="A10" t="str">
        <f t="shared" si="2"/>
        <v xml:space="preserve">/* PHASE_FAST=7    */ {NA, NA, NA, NA, NA, NA, NA, NA, NA, NA, NA, NA, NA, PAGE_REGISTER, PAGE_REGISTER, PAGE_F1, PAGE_P1, PAGE_SETUP, PAGE_MENU_01, PAGE_T1, PAGE_OFF, NA, NA, PAGE_GAIN_UP, PAGE_GAIN_DOWN, NA, NA, NA, NA, NA, NA, PAGE_GATE_LEFT, PAGE_GATE_RIGHT, PAGE_ZOOM_IN, PAGE_ZOOM_OUT, NA}, </v>
      </c>
      <c r="B10" t="str">
        <f t="shared" si="3"/>
        <v>#define PAGE_PHASE_FAST    7</v>
      </c>
      <c r="C10" s="4" t="str">
        <f t="shared" si="4"/>
        <v xml:space="preserve">{NA, </v>
      </c>
      <c r="D10" s="4" t="str">
        <f t="shared" si="5"/>
        <v xml:space="preserve">{NA, NA, </v>
      </c>
      <c r="E10" s="4" t="str">
        <f t="shared" si="6"/>
        <v xml:space="preserve">{NA, NA, NA, </v>
      </c>
      <c r="F10" s="4" t="str">
        <f t="shared" si="7"/>
        <v xml:space="preserve">{NA, NA, NA, NA, </v>
      </c>
      <c r="G10" s="4" t="str">
        <f t="shared" si="8"/>
        <v xml:space="preserve">{NA, NA, NA, NA, NA, </v>
      </c>
      <c r="H10" s="4" t="str">
        <f t="shared" si="9"/>
        <v xml:space="preserve">{NA, NA, NA, NA, NA, NA, </v>
      </c>
      <c r="I10" s="4" t="str">
        <f t="shared" si="10"/>
        <v xml:space="preserve">{NA, NA, NA, NA, NA, NA, NA, </v>
      </c>
      <c r="J10" s="4" t="str">
        <f t="shared" si="11"/>
        <v xml:space="preserve">{NA, NA, NA, NA, NA, NA, NA, NA, </v>
      </c>
      <c r="K10" s="4" t="str">
        <f t="shared" si="12"/>
        <v xml:space="preserve">{NA, NA, NA, NA, NA, NA, NA, NA, NA, </v>
      </c>
      <c r="L10" s="4" t="str">
        <f t="shared" si="13"/>
        <v xml:space="preserve">{NA, NA, NA, NA, NA, NA, NA, NA, NA, NA, </v>
      </c>
      <c r="M10" s="4" t="str">
        <f t="shared" si="14"/>
        <v xml:space="preserve">{NA, NA, NA, NA, NA, NA, NA, NA, NA, NA, NA, </v>
      </c>
      <c r="N10" s="4" t="str">
        <f t="shared" si="15"/>
        <v xml:space="preserve">{NA, NA, NA, NA, NA, NA, NA, NA, NA, NA, NA, NA, </v>
      </c>
      <c r="O10" s="4" t="str">
        <f t="shared" si="16"/>
        <v xml:space="preserve">{NA, NA, NA, NA, NA, NA, NA, NA, NA, NA, NA, NA, NA, </v>
      </c>
      <c r="P10" s="4" t="str">
        <f t="shared" si="17"/>
        <v xml:space="preserve">{NA, NA, NA, NA, NA, NA, NA, NA, NA, NA, NA, NA, NA, PAGE_REGISTER, </v>
      </c>
      <c r="Q10" s="4" t="str">
        <f t="shared" si="18"/>
        <v xml:space="preserve">{NA, NA, NA, NA, NA, NA, NA, NA, NA, NA, NA, NA, NA, PAGE_REGISTER, PAGE_REGISTER, </v>
      </c>
      <c r="R10" s="4" t="str">
        <f t="shared" si="19"/>
        <v xml:space="preserve">{NA, NA, NA, NA, NA, NA, NA, NA, NA, NA, NA, NA, NA, PAGE_REGISTER, PAGE_REGISTER, PAGE_F1, </v>
      </c>
      <c r="S10" s="4" t="str">
        <f t="shared" si="20"/>
        <v xml:space="preserve">{NA, NA, NA, NA, NA, NA, NA, NA, NA, NA, NA, NA, NA, PAGE_REGISTER, PAGE_REGISTER, PAGE_F1, PAGE_P1, </v>
      </c>
      <c r="T10" s="4" t="str">
        <f t="shared" si="21"/>
        <v xml:space="preserve">{NA, NA, NA, NA, NA, NA, NA, NA, NA, NA, NA, NA, NA, PAGE_REGISTER, PAGE_REGISTER, PAGE_F1, PAGE_P1, PAGE_SETUP, </v>
      </c>
      <c r="U10" s="4" t="str">
        <f t="shared" si="22"/>
        <v xml:space="preserve">{NA, NA, NA, NA, NA, NA, NA, NA, NA, NA, NA, NA, NA, PAGE_REGISTER, PAGE_REGISTER, PAGE_F1, PAGE_P1, PAGE_SETUP, PAGE_MENU_01, </v>
      </c>
      <c r="V10" s="4" t="str">
        <f t="shared" si="23"/>
        <v xml:space="preserve">{NA, NA, NA, NA, NA, NA, NA, NA, NA, NA, NA, NA, NA, PAGE_REGISTER, PAGE_REGISTER, PAGE_F1, PAGE_P1, PAGE_SETUP, PAGE_MENU_01, PAGE_T1, </v>
      </c>
      <c r="W10" s="4" t="str">
        <f t="shared" si="24"/>
        <v xml:space="preserve">{NA, NA, NA, NA, NA, NA, NA, NA, NA, NA, NA, NA, NA, PAGE_REGISTER, PAGE_REGISTER, PAGE_F1, PAGE_P1, PAGE_SETUP, PAGE_MENU_01, PAGE_T1, PAGE_OFF, </v>
      </c>
      <c r="X10" s="4" t="str">
        <f t="shared" si="25"/>
        <v xml:space="preserve">{NA, NA, NA, NA, NA, NA, NA, NA, NA, NA, NA, NA, NA, PAGE_REGISTER, PAGE_REGISTER, PAGE_F1, PAGE_P1, PAGE_SETUP, PAGE_MENU_01, PAGE_T1, PAGE_OFF, NA, </v>
      </c>
      <c r="Y10" s="4" t="str">
        <f t="shared" si="26"/>
        <v xml:space="preserve">{NA, NA, NA, NA, NA, NA, NA, NA, NA, NA, NA, NA, NA, PAGE_REGISTER, PAGE_REGISTER, PAGE_F1, PAGE_P1, PAGE_SETUP, PAGE_MENU_01, PAGE_T1, PAGE_OFF, NA, NA, </v>
      </c>
      <c r="Z10" s="4" t="str">
        <f t="shared" si="27"/>
        <v xml:space="preserve">{NA, NA, NA, NA, NA, NA, NA, NA, NA, NA, NA, NA, NA, PAGE_REGISTER, PAGE_REGISTER, PAGE_F1, PAGE_P1, PAGE_SETUP, PAGE_MENU_01, PAGE_T1, PAGE_OFF, NA, NA, PAGE_GAIN_UP, </v>
      </c>
      <c r="AA10" s="4" t="str">
        <f t="shared" si="28"/>
        <v xml:space="preserve">{NA, NA, NA, NA, NA, NA, NA, NA, NA, NA, NA, NA, NA, PAGE_REGISTER, PAGE_REGISTER, PAGE_F1, PAGE_P1, PAGE_SETUP, PAGE_MENU_01, PAGE_T1, PAGE_OFF, NA, NA, PAGE_GAIN_UP, PAGE_GAIN_DOWN, </v>
      </c>
      <c r="AB10" s="4" t="str">
        <f t="shared" si="29"/>
        <v xml:space="preserve">{NA, NA, NA, NA, NA, NA, NA, NA, NA, NA, NA, NA, NA, PAGE_REGISTER, PAGE_REGISTER, PAGE_F1, PAGE_P1, PAGE_SETUP, PAGE_MENU_01, PAGE_T1, PAGE_OFF, NA, NA, PAGE_GAIN_UP, PAGE_GAIN_DOWN, NA, </v>
      </c>
      <c r="AC10" s="4" t="str">
        <f t="shared" si="30"/>
        <v xml:space="preserve">{NA, NA, NA, NA, NA, NA, NA, NA, NA, NA, NA, NA, NA, PAGE_REGISTER, PAGE_REGISTER, PAGE_F1, PAGE_P1, PAGE_SETUP, PAGE_MENU_01, PAGE_T1, PAGE_OFF, NA, NA, PAGE_GAIN_UP, PAGE_GAIN_DOWN, NA, NA, </v>
      </c>
      <c r="AD10" s="4" t="str">
        <f t="shared" si="31"/>
        <v xml:space="preserve">{NA, NA, NA, NA, NA, NA, NA, NA, NA, NA, NA, NA, NA, PAGE_REGISTER, PAGE_REGISTER, PAGE_F1, PAGE_P1, PAGE_SETUP, PAGE_MENU_01, PAGE_T1, PAGE_OFF, NA, NA, PAGE_GAIN_UP, PAGE_GAIN_DOWN, NA, NA, NA, </v>
      </c>
      <c r="AE10" s="4" t="str">
        <f t="shared" si="32"/>
        <v xml:space="preserve">{NA, NA, NA, NA, NA, NA, NA, NA, NA, NA, NA, NA, NA, PAGE_REGISTER, PAGE_REGISTER, PAGE_F1, PAGE_P1, PAGE_SETUP, PAGE_MENU_01, PAGE_T1, PAGE_OFF, NA, NA, PAGE_GAIN_UP, PAGE_GAIN_DOWN, NA, NA, NA, NA, </v>
      </c>
      <c r="AF10" s="4" t="str">
        <f t="shared" si="33"/>
        <v xml:space="preserve">{NA, NA, NA, NA, NA, NA, NA, NA, NA, NA, NA, NA, NA, PAGE_REGISTER, PAGE_REGISTER, PAGE_F1, PAGE_P1, PAGE_SETUP, PAGE_MENU_01, PAGE_T1, PAGE_OFF, NA, NA, PAGE_GAIN_UP, PAGE_GAIN_DOWN, NA, NA, NA, NA, NA, </v>
      </c>
      <c r="AG10" s="4" t="str">
        <f t="shared" si="34"/>
        <v xml:space="preserve">{NA, NA, NA, NA, NA, NA, NA, NA, NA, NA, NA, NA, NA, PAGE_REGISTER, PAGE_REGISTER, PAGE_F1, PAGE_P1, PAGE_SETUP, PAGE_MENU_01, PAGE_T1, PAGE_OFF, NA, NA, PAGE_GAIN_UP, PAGE_GAIN_DOWN, NA, NA, NA, NA, NA, NA, </v>
      </c>
      <c r="AH10" s="4" t="str">
        <f t="shared" si="35"/>
        <v xml:space="preserve">{NA, NA, NA, NA, NA, NA, NA, NA, NA, NA, NA, NA, NA, PAGE_REGISTER, PAGE_REGISTER, PAGE_F1, PAGE_P1, PAGE_SETUP, PAGE_MENU_01, PAGE_T1, PAGE_OFF, NA, NA, PAGE_GAIN_UP, PAGE_GAIN_DOWN, NA, NA, NA, NA, NA, NA, PAGE_GATE_LEFT, </v>
      </c>
      <c r="AI10" s="4" t="str">
        <f t="shared" si="36"/>
        <v xml:space="preserve">{NA, NA, NA, NA, NA, NA, NA, NA, NA, NA, NA, NA, NA, PAGE_REGISTER, PAGE_REGISTER, PAGE_F1, PAGE_P1, PAGE_SETUP, PAGE_MENU_01, PAGE_T1, PAGE_OFF, NA, NA, PAGE_GAIN_UP, PAGE_GAIN_DOWN, NA, NA, NA, NA, NA, NA, PAGE_GATE_LEFT, PAGE_GATE_RIGHT, </v>
      </c>
      <c r="AJ10" s="4" t="str">
        <f t="shared" si="37"/>
        <v xml:space="preserve">{NA, NA, NA, NA, NA, NA, NA, NA, NA, NA, NA, NA, NA, PAGE_REGISTER, PAGE_REGISTER, PAGE_F1, PAGE_P1, PAGE_SETUP, PAGE_MENU_01, PAGE_T1, PAGE_OFF, NA, NA, PAGE_GAIN_UP, PAGE_GAIN_DOWN, NA, NA, NA, NA, NA, NA, PAGE_GATE_LEFT, PAGE_GATE_RIGHT, PAGE_ZOOM_IN, </v>
      </c>
      <c r="AK10" s="4" t="str">
        <f t="shared" si="38"/>
        <v xml:space="preserve">{NA, NA, NA, NA, NA, NA, NA, NA, NA, NA, NA, NA, NA, PAGE_REGISTER, PAGE_REGISTER, PAGE_F1, PAGE_P1, PAGE_SETUP, PAGE_MENU_01, PAGE_T1, PAGE_OFF, NA, NA, PAGE_GAIN_UP, PAGE_GAIN_DOWN, NA, NA, NA, NA, NA, NA, PAGE_GATE_LEFT, PAGE_GATE_RIGHT, PAGE_ZOOM_IN, PAGE_ZOOM_OUT, </v>
      </c>
      <c r="AL10" s="4" t="str">
        <f t="shared" si="39"/>
        <v xml:space="preserve">{NA, NA, NA, NA, NA, NA, NA, NA, NA, NA, NA, NA, NA, PAGE_REGISTER, PAGE_REGISTER, PAGE_F1, PAGE_P1, PAGE_SETUP, PAGE_MENU_01, PAGE_T1, PAGE_OFF, NA, NA, PAGE_GAIN_UP, PAGE_GAIN_DOWN, NA, NA, NA, NA, NA, NA, PAGE_GATE_LEFT, PAGE_GATE_RIGHT, PAGE_ZOOM_IN, PAGE_ZOOM_OUT, NA}, </v>
      </c>
      <c r="AM10" t="s">
        <v>33</v>
      </c>
      <c r="AN10">
        <f t="shared" si="40"/>
        <v>7</v>
      </c>
      <c r="BB10" t="s">
        <v>2</v>
      </c>
      <c r="BC10" t="s">
        <v>2</v>
      </c>
      <c r="BD10" t="s">
        <v>88</v>
      </c>
      <c r="BE10" t="s">
        <v>13</v>
      </c>
      <c r="BF10" t="s">
        <v>12</v>
      </c>
      <c r="BG10" t="s">
        <v>71</v>
      </c>
      <c r="BH10" t="s">
        <v>16</v>
      </c>
      <c r="BI10" t="s">
        <v>47</v>
      </c>
      <c r="BL10" t="s">
        <v>369</v>
      </c>
      <c r="BM10" t="s">
        <v>370</v>
      </c>
      <c r="BT10" t="s">
        <v>62</v>
      </c>
      <c r="BU10" t="s">
        <v>63</v>
      </c>
      <c r="BV10" t="s">
        <v>64</v>
      </c>
      <c r="BW10" t="s">
        <v>65</v>
      </c>
    </row>
    <row r="11" spans="1:76" x14ac:dyDescent="0.2">
      <c r="A11" t="str">
        <f t="shared" si="2"/>
        <v xml:space="preserve">/* F1=8            */ 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NA, NA, NA, NA, NA}, </v>
      </c>
      <c r="B11" t="str">
        <f t="shared" si="3"/>
        <v>#define PAGE_F1            8</v>
      </c>
      <c r="C11" s="4" t="str">
        <f t="shared" si="4"/>
        <v xml:space="preserve">{MENU6, </v>
      </c>
      <c r="D11" s="4" t="str">
        <f t="shared" si="5"/>
        <v xml:space="preserve">{MENU6, MENU_GROUP_FUNCTION, </v>
      </c>
      <c r="E11" s="4" t="str">
        <f t="shared" si="6"/>
        <v xml:space="preserve">{MENU6, MENU_GROUP_FUNCTION, 1, </v>
      </c>
      <c r="F11" s="4" t="str">
        <f t="shared" si="7"/>
        <v xml:space="preserve">{MENU6, MENU_GROUP_FUNCTION, 1, NA, </v>
      </c>
      <c r="G11" s="4" t="str">
        <f t="shared" si="8"/>
        <v xml:space="preserve">{MENU6, MENU_GROUP_FUNCTION, 1, NA, PAGE_EXECUTE_F1, </v>
      </c>
      <c r="H11" s="4" t="str">
        <f t="shared" si="9"/>
        <v xml:space="preserve">{MENU6, MENU_GROUP_FUNCTION, 1, NA, PAGE_EXECUTE_F1, NA, </v>
      </c>
      <c r="I11" s="4" t="str">
        <f t="shared" si="10"/>
        <v xml:space="preserve">{MENU6, MENU_GROUP_FUNCTION, 1, NA, PAGE_EXECUTE_F1, NA, PAGE_PHASE_OSCILL, </v>
      </c>
      <c r="J11" s="4" t="str">
        <f t="shared" si="11"/>
        <v xml:space="preserve">{MENU6, MENU_GROUP_FUNCTION, 1, NA, PAGE_EXECUTE_F1, NA, PAGE_PHASE_OSCILL, PAGE_EXECUTE_F4, </v>
      </c>
      <c r="K11" s="4" t="str">
        <f t="shared" si="12"/>
        <v xml:space="preserve">{MENU6, MENU_GROUP_FUNCTION, 1, NA, PAGE_EXECUTE_F1, NA, PAGE_PHASE_OSCILL, PAGE_EXECUTE_F4, PAGE_EXECUTE_F5, </v>
      </c>
      <c r="L11" s="4" t="str">
        <f t="shared" si="13"/>
        <v xml:space="preserve">{MENU6, MENU_GROUP_FUNCTION, 1, NA, PAGE_EXECUTE_F1, NA, PAGE_PHASE_OSCILL, PAGE_EXECUTE_F4, PAGE_EXECUTE_F5, PAGE_PHASE_FAST, </v>
      </c>
      <c r="M11" s="4" t="str">
        <f t="shared" si="14"/>
        <v xml:space="preserve">{MENU6, MENU_GROUP_FUNCTION, 1, NA, PAGE_EXECUTE_F1, NA, PAGE_PHASE_OSCILL, PAGE_EXECUTE_F4, PAGE_EXECUTE_F5, PAGE_PHASE_FAST, NA, </v>
      </c>
      <c r="N11" s="4" t="str">
        <f t="shared" si="15"/>
        <v xml:space="preserve">{MENU6, MENU_GROUP_FUNCTION, 1, NA, PAGE_EXECUTE_F1, NA, PAGE_PHASE_OSCILL, PAGE_EXECUTE_F4, PAGE_EXECUTE_F5, PAGE_PHASE_FAST, NA, NA, </v>
      </c>
      <c r="O11" s="4" t="str">
        <f t="shared" si="16"/>
        <v xml:space="preserve">{MENU6, MENU_GROUP_FUNCTION, 1, NA, PAGE_EXECUTE_F1, NA, PAGE_PHASE_OSCILL, PAGE_EXECUTE_F4, PAGE_EXECUTE_F5, PAGE_PHASE_FAST, NA, NA, NA, </v>
      </c>
      <c r="P11" s="4" t="str">
        <f t="shared" si="17"/>
        <v xml:space="preserve">{MENU6, MENU_GROUP_FUNCTION, 1, NA, PAGE_EXECUTE_F1, NA, PAGE_PHASE_OSCILL, PAGE_EXECUTE_F4, PAGE_EXECUTE_F5, PAGE_PHASE_FAST, NA, NA, NA, PAGE_EXECUTE_F1, </v>
      </c>
      <c r="Q11" s="4" t="str">
        <f t="shared" si="18"/>
        <v xml:space="preserve">{MENU6, MENU_GROUP_FUNCTION, 1, NA, PAGE_EXECUTE_F1, NA, PAGE_PHASE_OSCILL, PAGE_EXECUTE_F4, PAGE_EXECUTE_F5, PAGE_PHASE_FAST, NA, NA, NA, PAGE_EXECUTE_F1, PAGE_REGISTER, </v>
      </c>
      <c r="R11" s="4" t="str">
        <f t="shared" si="19"/>
        <v xml:space="preserve">{MENU6, MENU_GROUP_FUNCTION, 1, NA, PAGE_EXECUTE_F1, NA, PAGE_PHASE_OSCILL, PAGE_EXECUTE_F4, PAGE_EXECUTE_F5, PAGE_PHASE_FAST, NA, NA, NA, PAGE_EXECUTE_F1, PAGE_REGISTER, PAGE_F3, </v>
      </c>
      <c r="S11" s="4" t="str">
        <f t="shared" si="20"/>
        <v xml:space="preserve">{MENU6, MENU_GROUP_FUNCTION, 1, NA, PAGE_EXECUTE_F1, NA, PAGE_PHASE_OSCILL, PAGE_EXECUTE_F4, PAGE_EXECUTE_F5, PAGE_PHASE_FAST, NA, NA, NA, PAGE_EXECUTE_F1, PAGE_REGISTER, PAGE_F3, PAGE_P1, </v>
      </c>
      <c r="T11" s="4" t="str">
        <f t="shared" si="21"/>
        <v xml:space="preserve">{MENU6, MENU_GROUP_FUNCTION, 1, NA, PAGE_EXECUTE_F1, NA, PAGE_PHASE_OSCILL, PAGE_EXECUTE_F4, PAGE_EXECUTE_F5, PAGE_PHASE_FAST, NA, NA, NA, PAGE_EXECUTE_F1, PAGE_REGISTER, PAGE_F3, PAGE_P1, PAGE_SETUP, </v>
      </c>
      <c r="U11" s="4" t="str">
        <f t="shared" si="22"/>
        <v xml:space="preserve">{MENU6, MENU_GROUP_FUNCTION, 1, NA, PAGE_EXECUTE_F1, NA, PAGE_PHASE_OSCILL, PAGE_EXECUTE_F4, PAGE_EXECUTE_F5, PAGE_PHASE_FAST, NA, NA, NA, PAGE_EXECUTE_F1, PAGE_REGISTER, PAGE_F3, PAGE_P1, PAGE_SETUP, PAGE_MENU_01, </v>
      </c>
      <c r="V11" s="4" t="str">
        <f t="shared" si="23"/>
        <v xml:space="preserve">{MENU6, MENU_GROUP_FUNCTION, 1, NA, PAGE_EXECUTE_F1, NA, PAGE_PHASE_OSCILL, PAGE_EXECUTE_F4, PAGE_EXECUTE_F5, PAGE_PHASE_FAST, NA, NA, NA, PAGE_EXECUTE_F1, PAGE_REGISTER, PAGE_F3, PAGE_P1, PAGE_SETUP, PAGE_MENU_01, PAGE_T1, </v>
      </c>
      <c r="W11" s="4" t="str">
        <f t="shared" si="24"/>
        <v xml:space="preserve">{MENU6, MENU_GROUP_FUNCTION, 1, NA, PAGE_EXECUTE_F1, NA, PAGE_PHASE_OSCILL, PAGE_EXECUTE_F4, PAGE_EXECUTE_F5, PAGE_PHASE_FAST, NA, NA, NA, PAGE_EXECUTE_F1, PAGE_REGISTER, PAGE_F3, PAGE_P1, PAGE_SETUP, PAGE_MENU_01, PAGE_T1, PAGE_OFF, </v>
      </c>
      <c r="X11" s="4" t="str">
        <f t="shared" si="25"/>
        <v xml:space="preserve">{MENU6, MENU_GROUP_FUNCTION, 1, NA, PAGE_EXECUTE_F1, NA, PAGE_PHASE_OSCILL, PAGE_EXECUTE_F4, PAGE_EXECUTE_F5, PAGE_PHASE_FAST, NA, NA, NA, PAGE_EXECUTE_F1, PAGE_REGISTER, PAGE_F3, PAGE_P1, PAGE_SETUP, PAGE_MENU_01, PAGE_T1, PAGE_OFF, NA, </v>
      </c>
      <c r="Y11" s="4" t="str">
        <f t="shared" si="26"/>
        <v xml:space="preserve">{MENU6, MENU_GROUP_FUNCTION, 1, NA, PAGE_EXECUTE_F1, NA, PAGE_PHASE_OSCILL, PAGE_EXECUTE_F4, PAGE_EXECUTE_F5, PAGE_PHASE_FAST, NA, NA, NA, PAGE_EXECUTE_F1, PAGE_REGISTER, PAGE_F3, PAGE_P1, PAGE_SETUP, PAGE_MENU_01, PAGE_T1, PAGE_OFF, NA, NA, </v>
      </c>
      <c r="Z11" s="4" t="str">
        <f t="shared" si="27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</v>
      </c>
      <c r="AA11" s="4" t="str">
        <f t="shared" si="28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</v>
      </c>
      <c r="AB11" s="4" t="str">
        <f t="shared" si="29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</v>
      </c>
      <c r="AC11" s="4" t="str">
        <f t="shared" si="30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</v>
      </c>
      <c r="AD11" s="4" t="str">
        <f t="shared" si="31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</v>
      </c>
      <c r="AE11" s="4" t="str">
        <f t="shared" si="32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</v>
      </c>
      <c r="AF11" s="4" t="str">
        <f t="shared" si="33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</v>
      </c>
      <c r="AG11" s="4" t="str">
        <f t="shared" si="34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</v>
      </c>
      <c r="AH11" s="4" t="str">
        <f t="shared" si="35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NA, </v>
      </c>
      <c r="AI11" s="4" t="str">
        <f t="shared" si="36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NA, NA, </v>
      </c>
      <c r="AJ11" s="4" t="str">
        <f t="shared" si="37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NA, NA, NA, </v>
      </c>
      <c r="AK11" s="4" t="str">
        <f t="shared" si="38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NA, NA, NA, NA, </v>
      </c>
      <c r="AL11" s="4" t="str">
        <f t="shared" si="39"/>
        <v xml:space="preserve">{MENU6, MENU_GROUP_FUNCTION, 1, NA, PAGE_EXECUTE_F1, NA, PAGE_PHASE_OSCILL, PAGE_EXECUTE_F4, PAGE_EXECUTE_F5, PAGE_PHASE_FAST, NA, NA, NA, PAGE_EXECUTE_F1, PAGE_REGISTER, PAGE_F3, PAGE_P1, PAGE_SETUP, PAGE_MENU_01, PAGE_T1, PAGE_OFF, NA, NA, NA, PAGE_F3, NA, PAGE_F4, NA, NA, NA, NA, NA, NA, NA, NA, NA}, </v>
      </c>
      <c r="AM11" t="s">
        <v>88</v>
      </c>
      <c r="AN11">
        <f t="shared" si="40"/>
        <v>8</v>
      </c>
      <c r="AO11" t="s">
        <v>38</v>
      </c>
      <c r="AP11" t="s">
        <v>35</v>
      </c>
      <c r="AQ11">
        <v>1</v>
      </c>
      <c r="AS11" t="s">
        <v>89</v>
      </c>
      <c r="AU11" t="s">
        <v>44</v>
      </c>
      <c r="AV11" t="s">
        <v>22</v>
      </c>
      <c r="AW11" t="s">
        <v>23</v>
      </c>
      <c r="AX11" t="s">
        <v>33</v>
      </c>
      <c r="BB11" t="s">
        <v>89</v>
      </c>
      <c r="BC11" t="s">
        <v>2</v>
      </c>
      <c r="BD11" t="s">
        <v>46</v>
      </c>
      <c r="BE11" t="s">
        <v>13</v>
      </c>
      <c r="BF11" t="s">
        <v>12</v>
      </c>
      <c r="BG11" t="s">
        <v>71</v>
      </c>
      <c r="BH11" t="s">
        <v>16</v>
      </c>
      <c r="BI11" t="s">
        <v>47</v>
      </c>
      <c r="BM11" t="s">
        <v>46</v>
      </c>
      <c r="BO11" t="s">
        <v>4</v>
      </c>
    </row>
    <row r="12" spans="1:76" x14ac:dyDescent="0.2">
      <c r="A12" t="str">
        <f t="shared" si="2"/>
        <v xml:space="preserve">/* F3=9            */ 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NA, NA, NA, NA, NA}, </v>
      </c>
      <c r="B12" t="str">
        <f t="shared" si="3"/>
        <v>#define PAGE_F3            9</v>
      </c>
      <c r="C12" s="4" t="str">
        <f t="shared" si="4"/>
        <v xml:space="preserve">{MENU6, </v>
      </c>
      <c r="D12" s="4" t="str">
        <f t="shared" si="5"/>
        <v xml:space="preserve">{MENU6, MENU_GROUP_FUNCTION, </v>
      </c>
      <c r="E12" s="4" t="str">
        <f t="shared" si="6"/>
        <v xml:space="preserve">{MENU6, MENU_GROUP_FUNCTION, 3, </v>
      </c>
      <c r="F12" s="4" t="str">
        <f t="shared" si="7"/>
        <v xml:space="preserve">{MENU6, MENU_GROUP_FUNCTION, 3, NA, </v>
      </c>
      <c r="G12" s="4" t="str">
        <f t="shared" si="8"/>
        <v xml:space="preserve">{MENU6, MENU_GROUP_FUNCTION, 3, NA, PAGE_EXECUTE_F1, </v>
      </c>
      <c r="H12" s="4" t="str">
        <f t="shared" si="9"/>
        <v xml:space="preserve">{MENU6, MENU_GROUP_FUNCTION, 3, NA, PAGE_EXECUTE_F1, NA, </v>
      </c>
      <c r="I12" s="4" t="str">
        <f t="shared" si="10"/>
        <v xml:space="preserve">{MENU6, MENU_GROUP_FUNCTION, 3, NA, PAGE_EXECUTE_F1, NA, PAGE_PHASE_OSCILL, </v>
      </c>
      <c r="J12" s="4" t="str">
        <f t="shared" si="11"/>
        <v xml:space="preserve">{MENU6, MENU_GROUP_FUNCTION, 3, NA, PAGE_EXECUTE_F1, NA, PAGE_PHASE_OSCILL, PAGE_EXECUTE_F4, </v>
      </c>
      <c r="K12" s="4" t="str">
        <f t="shared" si="12"/>
        <v xml:space="preserve">{MENU6, MENU_GROUP_FUNCTION, 3, NA, PAGE_EXECUTE_F1, NA, PAGE_PHASE_OSCILL, PAGE_EXECUTE_F4, PAGE_EXECUTE_F5, </v>
      </c>
      <c r="L12" s="4" t="str">
        <f t="shared" si="13"/>
        <v xml:space="preserve">{MENU6, MENU_GROUP_FUNCTION, 3, NA, PAGE_EXECUTE_F1, NA, PAGE_PHASE_OSCILL, PAGE_EXECUTE_F4, PAGE_EXECUTE_F5, PAGE_PHASE_FAST, </v>
      </c>
      <c r="M12" s="4" t="str">
        <f t="shared" si="14"/>
        <v xml:space="preserve">{MENU6, MENU_GROUP_FUNCTION, 3, NA, PAGE_EXECUTE_F1, NA, PAGE_PHASE_OSCILL, PAGE_EXECUTE_F4, PAGE_EXECUTE_F5, PAGE_PHASE_FAST, NA, </v>
      </c>
      <c r="N12" s="4" t="str">
        <f t="shared" si="15"/>
        <v xml:space="preserve">{MENU6, MENU_GROUP_FUNCTION, 3, NA, PAGE_EXECUTE_F1, NA, PAGE_PHASE_OSCILL, PAGE_EXECUTE_F4, PAGE_EXECUTE_F5, PAGE_PHASE_FAST, NA, NA, </v>
      </c>
      <c r="O12" s="4" t="str">
        <f t="shared" si="16"/>
        <v xml:space="preserve">{MENU6, MENU_GROUP_FUNCTION, 3, NA, PAGE_EXECUTE_F1, NA, PAGE_PHASE_OSCILL, PAGE_EXECUTE_F4, PAGE_EXECUTE_F5, PAGE_PHASE_FAST, NA, NA, NA, </v>
      </c>
      <c r="P12" s="4" t="str">
        <f t="shared" si="17"/>
        <v xml:space="preserve">{MENU6, MENU_GROUP_FUNCTION, 3, NA, PAGE_EXECUTE_F1, NA, PAGE_PHASE_OSCILL, PAGE_EXECUTE_F4, PAGE_EXECUTE_F5, PAGE_PHASE_FAST, NA, NA, NA, PAGE_PHASE_OSCILL, </v>
      </c>
      <c r="Q12" s="4" t="str">
        <f t="shared" si="18"/>
        <v xml:space="preserve">{MENU6, MENU_GROUP_FUNCTION, 3, NA, PAGE_EXECUTE_F1, NA, PAGE_PHASE_OSCILL, PAGE_EXECUTE_F4, PAGE_EXECUTE_F5, PAGE_PHASE_FAST, NA, NA, NA, PAGE_PHASE_OSCILL, PAGE_REGISTER, </v>
      </c>
      <c r="R12" s="4" t="str">
        <f t="shared" si="19"/>
        <v xml:space="preserve">{MENU6, MENU_GROUP_FUNCTION, 3, NA, PAGE_EXECUTE_F1, NA, PAGE_PHASE_OSCILL, PAGE_EXECUTE_F4, PAGE_EXECUTE_F5, PAGE_PHASE_FAST, NA, NA, NA, PAGE_PHASE_OSCILL, PAGE_REGISTER, PAGE_F4, </v>
      </c>
      <c r="S12" s="4" t="str">
        <f t="shared" si="20"/>
        <v xml:space="preserve">{MENU6, MENU_GROUP_FUNCTION, 3, NA, PAGE_EXECUTE_F1, NA, PAGE_PHASE_OSCILL, PAGE_EXECUTE_F4, PAGE_EXECUTE_F5, PAGE_PHASE_FAST, NA, NA, NA, PAGE_PHASE_OSCILL, PAGE_REGISTER, PAGE_F4, PAGE_P1, </v>
      </c>
      <c r="T12" s="4" t="str">
        <f t="shared" si="21"/>
        <v xml:space="preserve">{MENU6, MENU_GROUP_FUNCTION, 3, NA, PAGE_EXECUTE_F1, NA, PAGE_PHASE_OSCILL, PAGE_EXECUTE_F4, PAGE_EXECUTE_F5, PAGE_PHASE_FAST, NA, NA, NA, PAGE_PHASE_OSCILL, PAGE_REGISTER, PAGE_F4, PAGE_P1, PAGE_SETUP, </v>
      </c>
      <c r="U12" s="4" t="str">
        <f t="shared" si="22"/>
        <v xml:space="preserve">{MENU6, MENU_GROUP_FUNCTION, 3, NA, PAGE_EXECUTE_F1, NA, PAGE_PHASE_OSCILL, PAGE_EXECUTE_F4, PAGE_EXECUTE_F5, PAGE_PHASE_FAST, NA, NA, NA, PAGE_PHASE_OSCILL, PAGE_REGISTER, PAGE_F4, PAGE_P1, PAGE_SETUP, PAGE_MENU_01, </v>
      </c>
      <c r="V12" s="4" t="str">
        <f t="shared" si="23"/>
        <v xml:space="preserve">{MENU6, MENU_GROUP_FUNCTION, 3, NA, PAGE_EXECUTE_F1, NA, PAGE_PHASE_OSCILL, PAGE_EXECUTE_F4, PAGE_EXECUTE_F5, PAGE_PHASE_FAST, NA, NA, NA, PAGE_PHASE_OSCILL, PAGE_REGISTER, PAGE_F4, PAGE_P1, PAGE_SETUP, PAGE_MENU_01, PAGE_T1, </v>
      </c>
      <c r="W12" s="4" t="str">
        <f t="shared" si="24"/>
        <v xml:space="preserve">{MENU6, MENU_GROUP_FUNCTION, 3, NA, PAGE_EXECUTE_F1, NA, PAGE_PHASE_OSCILL, PAGE_EXECUTE_F4, PAGE_EXECUTE_F5, PAGE_PHASE_FAST, NA, NA, NA, PAGE_PHASE_OSCILL, PAGE_REGISTER, PAGE_F4, PAGE_P1, PAGE_SETUP, PAGE_MENU_01, PAGE_T1, PAGE_OFF, </v>
      </c>
      <c r="X12" s="4" t="str">
        <f t="shared" si="25"/>
        <v xml:space="preserve">{MENU6, MENU_GROUP_FUNCTION, 3, NA, PAGE_EXECUTE_F1, NA, PAGE_PHASE_OSCILL, PAGE_EXECUTE_F4, PAGE_EXECUTE_F5, PAGE_PHASE_FAST, NA, NA, NA, PAGE_PHASE_OSCILL, PAGE_REGISTER, PAGE_F4, PAGE_P1, PAGE_SETUP, PAGE_MENU_01, PAGE_T1, PAGE_OFF, NA, </v>
      </c>
      <c r="Y12" s="4" t="str">
        <f t="shared" si="26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</v>
      </c>
      <c r="Z12" s="4" t="str">
        <f t="shared" si="27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</v>
      </c>
      <c r="AA12" s="4" t="str">
        <f t="shared" si="28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</v>
      </c>
      <c r="AB12" s="4" t="str">
        <f t="shared" si="29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</v>
      </c>
      <c r="AC12" s="4" t="str">
        <f t="shared" si="30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</v>
      </c>
      <c r="AD12" s="4" t="str">
        <f t="shared" si="31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</v>
      </c>
      <c r="AE12" s="4" t="str">
        <f t="shared" si="32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</v>
      </c>
      <c r="AF12" s="4" t="str">
        <f t="shared" si="33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</v>
      </c>
      <c r="AG12" s="4" t="str">
        <f t="shared" si="34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</v>
      </c>
      <c r="AH12" s="4" t="str">
        <f t="shared" si="35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NA, </v>
      </c>
      <c r="AI12" s="4" t="str">
        <f t="shared" si="36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NA, NA, </v>
      </c>
      <c r="AJ12" s="4" t="str">
        <f t="shared" si="37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NA, NA, NA, </v>
      </c>
      <c r="AK12" s="4" t="str">
        <f t="shared" si="38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NA, NA, NA, NA, </v>
      </c>
      <c r="AL12" s="4" t="str">
        <f t="shared" si="39"/>
        <v xml:space="preserve">{MENU6, MENU_GROUP_FUNCTION, 3, NA, PAGE_EXECUTE_F1, NA, PAGE_PHASE_OSCILL, PAGE_EXECUTE_F4, PAGE_EXECUTE_F5, PAGE_PHASE_FAST, NA, NA, NA, PAGE_PHASE_OSCILL, PAGE_REGISTER, PAGE_F4, PAGE_P1, PAGE_SETUP, PAGE_MENU_01, PAGE_T1, PAGE_OFF, NA, NA, PAGE_F1, PAGE_F4, NA, PAGE_F6, NA, NA, NA, NA, NA, NA, NA, NA, NA}, </v>
      </c>
      <c r="AM12" t="s">
        <v>46</v>
      </c>
      <c r="AN12">
        <f t="shared" si="40"/>
        <v>9</v>
      </c>
      <c r="AO12" t="s">
        <v>38</v>
      </c>
      <c r="AP12" t="s">
        <v>35</v>
      </c>
      <c r="AQ12">
        <v>3</v>
      </c>
      <c r="AS12" t="s">
        <v>89</v>
      </c>
      <c r="AU12" t="s">
        <v>44</v>
      </c>
      <c r="AV12" t="s">
        <v>22</v>
      </c>
      <c r="AW12" t="s">
        <v>23</v>
      </c>
      <c r="AX12" t="s">
        <v>33</v>
      </c>
      <c r="BB12" t="s">
        <v>44</v>
      </c>
      <c r="BC12" t="s">
        <v>2</v>
      </c>
      <c r="BD12" t="s">
        <v>4</v>
      </c>
      <c r="BE12" t="s">
        <v>13</v>
      </c>
      <c r="BF12" t="s">
        <v>12</v>
      </c>
      <c r="BG12" t="s">
        <v>71</v>
      </c>
      <c r="BH12" t="s">
        <v>16</v>
      </c>
      <c r="BI12" t="s">
        <v>47</v>
      </c>
      <c r="BL12" t="s">
        <v>88</v>
      </c>
      <c r="BM12" t="s">
        <v>4</v>
      </c>
      <c r="BO12" t="s">
        <v>6</v>
      </c>
    </row>
    <row r="13" spans="1:76" x14ac:dyDescent="0.2">
      <c r="A13" t="str">
        <f t="shared" si="2"/>
        <v xml:space="preserve">/* F4=10           */ 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NA, NA, NA, NA, NA}, </v>
      </c>
      <c r="B13" t="str">
        <f t="shared" si="3"/>
        <v>#define PAGE_F4           10</v>
      </c>
      <c r="C13" s="4" t="str">
        <f t="shared" si="4"/>
        <v xml:space="preserve">{MENU6, </v>
      </c>
      <c r="D13" s="4" t="str">
        <f t="shared" si="5"/>
        <v xml:space="preserve">{MENU6, MENU_GROUP_FUNCTION, </v>
      </c>
      <c r="E13" s="4" t="str">
        <f t="shared" si="6"/>
        <v xml:space="preserve">{MENU6, MENU_GROUP_FUNCTION, 4, </v>
      </c>
      <c r="F13" s="4" t="str">
        <f t="shared" si="7"/>
        <v xml:space="preserve">{MENU6, MENU_GROUP_FUNCTION, 4, NA, </v>
      </c>
      <c r="G13" s="4" t="str">
        <f t="shared" si="8"/>
        <v xml:space="preserve">{MENU6, MENU_GROUP_FUNCTION, 4, NA, PAGE_EXECUTE_F1, </v>
      </c>
      <c r="H13" s="4" t="str">
        <f t="shared" si="9"/>
        <v xml:space="preserve">{MENU6, MENU_GROUP_FUNCTION, 4, NA, PAGE_EXECUTE_F1, NA, </v>
      </c>
      <c r="I13" s="4" t="str">
        <f t="shared" si="10"/>
        <v xml:space="preserve">{MENU6, MENU_GROUP_FUNCTION, 4, NA, PAGE_EXECUTE_F1, NA, PAGE_PHASE_OSCILL, </v>
      </c>
      <c r="J13" s="4" t="str">
        <f t="shared" si="11"/>
        <v xml:space="preserve">{MENU6, MENU_GROUP_FUNCTION, 4, NA, PAGE_EXECUTE_F1, NA, PAGE_PHASE_OSCILL, PAGE_EXECUTE_F4, </v>
      </c>
      <c r="K13" s="4" t="str">
        <f t="shared" si="12"/>
        <v xml:space="preserve">{MENU6, MENU_GROUP_FUNCTION, 4, NA, PAGE_EXECUTE_F1, NA, PAGE_PHASE_OSCILL, PAGE_EXECUTE_F4, PAGE_EXECUTE_F5, </v>
      </c>
      <c r="L13" s="4" t="str">
        <f t="shared" si="13"/>
        <v xml:space="preserve">{MENU6, MENU_GROUP_FUNCTION, 4, NA, PAGE_EXECUTE_F1, NA, PAGE_PHASE_OSCILL, PAGE_EXECUTE_F4, PAGE_EXECUTE_F5, PAGE_PHASE_FAST, </v>
      </c>
      <c r="M13" s="4" t="str">
        <f t="shared" si="14"/>
        <v xml:space="preserve">{MENU6, MENU_GROUP_FUNCTION, 4, NA, PAGE_EXECUTE_F1, NA, PAGE_PHASE_OSCILL, PAGE_EXECUTE_F4, PAGE_EXECUTE_F5, PAGE_PHASE_FAST, NA, </v>
      </c>
      <c r="N13" s="4" t="str">
        <f t="shared" si="15"/>
        <v xml:space="preserve">{MENU6, MENU_GROUP_FUNCTION, 4, NA, PAGE_EXECUTE_F1, NA, PAGE_PHASE_OSCILL, PAGE_EXECUTE_F4, PAGE_EXECUTE_F5, PAGE_PHASE_FAST, NA, NA, </v>
      </c>
      <c r="O13" s="4" t="str">
        <f t="shared" si="16"/>
        <v xml:space="preserve">{MENU6, MENU_GROUP_FUNCTION, 4, NA, PAGE_EXECUTE_F1, NA, PAGE_PHASE_OSCILL, PAGE_EXECUTE_F4, PAGE_EXECUTE_F5, PAGE_PHASE_FAST, NA, NA, NA, </v>
      </c>
      <c r="P13" s="4" t="str">
        <f t="shared" si="17"/>
        <v xml:space="preserve">{MENU6, MENU_GROUP_FUNCTION, 4, NA, PAGE_EXECUTE_F1, NA, PAGE_PHASE_OSCILL, PAGE_EXECUTE_F4, PAGE_EXECUTE_F5, PAGE_PHASE_FAST, NA, NA, NA, PAGE_EXECUTE_F4, </v>
      </c>
      <c r="Q13" s="4" t="str">
        <f t="shared" si="18"/>
        <v xml:space="preserve">{MENU6, MENU_GROUP_FUNCTION, 4, NA, PAGE_EXECUTE_F1, NA, PAGE_PHASE_OSCILL, PAGE_EXECUTE_F4, PAGE_EXECUTE_F5, PAGE_PHASE_FAST, NA, NA, NA, PAGE_EXECUTE_F4, PAGE_REGISTER, </v>
      </c>
      <c r="R13" s="4" t="str">
        <f t="shared" si="19"/>
        <v xml:space="preserve">{MENU6, MENU_GROUP_FUNCTION, 4, NA, PAGE_EXECUTE_F1, NA, PAGE_PHASE_OSCILL, PAGE_EXECUTE_F4, PAGE_EXECUTE_F5, PAGE_PHASE_FAST, NA, NA, NA, PAGE_EXECUTE_F4, PAGE_REGISTER, PAGE_F5, </v>
      </c>
      <c r="S13" s="4" t="str">
        <f t="shared" si="20"/>
        <v xml:space="preserve">{MENU6, MENU_GROUP_FUNCTION, 4, NA, PAGE_EXECUTE_F1, NA, PAGE_PHASE_OSCILL, PAGE_EXECUTE_F4, PAGE_EXECUTE_F5, PAGE_PHASE_FAST, NA, NA, NA, PAGE_EXECUTE_F4, PAGE_REGISTER, PAGE_F5, PAGE_P1, </v>
      </c>
      <c r="T13" s="4" t="str">
        <f t="shared" si="21"/>
        <v xml:space="preserve">{MENU6, MENU_GROUP_FUNCTION, 4, NA, PAGE_EXECUTE_F1, NA, PAGE_PHASE_OSCILL, PAGE_EXECUTE_F4, PAGE_EXECUTE_F5, PAGE_PHASE_FAST, NA, NA, NA, PAGE_EXECUTE_F4, PAGE_REGISTER, PAGE_F5, PAGE_P1, PAGE_SETUP, </v>
      </c>
      <c r="U13" s="4" t="str">
        <f t="shared" si="22"/>
        <v xml:space="preserve">{MENU6, MENU_GROUP_FUNCTION, 4, NA, PAGE_EXECUTE_F1, NA, PAGE_PHASE_OSCILL, PAGE_EXECUTE_F4, PAGE_EXECUTE_F5, PAGE_PHASE_FAST, NA, NA, NA, PAGE_EXECUTE_F4, PAGE_REGISTER, PAGE_F5, PAGE_P1, PAGE_SETUP, PAGE_MENU_01, </v>
      </c>
      <c r="V13" s="4" t="str">
        <f t="shared" si="23"/>
        <v xml:space="preserve">{MENU6, MENU_GROUP_FUNCTION, 4, NA, PAGE_EXECUTE_F1, NA, PAGE_PHASE_OSCILL, PAGE_EXECUTE_F4, PAGE_EXECUTE_F5, PAGE_PHASE_FAST, NA, NA, NA, PAGE_EXECUTE_F4, PAGE_REGISTER, PAGE_F5, PAGE_P1, PAGE_SETUP, PAGE_MENU_01, PAGE_T1, </v>
      </c>
      <c r="W13" s="4" t="str">
        <f t="shared" si="24"/>
        <v xml:space="preserve">{MENU6, MENU_GROUP_FUNCTION, 4, NA, PAGE_EXECUTE_F1, NA, PAGE_PHASE_OSCILL, PAGE_EXECUTE_F4, PAGE_EXECUTE_F5, PAGE_PHASE_FAST, NA, NA, NA, PAGE_EXECUTE_F4, PAGE_REGISTER, PAGE_F5, PAGE_P1, PAGE_SETUP, PAGE_MENU_01, PAGE_T1, PAGE_OFF, </v>
      </c>
      <c r="X13" s="4" t="str">
        <f t="shared" si="25"/>
        <v xml:space="preserve">{MENU6, MENU_GROUP_FUNCTION, 4, NA, PAGE_EXECUTE_F1, NA, PAGE_PHASE_OSCILL, PAGE_EXECUTE_F4, PAGE_EXECUTE_F5, PAGE_PHASE_FAST, NA, NA, NA, PAGE_EXECUTE_F4, PAGE_REGISTER, PAGE_F5, PAGE_P1, PAGE_SETUP, PAGE_MENU_01, PAGE_T1, PAGE_OFF, NA, </v>
      </c>
      <c r="Y13" s="4" t="str">
        <f t="shared" si="26"/>
        <v xml:space="preserve">{MENU6, MENU_GROUP_FUNCTION, 4, NA, PAGE_EXECUTE_F1, NA, PAGE_PHASE_OSCILL, PAGE_EXECUTE_F4, PAGE_EXECUTE_F5, PAGE_PHASE_FAST, NA, NA, NA, PAGE_EXECUTE_F4, PAGE_REGISTER, PAGE_F5, PAGE_P1, PAGE_SETUP, PAGE_MENU_01, PAGE_T1, PAGE_OFF, NA, NA, </v>
      </c>
      <c r="Z13" s="4" t="str">
        <f t="shared" si="27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</v>
      </c>
      <c r="AA13" s="4" t="str">
        <f t="shared" si="28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</v>
      </c>
      <c r="AB13" s="4" t="str">
        <f t="shared" si="29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</v>
      </c>
      <c r="AC13" s="4" t="str">
        <f t="shared" si="30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</v>
      </c>
      <c r="AD13" s="4" t="str">
        <f t="shared" si="31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</v>
      </c>
      <c r="AE13" s="4" t="str">
        <f t="shared" si="32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</v>
      </c>
      <c r="AF13" s="4" t="str">
        <f t="shared" si="33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</v>
      </c>
      <c r="AG13" s="4" t="str">
        <f t="shared" si="34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</v>
      </c>
      <c r="AH13" s="4" t="str">
        <f t="shared" si="35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NA, </v>
      </c>
      <c r="AI13" s="4" t="str">
        <f t="shared" si="36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NA, NA, </v>
      </c>
      <c r="AJ13" s="4" t="str">
        <f t="shared" si="37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NA, NA, NA, </v>
      </c>
      <c r="AK13" s="4" t="str">
        <f t="shared" si="38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NA, NA, NA, NA, </v>
      </c>
      <c r="AL13" s="4" t="str">
        <f t="shared" si="39"/>
        <v xml:space="preserve">{MENU6, MENU_GROUP_FUNCTION, 4, NA, PAGE_EXECUTE_F1, NA, PAGE_PHASE_OSCILL, PAGE_EXECUTE_F4, PAGE_EXECUTE_F5, PAGE_PHASE_FAST, NA, NA, NA, PAGE_EXECUTE_F4, PAGE_REGISTER, PAGE_F5, PAGE_P1, PAGE_SETUP, PAGE_MENU_01, PAGE_T1, PAGE_OFF, NA, NA, PAGE_F3, PAGE_F5, PAGE_F1, NA, NA, NA, NA, NA, NA, NA, NA, NA, NA}, </v>
      </c>
      <c r="AM13" t="s">
        <v>4</v>
      </c>
      <c r="AN13">
        <f t="shared" si="40"/>
        <v>10</v>
      </c>
      <c r="AO13" t="s">
        <v>38</v>
      </c>
      <c r="AP13" t="s">
        <v>35</v>
      </c>
      <c r="AQ13">
        <v>4</v>
      </c>
      <c r="AS13" t="s">
        <v>89</v>
      </c>
      <c r="AU13" t="s">
        <v>44</v>
      </c>
      <c r="AV13" t="s">
        <v>22</v>
      </c>
      <c r="AW13" t="s">
        <v>23</v>
      </c>
      <c r="AX13" t="s">
        <v>33</v>
      </c>
      <c r="BB13" t="s">
        <v>22</v>
      </c>
      <c r="BC13" t="s">
        <v>2</v>
      </c>
      <c r="BD13" t="s">
        <v>5</v>
      </c>
      <c r="BE13" t="s">
        <v>13</v>
      </c>
      <c r="BF13" t="s">
        <v>12</v>
      </c>
      <c r="BG13" t="s">
        <v>71</v>
      </c>
      <c r="BH13" t="s">
        <v>16</v>
      </c>
      <c r="BI13" t="s">
        <v>47</v>
      </c>
      <c r="BL13" t="s">
        <v>46</v>
      </c>
      <c r="BM13" t="s">
        <v>5</v>
      </c>
      <c r="BN13" t="s">
        <v>88</v>
      </c>
    </row>
    <row r="14" spans="1:76" x14ac:dyDescent="0.2">
      <c r="A14" t="str">
        <f t="shared" si="2"/>
        <v xml:space="preserve">/* F5=11           */ 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NA, NA, NA, NA, NA}, </v>
      </c>
      <c r="B14" t="str">
        <f t="shared" si="3"/>
        <v>#define PAGE_F5           11</v>
      </c>
      <c r="C14" s="4" t="str">
        <f t="shared" si="4"/>
        <v xml:space="preserve">{MENU6, </v>
      </c>
      <c r="D14" s="4" t="str">
        <f t="shared" si="5"/>
        <v xml:space="preserve">{MENU6, MENU_GROUP_FUNCTION, </v>
      </c>
      <c r="E14" s="4" t="str">
        <f t="shared" si="6"/>
        <v xml:space="preserve">{MENU6, MENU_GROUP_FUNCTION, 5, </v>
      </c>
      <c r="F14" s="4" t="str">
        <f t="shared" si="7"/>
        <v xml:space="preserve">{MENU6, MENU_GROUP_FUNCTION, 5, NA, </v>
      </c>
      <c r="G14" s="4" t="str">
        <f t="shared" si="8"/>
        <v xml:space="preserve">{MENU6, MENU_GROUP_FUNCTION, 5, NA, PAGE_EXECUTE_F1, </v>
      </c>
      <c r="H14" s="4" t="str">
        <f t="shared" si="9"/>
        <v xml:space="preserve">{MENU6, MENU_GROUP_FUNCTION, 5, NA, PAGE_EXECUTE_F1, NA, </v>
      </c>
      <c r="I14" s="4" t="str">
        <f t="shared" si="10"/>
        <v xml:space="preserve">{MENU6, MENU_GROUP_FUNCTION, 5, NA, PAGE_EXECUTE_F1, NA, PAGE_PHASE_OSCILL, </v>
      </c>
      <c r="J14" s="4" t="str">
        <f t="shared" si="11"/>
        <v xml:space="preserve">{MENU6, MENU_GROUP_FUNCTION, 5, NA, PAGE_EXECUTE_F1, NA, PAGE_PHASE_OSCILL, PAGE_EXECUTE_F4, </v>
      </c>
      <c r="K14" s="4" t="str">
        <f t="shared" si="12"/>
        <v xml:space="preserve">{MENU6, MENU_GROUP_FUNCTION, 5, NA, PAGE_EXECUTE_F1, NA, PAGE_PHASE_OSCILL, PAGE_EXECUTE_F4, PAGE_EXECUTE_F5, </v>
      </c>
      <c r="L14" s="4" t="str">
        <f t="shared" si="13"/>
        <v xml:space="preserve">{MENU6, MENU_GROUP_FUNCTION, 5, NA, PAGE_EXECUTE_F1, NA, PAGE_PHASE_OSCILL, PAGE_EXECUTE_F4, PAGE_EXECUTE_F5, PAGE_PHASE_FAST, </v>
      </c>
      <c r="M14" s="4" t="str">
        <f t="shared" si="14"/>
        <v xml:space="preserve">{MENU6, MENU_GROUP_FUNCTION, 5, NA, PAGE_EXECUTE_F1, NA, PAGE_PHASE_OSCILL, PAGE_EXECUTE_F4, PAGE_EXECUTE_F5, PAGE_PHASE_FAST, NA, </v>
      </c>
      <c r="N14" s="4" t="str">
        <f t="shared" si="15"/>
        <v xml:space="preserve">{MENU6, MENU_GROUP_FUNCTION, 5, NA, PAGE_EXECUTE_F1, NA, PAGE_PHASE_OSCILL, PAGE_EXECUTE_F4, PAGE_EXECUTE_F5, PAGE_PHASE_FAST, NA, NA, </v>
      </c>
      <c r="O14" s="4" t="str">
        <f t="shared" si="16"/>
        <v xml:space="preserve">{MENU6, MENU_GROUP_FUNCTION, 5, NA, PAGE_EXECUTE_F1, NA, PAGE_PHASE_OSCILL, PAGE_EXECUTE_F4, PAGE_EXECUTE_F5, PAGE_PHASE_FAST, NA, NA, NA, </v>
      </c>
      <c r="P14" s="4" t="str">
        <f t="shared" si="17"/>
        <v xml:space="preserve">{MENU6, MENU_GROUP_FUNCTION, 5, NA, PAGE_EXECUTE_F1, NA, PAGE_PHASE_OSCILL, PAGE_EXECUTE_F4, PAGE_EXECUTE_F5, PAGE_PHASE_FAST, NA, NA, NA, PAGE_EXECUTE_F5, </v>
      </c>
      <c r="Q14" s="4" t="str">
        <f t="shared" si="18"/>
        <v xml:space="preserve">{MENU6, MENU_GROUP_FUNCTION, 5, NA, PAGE_EXECUTE_F1, NA, PAGE_PHASE_OSCILL, PAGE_EXECUTE_F4, PAGE_EXECUTE_F5, PAGE_PHASE_FAST, NA, NA, NA, PAGE_EXECUTE_F5, PAGE_REGISTER, </v>
      </c>
      <c r="R14" s="4" t="str">
        <f t="shared" si="19"/>
        <v xml:space="preserve">{MENU6, MENU_GROUP_FUNCTION, 5, NA, PAGE_EXECUTE_F1, NA, PAGE_PHASE_OSCILL, PAGE_EXECUTE_F4, PAGE_EXECUTE_F5, PAGE_PHASE_FAST, NA, NA, NA, PAGE_EXECUTE_F5, PAGE_REGISTER, PAGE_F6, </v>
      </c>
      <c r="S14" s="4" t="str">
        <f t="shared" si="20"/>
        <v xml:space="preserve">{MENU6, MENU_GROUP_FUNCTION, 5, NA, PAGE_EXECUTE_F1, NA, PAGE_PHASE_OSCILL, PAGE_EXECUTE_F4, PAGE_EXECUTE_F5, PAGE_PHASE_FAST, NA, NA, NA, PAGE_EXECUTE_F5, PAGE_REGISTER, PAGE_F6, PAGE_P1, </v>
      </c>
      <c r="T14" s="4" t="str">
        <f t="shared" si="21"/>
        <v xml:space="preserve">{MENU6, MENU_GROUP_FUNCTION, 5, NA, PAGE_EXECUTE_F1, NA, PAGE_PHASE_OSCILL, PAGE_EXECUTE_F4, PAGE_EXECUTE_F5, PAGE_PHASE_FAST, NA, NA, NA, PAGE_EXECUTE_F5, PAGE_REGISTER, PAGE_F6, PAGE_P1, PAGE_SETUP, </v>
      </c>
      <c r="U14" s="4" t="str">
        <f t="shared" si="22"/>
        <v xml:space="preserve">{MENU6, MENU_GROUP_FUNCTION, 5, NA, PAGE_EXECUTE_F1, NA, PAGE_PHASE_OSCILL, PAGE_EXECUTE_F4, PAGE_EXECUTE_F5, PAGE_PHASE_FAST, NA, NA, NA, PAGE_EXECUTE_F5, PAGE_REGISTER, PAGE_F6, PAGE_P1, PAGE_SETUP, PAGE_MENU_01, </v>
      </c>
      <c r="V14" s="4" t="str">
        <f t="shared" si="23"/>
        <v xml:space="preserve">{MENU6, MENU_GROUP_FUNCTION, 5, NA, PAGE_EXECUTE_F1, NA, PAGE_PHASE_OSCILL, PAGE_EXECUTE_F4, PAGE_EXECUTE_F5, PAGE_PHASE_FAST, NA, NA, NA, PAGE_EXECUTE_F5, PAGE_REGISTER, PAGE_F6, PAGE_P1, PAGE_SETUP, PAGE_MENU_01, PAGE_T1, </v>
      </c>
      <c r="W14" s="4" t="str">
        <f t="shared" si="24"/>
        <v xml:space="preserve">{MENU6, MENU_GROUP_FUNCTION, 5, NA, PAGE_EXECUTE_F1, NA, PAGE_PHASE_OSCILL, PAGE_EXECUTE_F4, PAGE_EXECUTE_F5, PAGE_PHASE_FAST, NA, NA, NA, PAGE_EXECUTE_F5, PAGE_REGISTER, PAGE_F6, PAGE_P1, PAGE_SETUP, PAGE_MENU_01, PAGE_T1, PAGE_OFF, </v>
      </c>
      <c r="X14" s="4" t="str">
        <f t="shared" si="25"/>
        <v xml:space="preserve">{MENU6, MENU_GROUP_FUNCTION, 5, NA, PAGE_EXECUTE_F1, NA, PAGE_PHASE_OSCILL, PAGE_EXECUTE_F4, PAGE_EXECUTE_F5, PAGE_PHASE_FAST, NA, NA, NA, PAGE_EXECUTE_F5, PAGE_REGISTER, PAGE_F6, PAGE_P1, PAGE_SETUP, PAGE_MENU_01, PAGE_T1, PAGE_OFF, NA, </v>
      </c>
      <c r="Y14" s="4" t="str">
        <f t="shared" si="26"/>
        <v xml:space="preserve">{MENU6, MENU_GROUP_FUNCTION, 5, NA, PAGE_EXECUTE_F1, NA, PAGE_PHASE_OSCILL, PAGE_EXECUTE_F4, PAGE_EXECUTE_F5, PAGE_PHASE_FAST, NA, NA, NA, PAGE_EXECUTE_F5, PAGE_REGISTER, PAGE_F6, PAGE_P1, PAGE_SETUP, PAGE_MENU_01, PAGE_T1, PAGE_OFF, NA, NA, </v>
      </c>
      <c r="Z14" s="4" t="str">
        <f t="shared" si="27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</v>
      </c>
      <c r="AA14" s="4" t="str">
        <f t="shared" si="28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</v>
      </c>
      <c r="AB14" s="4" t="str">
        <f t="shared" si="29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</v>
      </c>
      <c r="AC14" s="4" t="str">
        <f t="shared" si="30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</v>
      </c>
      <c r="AD14" s="4" t="str">
        <f t="shared" si="31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</v>
      </c>
      <c r="AE14" s="4" t="str">
        <f t="shared" si="32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</v>
      </c>
      <c r="AF14" s="4" t="str">
        <f t="shared" si="33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</v>
      </c>
      <c r="AG14" s="4" t="str">
        <f t="shared" si="34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</v>
      </c>
      <c r="AH14" s="4" t="str">
        <f t="shared" si="35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NA, </v>
      </c>
      <c r="AI14" s="4" t="str">
        <f t="shared" si="36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NA, NA, </v>
      </c>
      <c r="AJ14" s="4" t="str">
        <f t="shared" si="37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NA, NA, NA, </v>
      </c>
      <c r="AK14" s="4" t="str">
        <f t="shared" si="38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NA, NA, NA, NA, </v>
      </c>
      <c r="AL14" s="4" t="str">
        <f t="shared" si="39"/>
        <v xml:space="preserve">{MENU6, MENU_GROUP_FUNCTION, 5, NA, PAGE_EXECUTE_F1, NA, PAGE_PHASE_OSCILL, PAGE_EXECUTE_F4, PAGE_EXECUTE_F5, PAGE_PHASE_FAST, NA, NA, NA, PAGE_EXECUTE_F5, PAGE_REGISTER, PAGE_F6, PAGE_P1, PAGE_SETUP, PAGE_MENU_01, PAGE_T1, PAGE_OFF, NA, NA, PAGE_F4, PAGE_F6, NA, NA, NA, NA, NA, NA, NA, NA, NA, NA, NA}, </v>
      </c>
      <c r="AM14" t="s">
        <v>5</v>
      </c>
      <c r="AN14">
        <f t="shared" si="40"/>
        <v>11</v>
      </c>
      <c r="AO14" t="s">
        <v>38</v>
      </c>
      <c r="AP14" t="s">
        <v>35</v>
      </c>
      <c r="AQ14">
        <v>5</v>
      </c>
      <c r="AS14" t="s">
        <v>89</v>
      </c>
      <c r="AU14" t="s">
        <v>44</v>
      </c>
      <c r="AV14" t="s">
        <v>22</v>
      </c>
      <c r="AW14" t="s">
        <v>23</v>
      </c>
      <c r="AX14" t="s">
        <v>33</v>
      </c>
      <c r="BB14" t="s">
        <v>23</v>
      </c>
      <c r="BC14" t="s">
        <v>2</v>
      </c>
      <c r="BD14" t="s">
        <v>6</v>
      </c>
      <c r="BE14" t="s">
        <v>13</v>
      </c>
      <c r="BF14" t="s">
        <v>12</v>
      </c>
      <c r="BG14" t="s">
        <v>71</v>
      </c>
      <c r="BH14" t="s">
        <v>16</v>
      </c>
      <c r="BI14" t="s">
        <v>47</v>
      </c>
      <c r="BL14" t="s">
        <v>4</v>
      </c>
      <c r="BM14" t="s">
        <v>6</v>
      </c>
    </row>
    <row r="15" spans="1:76" x14ac:dyDescent="0.2">
      <c r="A15" t="str">
        <f t="shared" si="2"/>
        <v xml:space="preserve">/* F6=12           */ 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NA, NA, NA, NA, NA}, </v>
      </c>
      <c r="B15" t="str">
        <f t="shared" si="3"/>
        <v>#define PAGE_F6           12</v>
      </c>
      <c r="C15" s="4" t="str">
        <f t="shared" si="4"/>
        <v xml:space="preserve">{MENU6, </v>
      </c>
      <c r="D15" s="4" t="str">
        <f t="shared" si="5"/>
        <v xml:space="preserve">{MENU6, MENU_GROUP_FUNCTION, </v>
      </c>
      <c r="E15" s="4" t="str">
        <f t="shared" si="6"/>
        <v xml:space="preserve">{MENU6, MENU_GROUP_FUNCTION, 6, </v>
      </c>
      <c r="F15" s="4" t="str">
        <f t="shared" si="7"/>
        <v xml:space="preserve">{MENU6, MENU_GROUP_FUNCTION, 6, NA, </v>
      </c>
      <c r="G15" s="4" t="str">
        <f t="shared" si="8"/>
        <v xml:space="preserve">{MENU6, MENU_GROUP_FUNCTION, 6, NA, PAGE_EXECUTE_F1, </v>
      </c>
      <c r="H15" s="4" t="str">
        <f t="shared" si="9"/>
        <v xml:space="preserve">{MENU6, MENU_GROUP_FUNCTION, 6, NA, PAGE_EXECUTE_F1, NA, </v>
      </c>
      <c r="I15" s="4" t="str">
        <f t="shared" si="10"/>
        <v xml:space="preserve">{MENU6, MENU_GROUP_FUNCTION, 6, NA, PAGE_EXECUTE_F1, NA, PAGE_PHASE_OSCILL, </v>
      </c>
      <c r="J15" s="4" t="str">
        <f t="shared" si="11"/>
        <v xml:space="preserve">{MENU6, MENU_GROUP_FUNCTION, 6, NA, PAGE_EXECUTE_F1, NA, PAGE_PHASE_OSCILL, PAGE_EXECUTE_F4, </v>
      </c>
      <c r="K15" s="4" t="str">
        <f t="shared" si="12"/>
        <v xml:space="preserve">{MENU6, MENU_GROUP_FUNCTION, 6, NA, PAGE_EXECUTE_F1, NA, PAGE_PHASE_OSCILL, PAGE_EXECUTE_F4, PAGE_EXECUTE_F5, </v>
      </c>
      <c r="L15" s="4" t="str">
        <f t="shared" si="13"/>
        <v xml:space="preserve">{MENU6, MENU_GROUP_FUNCTION, 6, NA, PAGE_EXECUTE_F1, NA, PAGE_PHASE_OSCILL, PAGE_EXECUTE_F4, PAGE_EXECUTE_F5, PAGE_PHASE_FAST, </v>
      </c>
      <c r="M15" s="4" t="str">
        <f t="shared" si="14"/>
        <v xml:space="preserve">{MENU6, MENU_GROUP_FUNCTION, 6, NA, PAGE_EXECUTE_F1, NA, PAGE_PHASE_OSCILL, PAGE_EXECUTE_F4, PAGE_EXECUTE_F5, PAGE_PHASE_FAST, NA, </v>
      </c>
      <c r="N15" s="4" t="str">
        <f t="shared" si="15"/>
        <v xml:space="preserve">{MENU6, MENU_GROUP_FUNCTION, 6, NA, PAGE_EXECUTE_F1, NA, PAGE_PHASE_OSCILL, PAGE_EXECUTE_F4, PAGE_EXECUTE_F5, PAGE_PHASE_FAST, NA, NA, </v>
      </c>
      <c r="O15" s="4" t="str">
        <f t="shared" si="16"/>
        <v xml:space="preserve">{MENU6, MENU_GROUP_FUNCTION, 6, NA, PAGE_EXECUTE_F1, NA, PAGE_PHASE_OSCILL, PAGE_EXECUTE_F4, PAGE_EXECUTE_F5, PAGE_PHASE_FAST, NA, NA, NA, </v>
      </c>
      <c r="P15" s="4" t="str">
        <f t="shared" si="17"/>
        <v xml:space="preserve">{MENU6, MENU_GROUP_FUNCTION, 6, NA, PAGE_EXECUTE_F1, NA, PAGE_PHASE_OSCILL, PAGE_EXECUTE_F4, PAGE_EXECUTE_F5, PAGE_PHASE_FAST, NA, NA, NA, PAGE_PHASE_FAST, </v>
      </c>
      <c r="Q15" s="4" t="str">
        <f t="shared" si="18"/>
        <v xml:space="preserve">{MENU6, MENU_GROUP_FUNCTION, 6, NA, PAGE_EXECUTE_F1, NA, PAGE_PHASE_OSCILL, PAGE_EXECUTE_F4, PAGE_EXECUTE_F5, PAGE_PHASE_FAST, NA, NA, NA, PAGE_PHASE_FAST, PAGE_REGISTER, </v>
      </c>
      <c r="R15" s="4" t="str">
        <f t="shared" si="19"/>
        <v xml:space="preserve">{MENU6, MENU_GROUP_FUNCTION, 6, NA, PAGE_EXECUTE_F1, NA, PAGE_PHASE_OSCILL, PAGE_EXECUTE_F4, PAGE_EXECUTE_F5, PAGE_PHASE_FAST, NA, NA, NA, PAGE_PHASE_FAST, PAGE_REGISTER, PAGE_F1, </v>
      </c>
      <c r="S15" s="4" t="str">
        <f t="shared" si="20"/>
        <v xml:space="preserve">{MENU6, MENU_GROUP_FUNCTION, 6, NA, PAGE_EXECUTE_F1, NA, PAGE_PHASE_OSCILL, PAGE_EXECUTE_F4, PAGE_EXECUTE_F5, PAGE_PHASE_FAST, NA, NA, NA, PAGE_PHASE_FAST, PAGE_REGISTER, PAGE_F1, PAGE_P1, </v>
      </c>
      <c r="T15" s="4" t="str">
        <f t="shared" si="21"/>
        <v xml:space="preserve">{MENU6, MENU_GROUP_FUNCTION, 6, NA, PAGE_EXECUTE_F1, NA, PAGE_PHASE_OSCILL, PAGE_EXECUTE_F4, PAGE_EXECUTE_F5, PAGE_PHASE_FAST, NA, NA, NA, PAGE_PHASE_FAST, PAGE_REGISTER, PAGE_F1, PAGE_P1, PAGE_SETUP, </v>
      </c>
      <c r="U15" s="4" t="str">
        <f t="shared" si="22"/>
        <v xml:space="preserve">{MENU6, MENU_GROUP_FUNCTION, 6, NA, PAGE_EXECUTE_F1, NA, PAGE_PHASE_OSCILL, PAGE_EXECUTE_F4, PAGE_EXECUTE_F5, PAGE_PHASE_FAST, NA, NA, NA, PAGE_PHASE_FAST, PAGE_REGISTER, PAGE_F1, PAGE_P1, PAGE_SETUP, PAGE_MENU_01, </v>
      </c>
      <c r="V15" s="4" t="str">
        <f t="shared" si="23"/>
        <v xml:space="preserve">{MENU6, MENU_GROUP_FUNCTION, 6, NA, PAGE_EXECUTE_F1, NA, PAGE_PHASE_OSCILL, PAGE_EXECUTE_F4, PAGE_EXECUTE_F5, PAGE_PHASE_FAST, NA, NA, NA, PAGE_PHASE_FAST, PAGE_REGISTER, PAGE_F1, PAGE_P1, PAGE_SETUP, PAGE_MENU_01, PAGE_T1, </v>
      </c>
      <c r="W15" s="4" t="str">
        <f t="shared" si="24"/>
        <v xml:space="preserve">{MENU6, MENU_GROUP_FUNCTION, 6, NA, PAGE_EXECUTE_F1, NA, PAGE_PHASE_OSCILL, PAGE_EXECUTE_F4, PAGE_EXECUTE_F5, PAGE_PHASE_FAST, NA, NA, NA, PAGE_PHASE_FAST, PAGE_REGISTER, PAGE_F1, PAGE_P1, PAGE_SETUP, PAGE_MENU_01, PAGE_T1, PAGE_OFF, </v>
      </c>
      <c r="X15" s="4" t="str">
        <f t="shared" si="25"/>
        <v xml:space="preserve">{MENU6, MENU_GROUP_FUNCTION, 6, NA, PAGE_EXECUTE_F1, NA, PAGE_PHASE_OSCILL, PAGE_EXECUTE_F4, PAGE_EXECUTE_F5, PAGE_PHASE_FAST, NA, NA, NA, PAGE_PHASE_FAST, PAGE_REGISTER, PAGE_F1, PAGE_P1, PAGE_SETUP, PAGE_MENU_01, PAGE_T1, PAGE_OFF, NA, </v>
      </c>
      <c r="Y15" s="4" t="str">
        <f t="shared" si="26"/>
        <v xml:space="preserve">{MENU6, MENU_GROUP_FUNCTION, 6, NA, PAGE_EXECUTE_F1, NA, PAGE_PHASE_OSCILL, PAGE_EXECUTE_F4, PAGE_EXECUTE_F5, PAGE_PHASE_FAST, NA, NA, NA, PAGE_PHASE_FAST, PAGE_REGISTER, PAGE_F1, PAGE_P1, PAGE_SETUP, PAGE_MENU_01, PAGE_T1, PAGE_OFF, NA, NA, </v>
      </c>
      <c r="Z15" s="4" t="str">
        <f t="shared" si="27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</v>
      </c>
      <c r="AA15" s="4" t="str">
        <f t="shared" si="28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</v>
      </c>
      <c r="AB15" s="4" t="str">
        <f t="shared" si="29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</v>
      </c>
      <c r="AC15" s="4" t="str">
        <f t="shared" si="30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</v>
      </c>
      <c r="AD15" s="4" t="str">
        <f t="shared" si="31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</v>
      </c>
      <c r="AE15" s="4" t="str">
        <f t="shared" si="32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</v>
      </c>
      <c r="AF15" s="4" t="str">
        <f t="shared" si="33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</v>
      </c>
      <c r="AG15" s="4" t="str">
        <f t="shared" si="34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</v>
      </c>
      <c r="AH15" s="4" t="str">
        <f t="shared" si="35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NA, </v>
      </c>
      <c r="AI15" s="4" t="str">
        <f t="shared" si="36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NA, NA, </v>
      </c>
      <c r="AJ15" s="4" t="str">
        <f t="shared" si="37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NA, NA, NA, </v>
      </c>
      <c r="AK15" s="4" t="str">
        <f t="shared" si="38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NA, NA, NA, NA, </v>
      </c>
      <c r="AL15" s="4" t="str">
        <f t="shared" si="39"/>
        <v xml:space="preserve">{MENU6, MENU_GROUP_FUNCTION, 6, NA, PAGE_EXECUTE_F1, NA, PAGE_PHASE_OSCILL, PAGE_EXECUTE_F4, PAGE_EXECUTE_F5, PAGE_PHASE_FAST, NA, NA, NA, PAGE_PHASE_FAST, PAGE_REGISTER, PAGE_F1, PAGE_P1, PAGE_SETUP, PAGE_MENU_01, PAGE_T1, PAGE_OFF, NA, NA, PAGE_F5, NA, PAGE_F3, NA, NA, NA, NA, NA, NA, NA, NA, NA, NA}, </v>
      </c>
      <c r="AM15" t="s">
        <v>6</v>
      </c>
      <c r="AN15">
        <f t="shared" si="40"/>
        <v>12</v>
      </c>
      <c r="AO15" t="s">
        <v>38</v>
      </c>
      <c r="AP15" t="s">
        <v>35</v>
      </c>
      <c r="AQ15">
        <v>6</v>
      </c>
      <c r="AS15" t="s">
        <v>89</v>
      </c>
      <c r="AU15" t="s">
        <v>44</v>
      </c>
      <c r="AV15" t="s">
        <v>22</v>
      </c>
      <c r="AW15" t="s">
        <v>23</v>
      </c>
      <c r="AX15" t="s">
        <v>33</v>
      </c>
      <c r="BB15" t="s">
        <v>33</v>
      </c>
      <c r="BC15" t="s">
        <v>2</v>
      </c>
      <c r="BD15" t="s">
        <v>88</v>
      </c>
      <c r="BE15" t="s">
        <v>13</v>
      </c>
      <c r="BF15" t="s">
        <v>12</v>
      </c>
      <c r="BG15" t="s">
        <v>71</v>
      </c>
      <c r="BH15" t="s">
        <v>16</v>
      </c>
      <c r="BI15" t="s">
        <v>47</v>
      </c>
      <c r="BL15" t="s">
        <v>5</v>
      </c>
      <c r="BN15" t="s">
        <v>46</v>
      </c>
    </row>
    <row r="16" spans="1:76" x14ac:dyDescent="0.2">
      <c r="A16" t="str">
        <f t="shared" si="2"/>
        <v xml:space="preserve">/* P1=13           */ {MENU6, MENU_GROUP_PARAMETER, 1, NA, PAGE_P1_VALUE, PAGE_P2_VALUE, PAGE_P3_VALUE, PAGE_P4_VALUE, PAGE_P5_VALUE, PAGE_MM_01, NA, NA, NA, PAGE_P1_VALUE, PAGE_REGISTER, PAGE_F1, PAGE_P2, PAGE_SETUP, PAGE_MENU_01, PAGE_T1, PAGE_OFF, NA, NA, NA, PAGE_P2, NA, PAGE_P4, NA, NA, NA, NA, NA, NA, NA, NA, NA}, </v>
      </c>
      <c r="B16" t="str">
        <f t="shared" si="3"/>
        <v>#define PAGE_P1           13</v>
      </c>
      <c r="C16" s="4" t="str">
        <f t="shared" si="4"/>
        <v xml:space="preserve">{MENU6, </v>
      </c>
      <c r="D16" s="4" t="str">
        <f t="shared" si="5"/>
        <v xml:space="preserve">{MENU6, MENU_GROUP_PARAMETER, </v>
      </c>
      <c r="E16" s="4" t="str">
        <f t="shared" si="6"/>
        <v xml:space="preserve">{MENU6, MENU_GROUP_PARAMETER, 1, </v>
      </c>
      <c r="F16" s="4" t="str">
        <f t="shared" si="7"/>
        <v xml:space="preserve">{MENU6, MENU_GROUP_PARAMETER, 1, NA, </v>
      </c>
      <c r="G16" s="4" t="str">
        <f t="shared" si="8"/>
        <v xml:space="preserve">{MENU6, MENU_GROUP_PARAMETER, 1, NA, PAGE_P1_VALUE, </v>
      </c>
      <c r="H16" s="4" t="str">
        <f t="shared" si="9"/>
        <v xml:space="preserve">{MENU6, MENU_GROUP_PARAMETER, 1, NA, PAGE_P1_VALUE, PAGE_P2_VALUE, </v>
      </c>
      <c r="I16" s="4" t="str">
        <f t="shared" si="10"/>
        <v xml:space="preserve">{MENU6, MENU_GROUP_PARAMETER, 1, NA, PAGE_P1_VALUE, PAGE_P2_VALUE, PAGE_P3_VALUE, </v>
      </c>
      <c r="J16" s="4" t="str">
        <f t="shared" si="11"/>
        <v xml:space="preserve">{MENU6, MENU_GROUP_PARAMETER, 1, NA, PAGE_P1_VALUE, PAGE_P2_VALUE, PAGE_P3_VALUE, PAGE_P4_VALUE, </v>
      </c>
      <c r="K16" s="4" t="str">
        <f t="shared" si="12"/>
        <v xml:space="preserve">{MENU6, MENU_GROUP_PARAMETER, 1, NA, PAGE_P1_VALUE, PAGE_P2_VALUE, PAGE_P3_VALUE, PAGE_P4_VALUE, PAGE_P5_VALUE, </v>
      </c>
      <c r="L16" s="4" t="str">
        <f t="shared" si="13"/>
        <v xml:space="preserve">{MENU6, MENU_GROUP_PARAMETER, 1, NA, PAGE_P1_VALUE, PAGE_P2_VALUE, PAGE_P3_VALUE, PAGE_P4_VALUE, PAGE_P5_VALUE, PAGE_MM_01, </v>
      </c>
      <c r="M16" s="4" t="str">
        <f t="shared" si="14"/>
        <v xml:space="preserve">{MENU6, MENU_GROUP_PARAMETER, 1, NA, PAGE_P1_VALUE, PAGE_P2_VALUE, PAGE_P3_VALUE, PAGE_P4_VALUE, PAGE_P5_VALUE, PAGE_MM_01, NA, </v>
      </c>
      <c r="N16" s="4" t="str">
        <f t="shared" si="15"/>
        <v xml:space="preserve">{MENU6, MENU_GROUP_PARAMETER, 1, NA, PAGE_P1_VALUE, PAGE_P2_VALUE, PAGE_P3_VALUE, PAGE_P4_VALUE, PAGE_P5_VALUE, PAGE_MM_01, NA, NA, </v>
      </c>
      <c r="O16" s="4" t="str">
        <f t="shared" si="16"/>
        <v xml:space="preserve">{MENU6, MENU_GROUP_PARAMETER, 1, NA, PAGE_P1_VALUE, PAGE_P2_VALUE, PAGE_P3_VALUE, PAGE_P4_VALUE, PAGE_P5_VALUE, PAGE_MM_01, NA, NA, NA, </v>
      </c>
      <c r="P16" s="4" t="str">
        <f t="shared" si="17"/>
        <v xml:space="preserve">{MENU6, MENU_GROUP_PARAMETER, 1, NA, PAGE_P1_VALUE, PAGE_P2_VALUE, PAGE_P3_VALUE, PAGE_P4_VALUE, PAGE_P5_VALUE, PAGE_MM_01, NA, NA, NA, PAGE_P1_VALUE, </v>
      </c>
      <c r="Q16" s="4" t="str">
        <f t="shared" si="18"/>
        <v xml:space="preserve">{MENU6, MENU_GROUP_PARAMETER, 1, NA, PAGE_P1_VALUE, PAGE_P2_VALUE, PAGE_P3_VALUE, PAGE_P4_VALUE, PAGE_P5_VALUE, PAGE_MM_01, NA, NA, NA, PAGE_P1_VALUE, PAGE_REGISTER, </v>
      </c>
      <c r="R16" s="4" t="str">
        <f t="shared" si="19"/>
        <v xml:space="preserve">{MENU6, MENU_GROUP_PARAMETER, 1, NA, PAGE_P1_VALUE, PAGE_P2_VALUE, PAGE_P3_VALUE, PAGE_P4_VALUE, PAGE_P5_VALUE, PAGE_MM_01, NA, NA, NA, PAGE_P1_VALUE, PAGE_REGISTER, PAGE_F1, </v>
      </c>
      <c r="S16" s="4" t="str">
        <f t="shared" si="20"/>
        <v xml:space="preserve">{MENU6, MENU_GROUP_PARAMETER, 1, NA, PAGE_P1_VALUE, PAGE_P2_VALUE, PAGE_P3_VALUE, PAGE_P4_VALUE, PAGE_P5_VALUE, PAGE_MM_01, NA, NA, NA, PAGE_P1_VALUE, PAGE_REGISTER, PAGE_F1, PAGE_P2, </v>
      </c>
      <c r="T16" s="4" t="str">
        <f t="shared" si="21"/>
        <v xml:space="preserve">{MENU6, MENU_GROUP_PARAMETER, 1, NA, PAGE_P1_VALUE, PAGE_P2_VALUE, PAGE_P3_VALUE, PAGE_P4_VALUE, PAGE_P5_VALUE, PAGE_MM_01, NA, NA, NA, PAGE_P1_VALUE, PAGE_REGISTER, PAGE_F1, PAGE_P2, PAGE_SETUP, </v>
      </c>
      <c r="U16" s="4" t="str">
        <f t="shared" si="22"/>
        <v xml:space="preserve">{MENU6, MENU_GROUP_PARAMETER, 1, NA, PAGE_P1_VALUE, PAGE_P2_VALUE, PAGE_P3_VALUE, PAGE_P4_VALUE, PAGE_P5_VALUE, PAGE_MM_01, NA, NA, NA, PAGE_P1_VALUE, PAGE_REGISTER, PAGE_F1, PAGE_P2, PAGE_SETUP, PAGE_MENU_01, </v>
      </c>
      <c r="V16" s="4" t="str">
        <f t="shared" si="23"/>
        <v xml:space="preserve">{MENU6, MENU_GROUP_PARAMETER, 1, NA, PAGE_P1_VALUE, PAGE_P2_VALUE, PAGE_P3_VALUE, PAGE_P4_VALUE, PAGE_P5_VALUE, PAGE_MM_01, NA, NA, NA, PAGE_P1_VALUE, PAGE_REGISTER, PAGE_F1, PAGE_P2, PAGE_SETUP, PAGE_MENU_01, PAGE_T1, </v>
      </c>
      <c r="W16" s="4" t="str">
        <f t="shared" si="24"/>
        <v xml:space="preserve">{MENU6, MENU_GROUP_PARAMETER, 1, NA, PAGE_P1_VALUE, PAGE_P2_VALUE, PAGE_P3_VALUE, PAGE_P4_VALUE, PAGE_P5_VALUE, PAGE_MM_01, NA, NA, NA, PAGE_P1_VALUE, PAGE_REGISTER, PAGE_F1, PAGE_P2, PAGE_SETUP, PAGE_MENU_01, PAGE_T1, PAGE_OFF, </v>
      </c>
      <c r="X16" s="4" t="str">
        <f t="shared" si="25"/>
        <v xml:space="preserve">{MENU6, MENU_GROUP_PARAMETER, 1, NA, PAGE_P1_VALUE, PAGE_P2_VALUE, PAGE_P3_VALUE, PAGE_P4_VALUE, PAGE_P5_VALUE, PAGE_MM_01, NA, NA, NA, PAGE_P1_VALUE, PAGE_REGISTER, PAGE_F1, PAGE_P2, PAGE_SETUP, PAGE_MENU_01, PAGE_T1, PAGE_OFF, NA, </v>
      </c>
      <c r="Y16" s="4" t="str">
        <f t="shared" si="26"/>
        <v xml:space="preserve">{MENU6, MENU_GROUP_PARAMETER, 1, NA, PAGE_P1_VALUE, PAGE_P2_VALUE, PAGE_P3_VALUE, PAGE_P4_VALUE, PAGE_P5_VALUE, PAGE_MM_01, NA, NA, NA, PAGE_P1_VALUE, PAGE_REGISTER, PAGE_F1, PAGE_P2, PAGE_SETUP, PAGE_MENU_01, PAGE_T1, PAGE_OFF, NA, NA, </v>
      </c>
      <c r="Z16" s="4" t="str">
        <f t="shared" si="27"/>
        <v xml:space="preserve">{MENU6, MENU_GROUP_PARAMETER, 1, NA, PAGE_P1_VALUE, PAGE_P2_VALUE, PAGE_P3_VALUE, PAGE_P4_VALUE, PAGE_P5_VALUE, PAGE_MM_01, NA, NA, NA, PAGE_P1_VALUE, PAGE_REGISTER, PAGE_F1, PAGE_P2, PAGE_SETUP, PAGE_MENU_01, PAGE_T1, PAGE_OFF, NA, NA, NA, </v>
      </c>
      <c r="AA16" s="4" t="str">
        <f t="shared" si="28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</v>
      </c>
      <c r="AB16" s="4" t="str">
        <f t="shared" si="29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</v>
      </c>
      <c r="AC16" s="4" t="str">
        <f t="shared" si="30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</v>
      </c>
      <c r="AD16" s="4" t="str">
        <f t="shared" si="31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</v>
      </c>
      <c r="AE16" s="4" t="str">
        <f t="shared" si="32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</v>
      </c>
      <c r="AF16" s="4" t="str">
        <f t="shared" si="33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</v>
      </c>
      <c r="AG16" s="4" t="str">
        <f t="shared" si="34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NA, </v>
      </c>
      <c r="AH16" s="4" t="str">
        <f t="shared" si="35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NA, NA, </v>
      </c>
      <c r="AI16" s="4" t="str">
        <f t="shared" si="36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NA, NA, NA, </v>
      </c>
      <c r="AJ16" s="4" t="str">
        <f t="shared" si="37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NA, NA, NA, NA, </v>
      </c>
      <c r="AK16" s="4" t="str">
        <f t="shared" si="38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NA, NA, NA, NA, NA, </v>
      </c>
      <c r="AL16" s="4" t="str">
        <f t="shared" si="39"/>
        <v xml:space="preserve">{MENU6, MENU_GROUP_PARAMETER, 1, NA, PAGE_P1_VALUE, PAGE_P2_VALUE, PAGE_P3_VALUE, PAGE_P4_VALUE, PAGE_P5_VALUE, PAGE_MM_01, NA, NA, NA, PAGE_P1_VALUE, PAGE_REGISTER, PAGE_F1, PAGE_P2, PAGE_SETUP, PAGE_MENU_01, PAGE_T1, PAGE_OFF, NA, NA, NA, PAGE_P2, NA, PAGE_P4, NA, NA, NA, NA, NA, NA, NA, NA, NA}, </v>
      </c>
      <c r="AM16" t="s">
        <v>13</v>
      </c>
      <c r="AN16">
        <f t="shared" si="40"/>
        <v>13</v>
      </c>
      <c r="AO16" t="s">
        <v>38</v>
      </c>
      <c r="AP16" t="s">
        <v>36</v>
      </c>
      <c r="AQ16">
        <v>1</v>
      </c>
      <c r="AS16" t="s">
        <v>26</v>
      </c>
      <c r="AT16" t="s">
        <v>27</v>
      </c>
      <c r="AU16" t="s">
        <v>28</v>
      </c>
      <c r="AV16" t="s">
        <v>84</v>
      </c>
      <c r="AW16" t="s">
        <v>85</v>
      </c>
      <c r="AX16" t="s">
        <v>375</v>
      </c>
      <c r="BB16" t="s">
        <v>26</v>
      </c>
      <c r="BC16" t="s">
        <v>2</v>
      </c>
      <c r="BD16" t="s">
        <v>88</v>
      </c>
      <c r="BE16" t="s">
        <v>14</v>
      </c>
      <c r="BF16" t="s">
        <v>12</v>
      </c>
      <c r="BG16" t="s">
        <v>71</v>
      </c>
      <c r="BH16" t="s">
        <v>16</v>
      </c>
      <c r="BI16" t="s">
        <v>47</v>
      </c>
      <c r="BM16" t="s">
        <v>14</v>
      </c>
      <c r="BO16" t="s">
        <v>80</v>
      </c>
    </row>
    <row r="17" spans="1:67" x14ac:dyDescent="0.2">
      <c r="A17" t="str">
        <f t="shared" si="2"/>
        <v xml:space="preserve">/* P2=14           */ 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NA, NA, NA, NA, NA}, </v>
      </c>
      <c r="B17" t="str">
        <f t="shared" si="3"/>
        <v>#define PAGE_P2           14</v>
      </c>
      <c r="C17" s="4" t="str">
        <f t="shared" si="4"/>
        <v xml:space="preserve">{MENU6, </v>
      </c>
      <c r="D17" s="4" t="str">
        <f t="shared" si="5"/>
        <v xml:space="preserve">{MENU6, MENU_GROUP_PARAMETER, </v>
      </c>
      <c r="E17" s="4" t="str">
        <f t="shared" si="6"/>
        <v xml:space="preserve">{MENU6, MENU_GROUP_PARAMETER, 2, </v>
      </c>
      <c r="F17" s="4" t="str">
        <f t="shared" si="7"/>
        <v xml:space="preserve">{MENU6, MENU_GROUP_PARAMETER, 2, NA, </v>
      </c>
      <c r="G17" s="4" t="str">
        <f t="shared" si="8"/>
        <v xml:space="preserve">{MENU6, MENU_GROUP_PARAMETER, 2, NA, PAGE_P1_VALUE, </v>
      </c>
      <c r="H17" s="4" t="str">
        <f t="shared" si="9"/>
        <v xml:space="preserve">{MENU6, MENU_GROUP_PARAMETER, 2, NA, PAGE_P1_VALUE, PAGE_P2_VALUE, </v>
      </c>
      <c r="I17" s="4" t="str">
        <f t="shared" si="10"/>
        <v xml:space="preserve">{MENU6, MENU_GROUP_PARAMETER, 2, NA, PAGE_P1_VALUE, PAGE_P2_VALUE, PAGE_P3_VALUE, </v>
      </c>
      <c r="J17" s="4" t="str">
        <f t="shared" si="11"/>
        <v xml:space="preserve">{MENU6, MENU_GROUP_PARAMETER, 2, NA, PAGE_P1_VALUE, PAGE_P2_VALUE, PAGE_P3_VALUE, PAGE_P4_VALUE, </v>
      </c>
      <c r="K17" s="4" t="str">
        <f t="shared" si="12"/>
        <v xml:space="preserve">{MENU6, MENU_GROUP_PARAMETER, 2, NA, PAGE_P1_VALUE, PAGE_P2_VALUE, PAGE_P3_VALUE, PAGE_P4_VALUE, PAGE_P5_VALUE, </v>
      </c>
      <c r="L17" s="4" t="str">
        <f t="shared" si="13"/>
        <v xml:space="preserve">{MENU6, MENU_GROUP_PARAMETER, 2, NA, PAGE_P1_VALUE, PAGE_P2_VALUE, PAGE_P3_VALUE, PAGE_P4_VALUE, PAGE_P5_VALUE, PAGE_MM_01, </v>
      </c>
      <c r="M17" s="4" t="str">
        <f t="shared" si="14"/>
        <v xml:space="preserve">{MENU6, MENU_GROUP_PARAMETER, 2, NA, PAGE_P1_VALUE, PAGE_P2_VALUE, PAGE_P3_VALUE, PAGE_P4_VALUE, PAGE_P5_VALUE, PAGE_MM_01, NA, </v>
      </c>
      <c r="N17" s="4" t="str">
        <f t="shared" si="15"/>
        <v xml:space="preserve">{MENU6, MENU_GROUP_PARAMETER, 2, NA, PAGE_P1_VALUE, PAGE_P2_VALUE, PAGE_P3_VALUE, PAGE_P4_VALUE, PAGE_P5_VALUE, PAGE_MM_01, NA, NA, </v>
      </c>
      <c r="O17" s="4" t="str">
        <f t="shared" si="16"/>
        <v xml:space="preserve">{MENU6, MENU_GROUP_PARAMETER, 2, NA, PAGE_P1_VALUE, PAGE_P2_VALUE, PAGE_P3_VALUE, PAGE_P4_VALUE, PAGE_P5_VALUE, PAGE_MM_01, NA, NA, NA, </v>
      </c>
      <c r="P17" s="4" t="str">
        <f t="shared" si="17"/>
        <v xml:space="preserve">{MENU6, MENU_GROUP_PARAMETER, 2, NA, PAGE_P1_VALUE, PAGE_P2_VALUE, PAGE_P3_VALUE, PAGE_P4_VALUE, PAGE_P5_VALUE, PAGE_MM_01, NA, NA, NA, PAGE_P2_VALUE, </v>
      </c>
      <c r="Q17" s="4" t="str">
        <f t="shared" si="18"/>
        <v xml:space="preserve">{MENU6, MENU_GROUP_PARAMETER, 2, NA, PAGE_P1_VALUE, PAGE_P2_VALUE, PAGE_P3_VALUE, PAGE_P4_VALUE, PAGE_P5_VALUE, PAGE_MM_01, NA, NA, NA, PAGE_P2_VALUE, PAGE_REGISTER, </v>
      </c>
      <c r="R17" s="4" t="str">
        <f t="shared" si="19"/>
        <v xml:space="preserve">{MENU6, MENU_GROUP_PARAMETER, 2, NA, PAGE_P1_VALUE, PAGE_P2_VALUE, PAGE_P3_VALUE, PAGE_P4_VALUE, PAGE_P5_VALUE, PAGE_MM_01, NA, NA, NA, PAGE_P2_VALUE, PAGE_REGISTER, PAGE_F1, </v>
      </c>
      <c r="S17" s="4" t="str">
        <f t="shared" si="20"/>
        <v xml:space="preserve">{MENU6, MENU_GROUP_PARAMETER, 2, NA, PAGE_P1_VALUE, PAGE_P2_VALUE, PAGE_P3_VALUE, PAGE_P4_VALUE, PAGE_P5_VALUE, PAGE_MM_01, NA, NA, NA, PAGE_P2_VALUE, PAGE_REGISTER, PAGE_F1, PAGE_P3, </v>
      </c>
      <c r="T17" s="4" t="str">
        <f t="shared" si="21"/>
        <v xml:space="preserve">{MENU6, MENU_GROUP_PARAMETER, 2, NA, PAGE_P1_VALUE, PAGE_P2_VALUE, PAGE_P3_VALUE, PAGE_P4_VALUE, PAGE_P5_VALUE, PAGE_MM_01, NA, NA, NA, PAGE_P2_VALUE, PAGE_REGISTER, PAGE_F1, PAGE_P3, PAGE_SETUP, </v>
      </c>
      <c r="U17" s="4" t="str">
        <f t="shared" si="22"/>
        <v xml:space="preserve">{MENU6, MENU_GROUP_PARAMETER, 2, NA, PAGE_P1_VALUE, PAGE_P2_VALUE, PAGE_P3_VALUE, PAGE_P4_VALUE, PAGE_P5_VALUE, PAGE_MM_01, NA, NA, NA, PAGE_P2_VALUE, PAGE_REGISTER, PAGE_F1, PAGE_P3, PAGE_SETUP, PAGE_MENU_01, </v>
      </c>
      <c r="V17" s="4" t="str">
        <f t="shared" si="23"/>
        <v xml:space="preserve">{MENU6, MENU_GROUP_PARAMETER, 2, NA, PAGE_P1_VALUE, PAGE_P2_VALUE, PAGE_P3_VALUE, PAGE_P4_VALUE, PAGE_P5_VALUE, PAGE_MM_01, NA, NA, NA, PAGE_P2_VALUE, PAGE_REGISTER, PAGE_F1, PAGE_P3, PAGE_SETUP, PAGE_MENU_01, PAGE_T1, </v>
      </c>
      <c r="W17" s="4" t="str">
        <f t="shared" si="24"/>
        <v xml:space="preserve">{MENU6, MENU_GROUP_PARAMETER, 2, NA, PAGE_P1_VALUE, PAGE_P2_VALUE, PAGE_P3_VALUE, PAGE_P4_VALUE, PAGE_P5_VALUE, PAGE_MM_01, NA, NA, NA, PAGE_P2_VALUE, PAGE_REGISTER, PAGE_F1, PAGE_P3, PAGE_SETUP, PAGE_MENU_01, PAGE_T1, PAGE_OFF, </v>
      </c>
      <c r="X17" s="4" t="str">
        <f t="shared" si="25"/>
        <v xml:space="preserve">{MENU6, MENU_GROUP_PARAMETER, 2, NA, PAGE_P1_VALUE, PAGE_P2_VALUE, PAGE_P3_VALUE, PAGE_P4_VALUE, PAGE_P5_VALUE, PAGE_MM_01, NA, NA, NA, PAGE_P2_VALUE, PAGE_REGISTER, PAGE_F1, PAGE_P3, PAGE_SETUP, PAGE_MENU_01, PAGE_T1, PAGE_OFF, NA, </v>
      </c>
      <c r="Y17" s="4" t="str">
        <f t="shared" si="26"/>
        <v xml:space="preserve">{MENU6, MENU_GROUP_PARAMETER, 2, NA, PAGE_P1_VALUE, PAGE_P2_VALUE, PAGE_P3_VALUE, PAGE_P4_VALUE, PAGE_P5_VALUE, PAGE_MM_01, NA, NA, NA, PAGE_P2_VALUE, PAGE_REGISTER, PAGE_F1, PAGE_P3, PAGE_SETUP, PAGE_MENU_01, PAGE_T1, PAGE_OFF, NA, NA, </v>
      </c>
      <c r="Z17" s="4" t="str">
        <f t="shared" si="27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</v>
      </c>
      <c r="AA17" s="4" t="str">
        <f t="shared" si="28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</v>
      </c>
      <c r="AB17" s="4" t="str">
        <f t="shared" si="29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</v>
      </c>
      <c r="AC17" s="4" t="str">
        <f t="shared" si="30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</v>
      </c>
      <c r="AD17" s="4" t="str">
        <f t="shared" si="31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</v>
      </c>
      <c r="AE17" s="4" t="str">
        <f t="shared" si="32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</v>
      </c>
      <c r="AF17" s="4" t="str">
        <f t="shared" si="33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</v>
      </c>
      <c r="AG17" s="4" t="str">
        <f t="shared" si="34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</v>
      </c>
      <c r="AH17" s="4" t="str">
        <f t="shared" si="35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NA, </v>
      </c>
      <c r="AI17" s="4" t="str">
        <f t="shared" si="36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NA, NA, </v>
      </c>
      <c r="AJ17" s="4" t="str">
        <f t="shared" si="37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NA, NA, NA, </v>
      </c>
      <c r="AK17" s="4" t="str">
        <f t="shared" si="38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NA, NA, NA, NA, </v>
      </c>
      <c r="AL17" s="4" t="str">
        <f t="shared" si="39"/>
        <v xml:space="preserve">{MENU6, MENU_GROUP_PARAMETER, 2, NA, PAGE_P1_VALUE, PAGE_P2_VALUE, PAGE_P3_VALUE, PAGE_P4_VALUE, PAGE_P5_VALUE, PAGE_MM_01, NA, NA, NA, PAGE_P2_VALUE, PAGE_REGISTER, PAGE_F1, PAGE_P3, PAGE_SETUP, PAGE_MENU_01, PAGE_T1, PAGE_OFF, NA, NA, PAGE_P1, PAGE_P3, NA, PAGE_P5, NA, NA, NA, NA, NA, NA, NA, NA, NA}, </v>
      </c>
      <c r="AM17" t="s">
        <v>14</v>
      </c>
      <c r="AN17">
        <f t="shared" si="40"/>
        <v>14</v>
      </c>
      <c r="AO17" t="s">
        <v>38</v>
      </c>
      <c r="AP17" t="s">
        <v>36</v>
      </c>
      <c r="AQ17">
        <v>2</v>
      </c>
      <c r="AS17" t="s">
        <v>26</v>
      </c>
      <c r="AT17" t="s">
        <v>27</v>
      </c>
      <c r="AU17" t="s">
        <v>28</v>
      </c>
      <c r="AV17" t="s">
        <v>84</v>
      </c>
      <c r="AW17" t="s">
        <v>85</v>
      </c>
      <c r="AX17" t="s">
        <v>375</v>
      </c>
      <c r="BB17" t="s">
        <v>27</v>
      </c>
      <c r="BC17" t="s">
        <v>2</v>
      </c>
      <c r="BD17" t="s">
        <v>88</v>
      </c>
      <c r="BE17" t="s">
        <v>15</v>
      </c>
      <c r="BF17" t="s">
        <v>12</v>
      </c>
      <c r="BG17" t="s">
        <v>71</v>
      </c>
      <c r="BH17" t="s">
        <v>16</v>
      </c>
      <c r="BI17" t="s">
        <v>47</v>
      </c>
      <c r="BL17" t="s">
        <v>13</v>
      </c>
      <c r="BM17" t="s">
        <v>15</v>
      </c>
      <c r="BO17" t="s">
        <v>81</v>
      </c>
    </row>
    <row r="18" spans="1:67" x14ac:dyDescent="0.2">
      <c r="A18" t="str">
        <f t="shared" si="2"/>
        <v xml:space="preserve">/* P3=15           */ 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NA, NA, NA, NA, NA}, </v>
      </c>
      <c r="B18" t="str">
        <f t="shared" si="3"/>
        <v>#define PAGE_P3           15</v>
      </c>
      <c r="C18" s="4" t="str">
        <f t="shared" si="4"/>
        <v xml:space="preserve">{MENU6, </v>
      </c>
      <c r="D18" s="4" t="str">
        <f t="shared" si="5"/>
        <v xml:space="preserve">{MENU6, MENU_GROUP_PARAMETER, </v>
      </c>
      <c r="E18" s="4" t="str">
        <f t="shared" si="6"/>
        <v xml:space="preserve">{MENU6, MENU_GROUP_PARAMETER, 3, </v>
      </c>
      <c r="F18" s="4" t="str">
        <f t="shared" si="7"/>
        <v xml:space="preserve">{MENU6, MENU_GROUP_PARAMETER, 3, NA, </v>
      </c>
      <c r="G18" s="4" t="str">
        <f t="shared" si="8"/>
        <v xml:space="preserve">{MENU6, MENU_GROUP_PARAMETER, 3, NA, PAGE_P1_VALUE, </v>
      </c>
      <c r="H18" s="4" t="str">
        <f t="shared" si="9"/>
        <v xml:space="preserve">{MENU6, MENU_GROUP_PARAMETER, 3, NA, PAGE_P1_VALUE, PAGE_P2_VALUE, </v>
      </c>
      <c r="I18" s="4" t="str">
        <f t="shared" si="10"/>
        <v xml:space="preserve">{MENU6, MENU_GROUP_PARAMETER, 3, NA, PAGE_P1_VALUE, PAGE_P2_VALUE, PAGE_P3_VALUE, </v>
      </c>
      <c r="J18" s="4" t="str">
        <f t="shared" si="11"/>
        <v xml:space="preserve">{MENU6, MENU_GROUP_PARAMETER, 3, NA, PAGE_P1_VALUE, PAGE_P2_VALUE, PAGE_P3_VALUE, PAGE_P4_VALUE, </v>
      </c>
      <c r="K18" s="4" t="str">
        <f t="shared" si="12"/>
        <v xml:space="preserve">{MENU6, MENU_GROUP_PARAMETER, 3, NA, PAGE_P1_VALUE, PAGE_P2_VALUE, PAGE_P3_VALUE, PAGE_P4_VALUE, PAGE_P5_VALUE, </v>
      </c>
      <c r="L18" s="4" t="str">
        <f t="shared" si="13"/>
        <v xml:space="preserve">{MENU6, MENU_GROUP_PARAMETER, 3, NA, PAGE_P1_VALUE, PAGE_P2_VALUE, PAGE_P3_VALUE, PAGE_P4_VALUE, PAGE_P5_VALUE, PAGE_MM_01, </v>
      </c>
      <c r="M18" s="4" t="str">
        <f t="shared" si="14"/>
        <v xml:space="preserve">{MENU6, MENU_GROUP_PARAMETER, 3, NA, PAGE_P1_VALUE, PAGE_P2_VALUE, PAGE_P3_VALUE, PAGE_P4_VALUE, PAGE_P5_VALUE, PAGE_MM_01, NA, </v>
      </c>
      <c r="N18" s="4" t="str">
        <f t="shared" si="15"/>
        <v xml:space="preserve">{MENU6, MENU_GROUP_PARAMETER, 3, NA, PAGE_P1_VALUE, PAGE_P2_VALUE, PAGE_P3_VALUE, PAGE_P4_VALUE, PAGE_P5_VALUE, PAGE_MM_01, NA, NA, </v>
      </c>
      <c r="O18" s="4" t="str">
        <f t="shared" si="16"/>
        <v xml:space="preserve">{MENU6, MENU_GROUP_PARAMETER, 3, NA, PAGE_P1_VALUE, PAGE_P2_VALUE, PAGE_P3_VALUE, PAGE_P4_VALUE, PAGE_P5_VALUE, PAGE_MM_01, NA, NA, NA, </v>
      </c>
      <c r="P18" s="4" t="str">
        <f t="shared" si="17"/>
        <v xml:space="preserve">{MENU6, MENU_GROUP_PARAMETER, 3, NA, PAGE_P1_VALUE, PAGE_P2_VALUE, PAGE_P3_VALUE, PAGE_P4_VALUE, PAGE_P5_VALUE, PAGE_MM_01, NA, NA, NA, PAGE_P3_VALUE, </v>
      </c>
      <c r="Q18" s="4" t="str">
        <f t="shared" si="18"/>
        <v xml:space="preserve">{MENU6, MENU_GROUP_PARAMETER, 3, NA, PAGE_P1_VALUE, PAGE_P2_VALUE, PAGE_P3_VALUE, PAGE_P4_VALUE, PAGE_P5_VALUE, PAGE_MM_01, NA, NA, NA, PAGE_P3_VALUE, PAGE_REGISTER, </v>
      </c>
      <c r="R18" s="4" t="str">
        <f t="shared" si="19"/>
        <v xml:space="preserve">{MENU6, MENU_GROUP_PARAMETER, 3, NA, PAGE_P1_VALUE, PAGE_P2_VALUE, PAGE_P3_VALUE, PAGE_P4_VALUE, PAGE_P5_VALUE, PAGE_MM_01, NA, NA, NA, PAGE_P3_VALUE, PAGE_REGISTER, PAGE_F1, </v>
      </c>
      <c r="S18" s="4" t="str">
        <f t="shared" si="20"/>
        <v xml:space="preserve">{MENU6, MENU_GROUP_PARAMETER, 3, NA, PAGE_P1_VALUE, PAGE_P2_VALUE, PAGE_P3_VALUE, PAGE_P4_VALUE, PAGE_P5_VALUE, PAGE_MM_01, NA, NA, NA, PAGE_P3_VALUE, PAGE_REGISTER, PAGE_F1, PAGE_P4, </v>
      </c>
      <c r="T18" s="4" t="str">
        <f t="shared" si="21"/>
        <v xml:space="preserve">{MENU6, MENU_GROUP_PARAMETER, 3, NA, PAGE_P1_VALUE, PAGE_P2_VALUE, PAGE_P3_VALUE, PAGE_P4_VALUE, PAGE_P5_VALUE, PAGE_MM_01, NA, NA, NA, PAGE_P3_VALUE, PAGE_REGISTER, PAGE_F1, PAGE_P4, PAGE_SETUP, </v>
      </c>
      <c r="U18" s="4" t="str">
        <f t="shared" si="22"/>
        <v xml:space="preserve">{MENU6, MENU_GROUP_PARAMETER, 3, NA, PAGE_P1_VALUE, PAGE_P2_VALUE, PAGE_P3_VALUE, PAGE_P4_VALUE, PAGE_P5_VALUE, PAGE_MM_01, NA, NA, NA, PAGE_P3_VALUE, PAGE_REGISTER, PAGE_F1, PAGE_P4, PAGE_SETUP, PAGE_MENU_01, </v>
      </c>
      <c r="V18" s="4" t="str">
        <f t="shared" si="23"/>
        <v xml:space="preserve">{MENU6, MENU_GROUP_PARAMETER, 3, NA, PAGE_P1_VALUE, PAGE_P2_VALUE, PAGE_P3_VALUE, PAGE_P4_VALUE, PAGE_P5_VALUE, PAGE_MM_01, NA, NA, NA, PAGE_P3_VALUE, PAGE_REGISTER, PAGE_F1, PAGE_P4, PAGE_SETUP, PAGE_MENU_01, PAGE_T1, </v>
      </c>
      <c r="W18" s="4" t="str">
        <f t="shared" si="24"/>
        <v xml:space="preserve">{MENU6, MENU_GROUP_PARAMETER, 3, NA, PAGE_P1_VALUE, PAGE_P2_VALUE, PAGE_P3_VALUE, PAGE_P4_VALUE, PAGE_P5_VALUE, PAGE_MM_01, NA, NA, NA, PAGE_P3_VALUE, PAGE_REGISTER, PAGE_F1, PAGE_P4, PAGE_SETUP, PAGE_MENU_01, PAGE_T1, PAGE_OFF, </v>
      </c>
      <c r="X18" s="4" t="str">
        <f t="shared" si="25"/>
        <v xml:space="preserve">{MENU6, MENU_GROUP_PARAMETER, 3, NA, PAGE_P1_VALUE, PAGE_P2_VALUE, PAGE_P3_VALUE, PAGE_P4_VALUE, PAGE_P5_VALUE, PAGE_MM_01, NA, NA, NA, PAGE_P3_VALUE, PAGE_REGISTER, PAGE_F1, PAGE_P4, PAGE_SETUP, PAGE_MENU_01, PAGE_T1, PAGE_OFF, NA, </v>
      </c>
      <c r="Y18" s="4" t="str">
        <f t="shared" si="26"/>
        <v xml:space="preserve">{MENU6, MENU_GROUP_PARAMETER, 3, NA, PAGE_P1_VALUE, PAGE_P2_VALUE, PAGE_P3_VALUE, PAGE_P4_VALUE, PAGE_P5_VALUE, PAGE_MM_01, NA, NA, NA, PAGE_P3_VALUE, PAGE_REGISTER, PAGE_F1, PAGE_P4, PAGE_SETUP, PAGE_MENU_01, PAGE_T1, PAGE_OFF, NA, NA, </v>
      </c>
      <c r="Z18" s="4" t="str">
        <f t="shared" si="27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</v>
      </c>
      <c r="AA18" s="4" t="str">
        <f t="shared" si="28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</v>
      </c>
      <c r="AB18" s="4" t="str">
        <f t="shared" si="29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</v>
      </c>
      <c r="AC18" s="4" t="str">
        <f t="shared" si="30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</v>
      </c>
      <c r="AD18" s="4" t="str">
        <f t="shared" si="31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</v>
      </c>
      <c r="AE18" s="4" t="str">
        <f t="shared" si="32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</v>
      </c>
      <c r="AF18" s="4" t="str">
        <f t="shared" si="33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</v>
      </c>
      <c r="AG18" s="4" t="str">
        <f t="shared" si="34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</v>
      </c>
      <c r="AH18" s="4" t="str">
        <f t="shared" si="35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NA, </v>
      </c>
      <c r="AI18" s="4" t="str">
        <f t="shared" si="36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NA, NA, </v>
      </c>
      <c r="AJ18" s="4" t="str">
        <f t="shared" si="37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NA, NA, NA, </v>
      </c>
      <c r="AK18" s="4" t="str">
        <f t="shared" si="38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NA, NA, NA, NA, </v>
      </c>
      <c r="AL18" s="4" t="str">
        <f t="shared" si="39"/>
        <v xml:space="preserve">{MENU6, MENU_GROUP_PARAMETER, 3, NA, PAGE_P1_VALUE, PAGE_P2_VALUE, PAGE_P3_VALUE, PAGE_P4_VALUE, PAGE_P5_VALUE, PAGE_MM_01, NA, NA, NA, PAGE_P3_VALUE, PAGE_REGISTER, PAGE_F1, PAGE_P4, PAGE_SETUP, PAGE_MENU_01, PAGE_T1, PAGE_OFF, NA, NA, PAGE_P2, PAGE_P4, NA, PAGE_P6, NA, NA, NA, NA, NA, NA, NA, NA, NA}, </v>
      </c>
      <c r="AM18" t="s">
        <v>15</v>
      </c>
      <c r="AN18">
        <f t="shared" si="40"/>
        <v>15</v>
      </c>
      <c r="AO18" t="s">
        <v>38</v>
      </c>
      <c r="AP18" t="s">
        <v>36</v>
      </c>
      <c r="AQ18">
        <v>3</v>
      </c>
      <c r="AS18" t="s">
        <v>26</v>
      </c>
      <c r="AT18" t="s">
        <v>27</v>
      </c>
      <c r="AU18" t="s">
        <v>28</v>
      </c>
      <c r="AV18" t="s">
        <v>84</v>
      </c>
      <c r="AW18" t="s">
        <v>85</v>
      </c>
      <c r="AX18" t="s">
        <v>375</v>
      </c>
      <c r="BB18" t="s">
        <v>28</v>
      </c>
      <c r="BC18" t="s">
        <v>2</v>
      </c>
      <c r="BD18" t="s">
        <v>88</v>
      </c>
      <c r="BE18" t="s">
        <v>80</v>
      </c>
      <c r="BF18" t="s">
        <v>12</v>
      </c>
      <c r="BG18" t="s">
        <v>71</v>
      </c>
      <c r="BH18" t="s">
        <v>16</v>
      </c>
      <c r="BI18" t="s">
        <v>47</v>
      </c>
      <c r="BL18" t="s">
        <v>14</v>
      </c>
      <c r="BM18" t="s">
        <v>80</v>
      </c>
      <c r="BO18" t="s">
        <v>82</v>
      </c>
    </row>
    <row r="19" spans="1:67" x14ac:dyDescent="0.2">
      <c r="A19" t="str">
        <f t="shared" si="2"/>
        <v xml:space="preserve">/* P4=16           */ 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NA, NA, NA, NA, NA}, </v>
      </c>
      <c r="B19" t="str">
        <f t="shared" si="3"/>
        <v>#define PAGE_P4           16</v>
      </c>
      <c r="C19" s="4" t="str">
        <f t="shared" si="4"/>
        <v xml:space="preserve">{MENU6, </v>
      </c>
      <c r="D19" s="4" t="str">
        <f t="shared" si="5"/>
        <v xml:space="preserve">{MENU6, MENU_GROUP_PARAMETER, </v>
      </c>
      <c r="E19" s="4" t="str">
        <f t="shared" si="6"/>
        <v xml:space="preserve">{MENU6, MENU_GROUP_PARAMETER, 4, </v>
      </c>
      <c r="F19" s="4" t="str">
        <f t="shared" si="7"/>
        <v xml:space="preserve">{MENU6, MENU_GROUP_PARAMETER, 4, NA, </v>
      </c>
      <c r="G19" s="4" t="str">
        <f t="shared" si="8"/>
        <v xml:space="preserve">{MENU6, MENU_GROUP_PARAMETER, 4, NA, PAGE_P1_VALUE, </v>
      </c>
      <c r="H19" s="4" t="str">
        <f t="shared" si="9"/>
        <v xml:space="preserve">{MENU6, MENU_GROUP_PARAMETER, 4, NA, PAGE_P1_VALUE, PAGE_P2_VALUE, </v>
      </c>
      <c r="I19" s="4" t="str">
        <f t="shared" si="10"/>
        <v xml:space="preserve">{MENU6, MENU_GROUP_PARAMETER, 4, NA, PAGE_P1_VALUE, PAGE_P2_VALUE, PAGE_P3_VALUE, </v>
      </c>
      <c r="J19" s="4" t="str">
        <f t="shared" si="11"/>
        <v xml:space="preserve">{MENU6, MENU_GROUP_PARAMETER, 4, NA, PAGE_P1_VALUE, PAGE_P2_VALUE, PAGE_P3_VALUE, PAGE_P4_VALUE, </v>
      </c>
      <c r="K19" s="4" t="str">
        <f t="shared" si="12"/>
        <v xml:space="preserve">{MENU6, MENU_GROUP_PARAMETER, 4, NA, PAGE_P1_VALUE, PAGE_P2_VALUE, PAGE_P3_VALUE, PAGE_P4_VALUE, PAGE_P5_VALUE, </v>
      </c>
      <c r="L19" s="4" t="str">
        <f t="shared" si="13"/>
        <v xml:space="preserve">{MENU6, MENU_GROUP_PARAMETER, 4, NA, PAGE_P1_VALUE, PAGE_P2_VALUE, PAGE_P3_VALUE, PAGE_P4_VALUE, PAGE_P5_VALUE, PAGE_MM_01, </v>
      </c>
      <c r="M19" s="4" t="str">
        <f t="shared" si="14"/>
        <v xml:space="preserve">{MENU6, MENU_GROUP_PARAMETER, 4, NA, PAGE_P1_VALUE, PAGE_P2_VALUE, PAGE_P3_VALUE, PAGE_P4_VALUE, PAGE_P5_VALUE, PAGE_MM_01, NA, </v>
      </c>
      <c r="N19" s="4" t="str">
        <f t="shared" si="15"/>
        <v xml:space="preserve">{MENU6, MENU_GROUP_PARAMETER, 4, NA, PAGE_P1_VALUE, PAGE_P2_VALUE, PAGE_P3_VALUE, PAGE_P4_VALUE, PAGE_P5_VALUE, PAGE_MM_01, NA, NA, </v>
      </c>
      <c r="O19" s="4" t="str">
        <f t="shared" si="16"/>
        <v xml:space="preserve">{MENU6, MENU_GROUP_PARAMETER, 4, NA, PAGE_P1_VALUE, PAGE_P2_VALUE, PAGE_P3_VALUE, PAGE_P4_VALUE, PAGE_P5_VALUE, PAGE_MM_01, NA, NA, NA, </v>
      </c>
      <c r="P19" s="4" t="str">
        <f t="shared" si="17"/>
        <v xml:space="preserve">{MENU6, MENU_GROUP_PARAMETER, 4, NA, PAGE_P1_VALUE, PAGE_P2_VALUE, PAGE_P3_VALUE, PAGE_P4_VALUE, PAGE_P5_VALUE, PAGE_MM_01, NA, NA, NA, PAGE_P4_VALUE, </v>
      </c>
      <c r="Q19" s="4" t="str">
        <f t="shared" si="18"/>
        <v xml:space="preserve">{MENU6, MENU_GROUP_PARAMETER, 4, NA, PAGE_P1_VALUE, PAGE_P2_VALUE, PAGE_P3_VALUE, PAGE_P4_VALUE, PAGE_P5_VALUE, PAGE_MM_01, NA, NA, NA, PAGE_P4_VALUE, PAGE_REGISTER, </v>
      </c>
      <c r="R19" s="4" t="str">
        <f t="shared" si="19"/>
        <v xml:space="preserve">{MENU6, MENU_GROUP_PARAMETER, 4, NA, PAGE_P1_VALUE, PAGE_P2_VALUE, PAGE_P3_VALUE, PAGE_P4_VALUE, PAGE_P5_VALUE, PAGE_MM_01, NA, NA, NA, PAGE_P4_VALUE, PAGE_REGISTER, PAGE_F1, </v>
      </c>
      <c r="S19" s="4" t="str">
        <f t="shared" si="20"/>
        <v xml:space="preserve">{MENU6, MENU_GROUP_PARAMETER, 4, NA, PAGE_P1_VALUE, PAGE_P2_VALUE, PAGE_P3_VALUE, PAGE_P4_VALUE, PAGE_P5_VALUE, PAGE_MM_01, NA, NA, NA, PAGE_P4_VALUE, PAGE_REGISTER, PAGE_F1, PAGE_P5, </v>
      </c>
      <c r="T19" s="4" t="str">
        <f t="shared" si="21"/>
        <v xml:space="preserve">{MENU6, MENU_GROUP_PARAMETER, 4, NA, PAGE_P1_VALUE, PAGE_P2_VALUE, PAGE_P3_VALUE, PAGE_P4_VALUE, PAGE_P5_VALUE, PAGE_MM_01, NA, NA, NA, PAGE_P4_VALUE, PAGE_REGISTER, PAGE_F1, PAGE_P5, PAGE_SETUP, </v>
      </c>
      <c r="U19" s="4" t="str">
        <f t="shared" si="22"/>
        <v xml:space="preserve">{MENU6, MENU_GROUP_PARAMETER, 4, NA, PAGE_P1_VALUE, PAGE_P2_VALUE, PAGE_P3_VALUE, PAGE_P4_VALUE, PAGE_P5_VALUE, PAGE_MM_01, NA, NA, NA, PAGE_P4_VALUE, PAGE_REGISTER, PAGE_F1, PAGE_P5, PAGE_SETUP, PAGE_MENU_01, </v>
      </c>
      <c r="V19" s="4" t="str">
        <f t="shared" si="23"/>
        <v xml:space="preserve">{MENU6, MENU_GROUP_PARAMETER, 4, NA, PAGE_P1_VALUE, PAGE_P2_VALUE, PAGE_P3_VALUE, PAGE_P4_VALUE, PAGE_P5_VALUE, PAGE_MM_01, NA, NA, NA, PAGE_P4_VALUE, PAGE_REGISTER, PAGE_F1, PAGE_P5, PAGE_SETUP, PAGE_MENU_01, PAGE_T1, </v>
      </c>
      <c r="W19" s="4" t="str">
        <f t="shared" si="24"/>
        <v xml:space="preserve">{MENU6, MENU_GROUP_PARAMETER, 4, NA, PAGE_P1_VALUE, PAGE_P2_VALUE, PAGE_P3_VALUE, PAGE_P4_VALUE, PAGE_P5_VALUE, PAGE_MM_01, NA, NA, NA, PAGE_P4_VALUE, PAGE_REGISTER, PAGE_F1, PAGE_P5, PAGE_SETUP, PAGE_MENU_01, PAGE_T1, PAGE_OFF, </v>
      </c>
      <c r="X19" s="4" t="str">
        <f t="shared" si="25"/>
        <v xml:space="preserve">{MENU6, MENU_GROUP_PARAMETER, 4, NA, PAGE_P1_VALUE, PAGE_P2_VALUE, PAGE_P3_VALUE, PAGE_P4_VALUE, PAGE_P5_VALUE, PAGE_MM_01, NA, NA, NA, PAGE_P4_VALUE, PAGE_REGISTER, PAGE_F1, PAGE_P5, PAGE_SETUP, PAGE_MENU_01, PAGE_T1, PAGE_OFF, NA, </v>
      </c>
      <c r="Y19" s="4" t="str">
        <f t="shared" si="26"/>
        <v xml:space="preserve">{MENU6, MENU_GROUP_PARAMETER, 4, NA, PAGE_P1_VALUE, PAGE_P2_VALUE, PAGE_P3_VALUE, PAGE_P4_VALUE, PAGE_P5_VALUE, PAGE_MM_01, NA, NA, NA, PAGE_P4_VALUE, PAGE_REGISTER, PAGE_F1, PAGE_P5, PAGE_SETUP, PAGE_MENU_01, PAGE_T1, PAGE_OFF, NA, NA, </v>
      </c>
      <c r="Z19" s="4" t="str">
        <f t="shared" si="27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</v>
      </c>
      <c r="AA19" s="4" t="str">
        <f t="shared" si="28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</v>
      </c>
      <c r="AB19" s="4" t="str">
        <f t="shared" si="29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</v>
      </c>
      <c r="AC19" s="4" t="str">
        <f t="shared" si="30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</v>
      </c>
      <c r="AD19" s="4" t="str">
        <f t="shared" si="31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</v>
      </c>
      <c r="AE19" s="4" t="str">
        <f t="shared" si="32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</v>
      </c>
      <c r="AF19" s="4" t="str">
        <f t="shared" si="33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</v>
      </c>
      <c r="AG19" s="4" t="str">
        <f t="shared" si="34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</v>
      </c>
      <c r="AH19" s="4" t="str">
        <f t="shared" si="35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NA, </v>
      </c>
      <c r="AI19" s="4" t="str">
        <f t="shared" si="36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NA, NA, </v>
      </c>
      <c r="AJ19" s="4" t="str">
        <f t="shared" si="37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NA, NA, NA, </v>
      </c>
      <c r="AK19" s="4" t="str">
        <f t="shared" si="38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NA, NA, NA, NA, </v>
      </c>
      <c r="AL19" s="4" t="str">
        <f t="shared" si="39"/>
        <v xml:space="preserve">{MENU6, MENU_GROUP_PARAMETER, 4, NA, PAGE_P1_VALUE, PAGE_P2_VALUE, PAGE_P3_VALUE, PAGE_P4_VALUE, PAGE_P5_VALUE, PAGE_MM_01, NA, NA, NA, PAGE_P4_VALUE, PAGE_REGISTER, PAGE_F1, PAGE_P5, PAGE_SETUP, PAGE_MENU_01, PAGE_T1, PAGE_OFF, NA, NA, PAGE_P3, PAGE_P5, PAGE_P1, NA, NA, NA, NA, NA, NA, NA, NA, NA, NA}, </v>
      </c>
      <c r="AM19" t="s">
        <v>80</v>
      </c>
      <c r="AN19">
        <f t="shared" si="40"/>
        <v>16</v>
      </c>
      <c r="AO19" t="s">
        <v>38</v>
      </c>
      <c r="AP19" t="s">
        <v>36</v>
      </c>
      <c r="AQ19">
        <v>4</v>
      </c>
      <c r="AS19" t="s">
        <v>26</v>
      </c>
      <c r="AT19" t="s">
        <v>27</v>
      </c>
      <c r="AU19" t="s">
        <v>28</v>
      </c>
      <c r="AV19" t="s">
        <v>84</v>
      </c>
      <c r="AW19" t="s">
        <v>85</v>
      </c>
      <c r="AX19" t="s">
        <v>375</v>
      </c>
      <c r="BB19" t="s">
        <v>84</v>
      </c>
      <c r="BC19" t="s">
        <v>2</v>
      </c>
      <c r="BD19" t="s">
        <v>88</v>
      </c>
      <c r="BE19" t="s">
        <v>81</v>
      </c>
      <c r="BF19" t="s">
        <v>12</v>
      </c>
      <c r="BG19" t="s">
        <v>71</v>
      </c>
      <c r="BH19" t="s">
        <v>16</v>
      </c>
      <c r="BI19" t="s">
        <v>47</v>
      </c>
      <c r="BL19" t="s">
        <v>15</v>
      </c>
      <c r="BM19" t="s">
        <v>81</v>
      </c>
      <c r="BN19" t="s">
        <v>13</v>
      </c>
    </row>
    <row r="20" spans="1:67" x14ac:dyDescent="0.2">
      <c r="A20" t="str">
        <f t="shared" si="2"/>
        <v xml:space="preserve">/* P5=17           */ 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NA, NA, NA, NA, NA}, </v>
      </c>
      <c r="B20" t="str">
        <f t="shared" si="3"/>
        <v>#define PAGE_P5           17</v>
      </c>
      <c r="C20" s="4" t="str">
        <f t="shared" si="4"/>
        <v xml:space="preserve">{MENU6, </v>
      </c>
      <c r="D20" s="4" t="str">
        <f t="shared" si="5"/>
        <v xml:space="preserve">{MENU6, MENU_GROUP_PARAMETER, </v>
      </c>
      <c r="E20" s="4" t="str">
        <f t="shared" si="6"/>
        <v xml:space="preserve">{MENU6, MENU_GROUP_PARAMETER, 5, </v>
      </c>
      <c r="F20" s="4" t="str">
        <f t="shared" si="7"/>
        <v xml:space="preserve">{MENU6, MENU_GROUP_PARAMETER, 5, NA, </v>
      </c>
      <c r="G20" s="4" t="str">
        <f t="shared" si="8"/>
        <v xml:space="preserve">{MENU6, MENU_GROUP_PARAMETER, 5, NA, PAGE_P1_VALUE, </v>
      </c>
      <c r="H20" s="4" t="str">
        <f t="shared" si="9"/>
        <v xml:space="preserve">{MENU6, MENU_GROUP_PARAMETER, 5, NA, PAGE_P1_VALUE, PAGE_P2_VALUE, </v>
      </c>
      <c r="I20" s="4" t="str">
        <f t="shared" si="10"/>
        <v xml:space="preserve">{MENU6, MENU_GROUP_PARAMETER, 5, NA, PAGE_P1_VALUE, PAGE_P2_VALUE, PAGE_P3_VALUE, </v>
      </c>
      <c r="J20" s="4" t="str">
        <f t="shared" si="11"/>
        <v xml:space="preserve">{MENU6, MENU_GROUP_PARAMETER, 5, NA, PAGE_P1_VALUE, PAGE_P2_VALUE, PAGE_P3_VALUE, PAGE_P4_VALUE, </v>
      </c>
      <c r="K20" s="4" t="str">
        <f t="shared" si="12"/>
        <v xml:space="preserve">{MENU6, MENU_GROUP_PARAMETER, 5, NA, PAGE_P1_VALUE, PAGE_P2_VALUE, PAGE_P3_VALUE, PAGE_P4_VALUE, PAGE_P5_VALUE, </v>
      </c>
      <c r="L20" s="4" t="str">
        <f t="shared" si="13"/>
        <v xml:space="preserve">{MENU6, MENU_GROUP_PARAMETER, 5, NA, PAGE_P1_VALUE, PAGE_P2_VALUE, PAGE_P3_VALUE, PAGE_P4_VALUE, PAGE_P5_VALUE, PAGE_MM_01, </v>
      </c>
      <c r="M20" s="4" t="str">
        <f t="shared" si="14"/>
        <v xml:space="preserve">{MENU6, MENU_GROUP_PARAMETER, 5, NA, PAGE_P1_VALUE, PAGE_P2_VALUE, PAGE_P3_VALUE, PAGE_P4_VALUE, PAGE_P5_VALUE, PAGE_MM_01, NA, </v>
      </c>
      <c r="N20" s="4" t="str">
        <f t="shared" si="15"/>
        <v xml:space="preserve">{MENU6, MENU_GROUP_PARAMETER, 5, NA, PAGE_P1_VALUE, PAGE_P2_VALUE, PAGE_P3_VALUE, PAGE_P4_VALUE, PAGE_P5_VALUE, PAGE_MM_01, NA, NA, </v>
      </c>
      <c r="O20" s="4" t="str">
        <f t="shared" si="16"/>
        <v xml:space="preserve">{MENU6, MENU_GROUP_PARAMETER, 5, NA, PAGE_P1_VALUE, PAGE_P2_VALUE, PAGE_P3_VALUE, PAGE_P4_VALUE, PAGE_P5_VALUE, PAGE_MM_01, NA, NA, NA, </v>
      </c>
      <c r="P20" s="4" t="str">
        <f t="shared" si="17"/>
        <v xml:space="preserve">{MENU6, MENU_GROUP_PARAMETER, 5, NA, PAGE_P1_VALUE, PAGE_P2_VALUE, PAGE_P3_VALUE, PAGE_P4_VALUE, PAGE_P5_VALUE, PAGE_MM_01, NA, NA, NA, PAGE_P5_VALUE, </v>
      </c>
      <c r="Q20" s="4" t="str">
        <f t="shared" si="18"/>
        <v xml:space="preserve">{MENU6, MENU_GROUP_PARAMETER, 5, NA, PAGE_P1_VALUE, PAGE_P2_VALUE, PAGE_P3_VALUE, PAGE_P4_VALUE, PAGE_P5_VALUE, PAGE_MM_01, NA, NA, NA, PAGE_P5_VALUE, PAGE_REGISTER, </v>
      </c>
      <c r="R20" s="4" t="str">
        <f t="shared" si="19"/>
        <v xml:space="preserve">{MENU6, MENU_GROUP_PARAMETER, 5, NA, PAGE_P1_VALUE, PAGE_P2_VALUE, PAGE_P3_VALUE, PAGE_P4_VALUE, PAGE_P5_VALUE, PAGE_MM_01, NA, NA, NA, PAGE_P5_VALUE, PAGE_REGISTER, PAGE_F1, </v>
      </c>
      <c r="S20" s="4" t="str">
        <f t="shared" si="20"/>
        <v xml:space="preserve">{MENU6, MENU_GROUP_PARAMETER, 5, NA, PAGE_P1_VALUE, PAGE_P2_VALUE, PAGE_P3_VALUE, PAGE_P4_VALUE, PAGE_P5_VALUE, PAGE_MM_01, NA, NA, NA, PAGE_P5_VALUE, PAGE_REGISTER, PAGE_F1, PAGE_P6, </v>
      </c>
      <c r="T20" s="4" t="str">
        <f t="shared" si="21"/>
        <v xml:space="preserve">{MENU6, MENU_GROUP_PARAMETER, 5, NA, PAGE_P1_VALUE, PAGE_P2_VALUE, PAGE_P3_VALUE, PAGE_P4_VALUE, PAGE_P5_VALUE, PAGE_MM_01, NA, NA, NA, PAGE_P5_VALUE, PAGE_REGISTER, PAGE_F1, PAGE_P6, PAGE_SETUP, </v>
      </c>
      <c r="U20" s="4" t="str">
        <f t="shared" si="22"/>
        <v xml:space="preserve">{MENU6, MENU_GROUP_PARAMETER, 5, NA, PAGE_P1_VALUE, PAGE_P2_VALUE, PAGE_P3_VALUE, PAGE_P4_VALUE, PAGE_P5_VALUE, PAGE_MM_01, NA, NA, NA, PAGE_P5_VALUE, PAGE_REGISTER, PAGE_F1, PAGE_P6, PAGE_SETUP, PAGE_MENU_01, </v>
      </c>
      <c r="V20" s="4" t="str">
        <f t="shared" si="23"/>
        <v xml:space="preserve">{MENU6, MENU_GROUP_PARAMETER, 5, NA, PAGE_P1_VALUE, PAGE_P2_VALUE, PAGE_P3_VALUE, PAGE_P4_VALUE, PAGE_P5_VALUE, PAGE_MM_01, NA, NA, NA, PAGE_P5_VALUE, PAGE_REGISTER, PAGE_F1, PAGE_P6, PAGE_SETUP, PAGE_MENU_01, PAGE_T1, </v>
      </c>
      <c r="W20" s="4" t="str">
        <f t="shared" si="24"/>
        <v xml:space="preserve">{MENU6, MENU_GROUP_PARAMETER, 5, NA, PAGE_P1_VALUE, PAGE_P2_VALUE, PAGE_P3_VALUE, PAGE_P4_VALUE, PAGE_P5_VALUE, PAGE_MM_01, NA, NA, NA, PAGE_P5_VALUE, PAGE_REGISTER, PAGE_F1, PAGE_P6, PAGE_SETUP, PAGE_MENU_01, PAGE_T1, PAGE_OFF, </v>
      </c>
      <c r="X20" s="4" t="str">
        <f t="shared" si="25"/>
        <v xml:space="preserve">{MENU6, MENU_GROUP_PARAMETER, 5, NA, PAGE_P1_VALUE, PAGE_P2_VALUE, PAGE_P3_VALUE, PAGE_P4_VALUE, PAGE_P5_VALUE, PAGE_MM_01, NA, NA, NA, PAGE_P5_VALUE, PAGE_REGISTER, PAGE_F1, PAGE_P6, PAGE_SETUP, PAGE_MENU_01, PAGE_T1, PAGE_OFF, NA, </v>
      </c>
      <c r="Y20" s="4" t="str">
        <f t="shared" si="26"/>
        <v xml:space="preserve">{MENU6, MENU_GROUP_PARAMETER, 5, NA, PAGE_P1_VALUE, PAGE_P2_VALUE, PAGE_P3_VALUE, PAGE_P4_VALUE, PAGE_P5_VALUE, PAGE_MM_01, NA, NA, NA, PAGE_P5_VALUE, PAGE_REGISTER, PAGE_F1, PAGE_P6, PAGE_SETUP, PAGE_MENU_01, PAGE_T1, PAGE_OFF, NA, NA, </v>
      </c>
      <c r="Z20" s="4" t="str">
        <f t="shared" si="27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</v>
      </c>
      <c r="AA20" s="4" t="str">
        <f t="shared" si="28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</v>
      </c>
      <c r="AB20" s="4" t="str">
        <f t="shared" si="29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</v>
      </c>
      <c r="AC20" s="4" t="str">
        <f t="shared" si="30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</v>
      </c>
      <c r="AD20" s="4" t="str">
        <f t="shared" si="31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</v>
      </c>
      <c r="AE20" s="4" t="str">
        <f t="shared" si="32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</v>
      </c>
      <c r="AF20" s="4" t="str">
        <f t="shared" si="33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</v>
      </c>
      <c r="AG20" s="4" t="str">
        <f t="shared" si="34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</v>
      </c>
      <c r="AH20" s="4" t="str">
        <f t="shared" si="35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NA, </v>
      </c>
      <c r="AI20" s="4" t="str">
        <f t="shared" si="36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NA, NA, </v>
      </c>
      <c r="AJ20" s="4" t="str">
        <f t="shared" si="37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NA, NA, NA, </v>
      </c>
      <c r="AK20" s="4" t="str">
        <f t="shared" si="38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NA, NA, NA, NA, </v>
      </c>
      <c r="AL20" s="4" t="str">
        <f t="shared" si="39"/>
        <v xml:space="preserve">{MENU6, MENU_GROUP_PARAMETER, 5, NA, PAGE_P1_VALUE, PAGE_P2_VALUE, PAGE_P3_VALUE, PAGE_P4_VALUE, PAGE_P5_VALUE, PAGE_MM_01, NA, NA, NA, PAGE_P5_VALUE, PAGE_REGISTER, PAGE_F1, PAGE_P6, PAGE_SETUP, PAGE_MENU_01, PAGE_T1, PAGE_OFF, NA, NA, PAGE_P4, PAGE_P6, PAGE_P2, NA, NA, NA, NA, NA, NA, NA, NA, NA, NA}, </v>
      </c>
      <c r="AM20" t="s">
        <v>81</v>
      </c>
      <c r="AN20">
        <f t="shared" si="40"/>
        <v>17</v>
      </c>
      <c r="AO20" t="s">
        <v>38</v>
      </c>
      <c r="AP20" t="s">
        <v>36</v>
      </c>
      <c r="AQ20">
        <v>5</v>
      </c>
      <c r="AS20" t="s">
        <v>26</v>
      </c>
      <c r="AT20" t="s">
        <v>27</v>
      </c>
      <c r="AU20" t="s">
        <v>28</v>
      </c>
      <c r="AV20" t="s">
        <v>84</v>
      </c>
      <c r="AW20" t="s">
        <v>85</v>
      </c>
      <c r="AX20" t="s">
        <v>375</v>
      </c>
      <c r="BB20" t="s">
        <v>85</v>
      </c>
      <c r="BC20" t="s">
        <v>2</v>
      </c>
      <c r="BD20" t="s">
        <v>88</v>
      </c>
      <c r="BE20" t="s">
        <v>82</v>
      </c>
      <c r="BF20" t="s">
        <v>12</v>
      </c>
      <c r="BG20" t="s">
        <v>71</v>
      </c>
      <c r="BH20" t="s">
        <v>16</v>
      </c>
      <c r="BI20" t="s">
        <v>47</v>
      </c>
      <c r="BL20" t="s">
        <v>80</v>
      </c>
      <c r="BM20" t="s">
        <v>82</v>
      </c>
      <c r="BN20" t="s">
        <v>14</v>
      </c>
    </row>
    <row r="21" spans="1:67" x14ac:dyDescent="0.2">
      <c r="A21" t="str">
        <f t="shared" si="2"/>
        <v xml:space="preserve">/* P6=18           */ {MENU6, MENU_GROUP_PARAMETER, 6, NA, PAGE_P1_VALUE, PAGE_P2_VALUE, PAGE_P3_VALUE, PAGE_P4_VALUE, PAGE_P5_VALUE, PAGE_MM_01, NA, NA, NA, PAGE_MM_01, PAGE_REGISTER, PAGE_F1, PAGE_P1, PAGE_SETUP, PAGE_MENU_01, PAGE_T1, PAGE_OFF, NA, NA, PAGE_P5, NA, PAGE_P3, NA, NA, NA, NA, NA, NA, NA, NA, NA, NA}, </v>
      </c>
      <c r="B21" t="str">
        <f t="shared" si="3"/>
        <v>#define PAGE_P6           18</v>
      </c>
      <c r="C21" s="4" t="str">
        <f t="shared" si="4"/>
        <v xml:space="preserve">{MENU6, </v>
      </c>
      <c r="D21" s="4" t="str">
        <f t="shared" si="5"/>
        <v xml:space="preserve">{MENU6, MENU_GROUP_PARAMETER, </v>
      </c>
      <c r="E21" s="4" t="str">
        <f t="shared" si="6"/>
        <v xml:space="preserve">{MENU6, MENU_GROUP_PARAMETER, 6, </v>
      </c>
      <c r="F21" s="4" t="str">
        <f t="shared" si="7"/>
        <v xml:space="preserve">{MENU6, MENU_GROUP_PARAMETER, 6, NA, </v>
      </c>
      <c r="G21" s="4" t="str">
        <f t="shared" si="8"/>
        <v xml:space="preserve">{MENU6, MENU_GROUP_PARAMETER, 6, NA, PAGE_P1_VALUE, </v>
      </c>
      <c r="H21" s="4" t="str">
        <f t="shared" si="9"/>
        <v xml:space="preserve">{MENU6, MENU_GROUP_PARAMETER, 6, NA, PAGE_P1_VALUE, PAGE_P2_VALUE, </v>
      </c>
      <c r="I21" s="4" t="str">
        <f t="shared" si="10"/>
        <v xml:space="preserve">{MENU6, MENU_GROUP_PARAMETER, 6, NA, PAGE_P1_VALUE, PAGE_P2_VALUE, PAGE_P3_VALUE, </v>
      </c>
      <c r="J21" s="4" t="str">
        <f t="shared" si="11"/>
        <v xml:space="preserve">{MENU6, MENU_GROUP_PARAMETER, 6, NA, PAGE_P1_VALUE, PAGE_P2_VALUE, PAGE_P3_VALUE, PAGE_P4_VALUE, </v>
      </c>
      <c r="K21" s="4" t="str">
        <f t="shared" si="12"/>
        <v xml:space="preserve">{MENU6, MENU_GROUP_PARAMETER, 6, NA, PAGE_P1_VALUE, PAGE_P2_VALUE, PAGE_P3_VALUE, PAGE_P4_VALUE, PAGE_P5_VALUE, </v>
      </c>
      <c r="L21" s="4" t="str">
        <f t="shared" si="13"/>
        <v xml:space="preserve">{MENU6, MENU_GROUP_PARAMETER, 6, NA, PAGE_P1_VALUE, PAGE_P2_VALUE, PAGE_P3_VALUE, PAGE_P4_VALUE, PAGE_P5_VALUE, PAGE_MM_01, </v>
      </c>
      <c r="M21" s="4" t="str">
        <f t="shared" si="14"/>
        <v xml:space="preserve">{MENU6, MENU_GROUP_PARAMETER, 6, NA, PAGE_P1_VALUE, PAGE_P2_VALUE, PAGE_P3_VALUE, PAGE_P4_VALUE, PAGE_P5_VALUE, PAGE_MM_01, NA, </v>
      </c>
      <c r="N21" s="4" t="str">
        <f t="shared" si="15"/>
        <v xml:space="preserve">{MENU6, MENU_GROUP_PARAMETER, 6, NA, PAGE_P1_VALUE, PAGE_P2_VALUE, PAGE_P3_VALUE, PAGE_P4_VALUE, PAGE_P5_VALUE, PAGE_MM_01, NA, NA, </v>
      </c>
      <c r="O21" s="4" t="str">
        <f t="shared" si="16"/>
        <v xml:space="preserve">{MENU6, MENU_GROUP_PARAMETER, 6, NA, PAGE_P1_VALUE, PAGE_P2_VALUE, PAGE_P3_VALUE, PAGE_P4_VALUE, PAGE_P5_VALUE, PAGE_MM_01, NA, NA, NA, </v>
      </c>
      <c r="P21" s="4" t="str">
        <f t="shared" si="17"/>
        <v xml:space="preserve">{MENU6, MENU_GROUP_PARAMETER, 6, NA, PAGE_P1_VALUE, PAGE_P2_VALUE, PAGE_P3_VALUE, PAGE_P4_VALUE, PAGE_P5_VALUE, PAGE_MM_01, NA, NA, NA, PAGE_MM_01, </v>
      </c>
      <c r="Q21" s="4" t="str">
        <f t="shared" si="18"/>
        <v xml:space="preserve">{MENU6, MENU_GROUP_PARAMETER, 6, NA, PAGE_P1_VALUE, PAGE_P2_VALUE, PAGE_P3_VALUE, PAGE_P4_VALUE, PAGE_P5_VALUE, PAGE_MM_01, NA, NA, NA, PAGE_MM_01, PAGE_REGISTER, </v>
      </c>
      <c r="R21" s="4" t="str">
        <f t="shared" si="19"/>
        <v xml:space="preserve">{MENU6, MENU_GROUP_PARAMETER, 6, NA, PAGE_P1_VALUE, PAGE_P2_VALUE, PAGE_P3_VALUE, PAGE_P4_VALUE, PAGE_P5_VALUE, PAGE_MM_01, NA, NA, NA, PAGE_MM_01, PAGE_REGISTER, PAGE_F1, </v>
      </c>
      <c r="S21" s="4" t="str">
        <f t="shared" si="20"/>
        <v xml:space="preserve">{MENU6, MENU_GROUP_PARAMETER, 6, NA, PAGE_P1_VALUE, PAGE_P2_VALUE, PAGE_P3_VALUE, PAGE_P4_VALUE, PAGE_P5_VALUE, PAGE_MM_01, NA, NA, NA, PAGE_MM_01, PAGE_REGISTER, PAGE_F1, PAGE_P1, </v>
      </c>
      <c r="T21" s="4" t="str">
        <f t="shared" si="21"/>
        <v xml:space="preserve">{MENU6, MENU_GROUP_PARAMETER, 6, NA, PAGE_P1_VALUE, PAGE_P2_VALUE, PAGE_P3_VALUE, PAGE_P4_VALUE, PAGE_P5_VALUE, PAGE_MM_01, NA, NA, NA, PAGE_MM_01, PAGE_REGISTER, PAGE_F1, PAGE_P1, PAGE_SETUP, </v>
      </c>
      <c r="U21" s="4" t="str">
        <f t="shared" si="22"/>
        <v xml:space="preserve">{MENU6, MENU_GROUP_PARAMETER, 6, NA, PAGE_P1_VALUE, PAGE_P2_VALUE, PAGE_P3_VALUE, PAGE_P4_VALUE, PAGE_P5_VALUE, PAGE_MM_01, NA, NA, NA, PAGE_MM_01, PAGE_REGISTER, PAGE_F1, PAGE_P1, PAGE_SETUP, PAGE_MENU_01, </v>
      </c>
      <c r="V21" s="4" t="str">
        <f t="shared" si="23"/>
        <v xml:space="preserve">{MENU6, MENU_GROUP_PARAMETER, 6, NA, PAGE_P1_VALUE, PAGE_P2_VALUE, PAGE_P3_VALUE, PAGE_P4_VALUE, PAGE_P5_VALUE, PAGE_MM_01, NA, NA, NA, PAGE_MM_01, PAGE_REGISTER, PAGE_F1, PAGE_P1, PAGE_SETUP, PAGE_MENU_01, PAGE_T1, </v>
      </c>
      <c r="W21" s="4" t="str">
        <f t="shared" si="24"/>
        <v xml:space="preserve">{MENU6, MENU_GROUP_PARAMETER, 6, NA, PAGE_P1_VALUE, PAGE_P2_VALUE, PAGE_P3_VALUE, PAGE_P4_VALUE, PAGE_P5_VALUE, PAGE_MM_01, NA, NA, NA, PAGE_MM_01, PAGE_REGISTER, PAGE_F1, PAGE_P1, PAGE_SETUP, PAGE_MENU_01, PAGE_T1, PAGE_OFF, </v>
      </c>
      <c r="X21" s="4" t="str">
        <f t="shared" si="25"/>
        <v xml:space="preserve">{MENU6, MENU_GROUP_PARAMETER, 6, NA, PAGE_P1_VALUE, PAGE_P2_VALUE, PAGE_P3_VALUE, PAGE_P4_VALUE, PAGE_P5_VALUE, PAGE_MM_01, NA, NA, NA, PAGE_MM_01, PAGE_REGISTER, PAGE_F1, PAGE_P1, PAGE_SETUP, PAGE_MENU_01, PAGE_T1, PAGE_OFF, NA, </v>
      </c>
      <c r="Y21" s="4" t="str">
        <f t="shared" si="26"/>
        <v xml:space="preserve">{MENU6, MENU_GROUP_PARAMETER, 6, NA, PAGE_P1_VALUE, PAGE_P2_VALUE, PAGE_P3_VALUE, PAGE_P4_VALUE, PAGE_P5_VALUE, PAGE_MM_01, NA, NA, NA, PAGE_MM_01, PAGE_REGISTER, PAGE_F1, PAGE_P1, PAGE_SETUP, PAGE_MENU_01, PAGE_T1, PAGE_OFF, NA, NA, </v>
      </c>
      <c r="Z21" s="4" t="str">
        <f t="shared" si="27"/>
        <v xml:space="preserve">{MENU6, MENU_GROUP_PARAMETER, 6, NA, PAGE_P1_VALUE, PAGE_P2_VALUE, PAGE_P3_VALUE, PAGE_P4_VALUE, PAGE_P5_VALUE, PAGE_MM_01, NA, NA, NA, PAGE_MM_01, PAGE_REGISTER, PAGE_F1, PAGE_P1, PAGE_SETUP, PAGE_MENU_01, PAGE_T1, PAGE_OFF, NA, NA, PAGE_P5, </v>
      </c>
      <c r="AA21" s="4" t="str">
        <f t="shared" si="28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</v>
      </c>
      <c r="AB21" s="4" t="str">
        <f t="shared" si="29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</v>
      </c>
      <c r="AC21" s="4" t="str">
        <f t="shared" si="30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</v>
      </c>
      <c r="AD21" s="4" t="str">
        <f t="shared" si="31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</v>
      </c>
      <c r="AE21" s="4" t="str">
        <f t="shared" si="32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</v>
      </c>
      <c r="AF21" s="4" t="str">
        <f t="shared" si="33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</v>
      </c>
      <c r="AG21" s="4" t="str">
        <f t="shared" si="34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NA, </v>
      </c>
      <c r="AH21" s="4" t="str">
        <f t="shared" si="35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NA, NA, </v>
      </c>
      <c r="AI21" s="4" t="str">
        <f t="shared" si="36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NA, NA, NA, </v>
      </c>
      <c r="AJ21" s="4" t="str">
        <f t="shared" si="37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NA, NA, NA, NA, </v>
      </c>
      <c r="AK21" s="4" t="str">
        <f t="shared" si="38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NA, NA, NA, NA, NA, </v>
      </c>
      <c r="AL21" s="4" t="str">
        <f t="shared" si="39"/>
        <v xml:space="preserve">{MENU6, MENU_GROUP_PARAMETER, 6, NA, PAGE_P1_VALUE, PAGE_P2_VALUE, PAGE_P3_VALUE, PAGE_P4_VALUE, PAGE_P5_VALUE, PAGE_MM_01, NA, NA, NA, PAGE_MM_01, PAGE_REGISTER, PAGE_F1, PAGE_P1, PAGE_SETUP, PAGE_MENU_01, PAGE_T1, PAGE_OFF, NA, NA, PAGE_P5, NA, PAGE_P3, NA, NA, NA, NA, NA, NA, NA, NA, NA, NA}, </v>
      </c>
      <c r="AM21" t="s">
        <v>82</v>
      </c>
      <c r="AN21">
        <f t="shared" si="40"/>
        <v>18</v>
      </c>
      <c r="AO21" t="s">
        <v>38</v>
      </c>
      <c r="AP21" t="s">
        <v>36</v>
      </c>
      <c r="AQ21">
        <v>6</v>
      </c>
      <c r="AS21" t="s">
        <v>26</v>
      </c>
      <c r="AT21" t="s">
        <v>27</v>
      </c>
      <c r="AU21" t="s">
        <v>28</v>
      </c>
      <c r="AV21" t="s">
        <v>84</v>
      </c>
      <c r="AW21" t="s">
        <v>85</v>
      </c>
      <c r="AX21" t="s">
        <v>375</v>
      </c>
      <c r="BB21" t="s">
        <v>375</v>
      </c>
      <c r="BC21" t="s">
        <v>2</v>
      </c>
      <c r="BD21" t="s">
        <v>88</v>
      </c>
      <c r="BE21" t="s">
        <v>13</v>
      </c>
      <c r="BF21" t="s">
        <v>12</v>
      </c>
      <c r="BG21" t="s">
        <v>71</v>
      </c>
      <c r="BH21" t="s">
        <v>16</v>
      </c>
      <c r="BI21" t="s">
        <v>47</v>
      </c>
      <c r="BL21" t="s">
        <v>81</v>
      </c>
      <c r="BN21" t="s">
        <v>15</v>
      </c>
    </row>
    <row r="22" spans="1:67" x14ac:dyDescent="0.2">
      <c r="A22" t="str">
        <f t="shared" si="2"/>
        <v xml:space="preserve">/* T1=19           */ {MENU6, MENU_GROUP_TEST, 1, NA, PAGE_EXECUTE_T1, PAGE_EXECUTE_T2, PAGE_EXECUTE_T3, NA, NA, NA, NA, NA, NA, PAGE_EXECUTE_T1, PAGE_REGISTER, PAGE_F1, PAGE_P1, PAGE_SETUP, PAGE_MENU_01, PAGE_T2, PAGE_OFF, NA, NA, NA, PAGE_T2, NA, NA, NA, NA, NA, NA, NA, NA, NA, NA, NA}, </v>
      </c>
      <c r="B22" t="str">
        <f t="shared" si="3"/>
        <v>#define PAGE_T1           19</v>
      </c>
      <c r="C22" s="4" t="str">
        <f t="shared" si="4"/>
        <v xml:space="preserve">{MENU6, </v>
      </c>
      <c r="D22" s="4" t="str">
        <f t="shared" si="5"/>
        <v xml:space="preserve">{MENU6, MENU_GROUP_TEST, </v>
      </c>
      <c r="E22" s="4" t="str">
        <f t="shared" si="6"/>
        <v xml:space="preserve">{MENU6, MENU_GROUP_TEST, 1, </v>
      </c>
      <c r="F22" s="4" t="str">
        <f t="shared" si="7"/>
        <v xml:space="preserve">{MENU6, MENU_GROUP_TEST, 1, NA, </v>
      </c>
      <c r="G22" s="4" t="str">
        <f t="shared" si="8"/>
        <v xml:space="preserve">{MENU6, MENU_GROUP_TEST, 1, NA, PAGE_EXECUTE_T1, </v>
      </c>
      <c r="H22" s="4" t="str">
        <f t="shared" si="9"/>
        <v xml:space="preserve">{MENU6, MENU_GROUP_TEST, 1, NA, PAGE_EXECUTE_T1, PAGE_EXECUTE_T2, </v>
      </c>
      <c r="I22" s="4" t="str">
        <f t="shared" si="10"/>
        <v xml:space="preserve">{MENU6, MENU_GROUP_TEST, 1, NA, PAGE_EXECUTE_T1, PAGE_EXECUTE_T2, PAGE_EXECUTE_T3, </v>
      </c>
      <c r="J22" s="4" t="str">
        <f t="shared" si="11"/>
        <v xml:space="preserve">{MENU6, MENU_GROUP_TEST, 1, NA, PAGE_EXECUTE_T1, PAGE_EXECUTE_T2, PAGE_EXECUTE_T3, NA, </v>
      </c>
      <c r="K22" s="4" t="str">
        <f t="shared" si="12"/>
        <v xml:space="preserve">{MENU6, MENU_GROUP_TEST, 1, NA, PAGE_EXECUTE_T1, PAGE_EXECUTE_T2, PAGE_EXECUTE_T3, NA, NA, </v>
      </c>
      <c r="L22" s="4" t="str">
        <f t="shared" si="13"/>
        <v xml:space="preserve">{MENU6, MENU_GROUP_TEST, 1, NA, PAGE_EXECUTE_T1, PAGE_EXECUTE_T2, PAGE_EXECUTE_T3, NA, NA, NA, </v>
      </c>
      <c r="M22" s="4" t="str">
        <f t="shared" si="14"/>
        <v xml:space="preserve">{MENU6, MENU_GROUP_TEST, 1, NA, PAGE_EXECUTE_T1, PAGE_EXECUTE_T2, PAGE_EXECUTE_T3, NA, NA, NA, NA, </v>
      </c>
      <c r="N22" s="4" t="str">
        <f t="shared" si="15"/>
        <v xml:space="preserve">{MENU6, MENU_GROUP_TEST, 1, NA, PAGE_EXECUTE_T1, PAGE_EXECUTE_T2, PAGE_EXECUTE_T3, NA, NA, NA, NA, NA, </v>
      </c>
      <c r="O22" s="4" t="str">
        <f t="shared" si="16"/>
        <v xml:space="preserve">{MENU6, MENU_GROUP_TEST, 1, NA, PAGE_EXECUTE_T1, PAGE_EXECUTE_T2, PAGE_EXECUTE_T3, NA, NA, NA, NA, NA, NA, </v>
      </c>
      <c r="P22" s="4" t="str">
        <f t="shared" si="17"/>
        <v xml:space="preserve">{MENU6, MENU_GROUP_TEST, 1, NA, PAGE_EXECUTE_T1, PAGE_EXECUTE_T2, PAGE_EXECUTE_T3, NA, NA, NA, NA, NA, NA, PAGE_EXECUTE_T1, </v>
      </c>
      <c r="Q22" s="4" t="str">
        <f t="shared" si="18"/>
        <v xml:space="preserve">{MENU6, MENU_GROUP_TEST, 1, NA, PAGE_EXECUTE_T1, PAGE_EXECUTE_T2, PAGE_EXECUTE_T3, NA, NA, NA, NA, NA, NA, PAGE_EXECUTE_T1, PAGE_REGISTER, </v>
      </c>
      <c r="R22" s="4" t="str">
        <f t="shared" si="19"/>
        <v xml:space="preserve">{MENU6, MENU_GROUP_TEST, 1, NA, PAGE_EXECUTE_T1, PAGE_EXECUTE_T2, PAGE_EXECUTE_T3, NA, NA, NA, NA, NA, NA, PAGE_EXECUTE_T1, PAGE_REGISTER, PAGE_F1, </v>
      </c>
      <c r="S22" s="4" t="str">
        <f t="shared" si="20"/>
        <v xml:space="preserve">{MENU6, MENU_GROUP_TEST, 1, NA, PAGE_EXECUTE_T1, PAGE_EXECUTE_T2, PAGE_EXECUTE_T3, NA, NA, NA, NA, NA, NA, PAGE_EXECUTE_T1, PAGE_REGISTER, PAGE_F1, PAGE_P1, </v>
      </c>
      <c r="T22" s="4" t="str">
        <f t="shared" si="21"/>
        <v xml:space="preserve">{MENU6, MENU_GROUP_TEST, 1, NA, PAGE_EXECUTE_T1, PAGE_EXECUTE_T2, PAGE_EXECUTE_T3, NA, NA, NA, NA, NA, NA, PAGE_EXECUTE_T1, PAGE_REGISTER, PAGE_F1, PAGE_P1, PAGE_SETUP, </v>
      </c>
      <c r="U22" s="4" t="str">
        <f t="shared" si="22"/>
        <v xml:space="preserve">{MENU6, MENU_GROUP_TEST, 1, NA, PAGE_EXECUTE_T1, PAGE_EXECUTE_T2, PAGE_EXECUTE_T3, NA, NA, NA, NA, NA, NA, PAGE_EXECUTE_T1, PAGE_REGISTER, PAGE_F1, PAGE_P1, PAGE_SETUP, PAGE_MENU_01, </v>
      </c>
      <c r="V22" s="4" t="str">
        <f t="shared" si="23"/>
        <v xml:space="preserve">{MENU6, MENU_GROUP_TEST, 1, NA, PAGE_EXECUTE_T1, PAGE_EXECUTE_T2, PAGE_EXECUTE_T3, NA, NA, NA, NA, NA, NA, PAGE_EXECUTE_T1, PAGE_REGISTER, PAGE_F1, PAGE_P1, PAGE_SETUP, PAGE_MENU_01, PAGE_T2, </v>
      </c>
      <c r="W22" s="4" t="str">
        <f t="shared" si="24"/>
        <v xml:space="preserve">{MENU6, MENU_GROUP_TEST, 1, NA, PAGE_EXECUTE_T1, PAGE_EXECUTE_T2, PAGE_EXECUTE_T3, NA, NA, NA, NA, NA, NA, PAGE_EXECUTE_T1, PAGE_REGISTER, PAGE_F1, PAGE_P1, PAGE_SETUP, PAGE_MENU_01, PAGE_T2, PAGE_OFF, </v>
      </c>
      <c r="X22" s="4" t="str">
        <f t="shared" si="25"/>
        <v xml:space="preserve">{MENU6, MENU_GROUP_TEST, 1, NA, PAGE_EXECUTE_T1, PAGE_EXECUTE_T2, PAGE_EXECUTE_T3, NA, NA, NA, NA, NA, NA, PAGE_EXECUTE_T1, PAGE_REGISTER, PAGE_F1, PAGE_P1, PAGE_SETUP, PAGE_MENU_01, PAGE_T2, PAGE_OFF, NA, </v>
      </c>
      <c r="Y22" s="4" t="str">
        <f t="shared" si="26"/>
        <v xml:space="preserve">{MENU6, MENU_GROUP_TEST, 1, NA, PAGE_EXECUTE_T1, PAGE_EXECUTE_T2, PAGE_EXECUTE_T3, NA, NA, NA, NA, NA, NA, PAGE_EXECUTE_T1, PAGE_REGISTER, PAGE_F1, PAGE_P1, PAGE_SETUP, PAGE_MENU_01, PAGE_T2, PAGE_OFF, NA, NA, </v>
      </c>
      <c r="Z22" s="4" t="str">
        <f t="shared" si="27"/>
        <v xml:space="preserve">{MENU6, MENU_GROUP_TEST, 1, NA, PAGE_EXECUTE_T1, PAGE_EXECUTE_T2, PAGE_EXECUTE_T3, NA, NA, NA, NA, NA, NA, PAGE_EXECUTE_T1, PAGE_REGISTER, PAGE_F1, PAGE_P1, PAGE_SETUP, PAGE_MENU_01, PAGE_T2, PAGE_OFF, NA, NA, NA, </v>
      </c>
      <c r="AA22" s="4" t="str">
        <f t="shared" si="28"/>
        <v xml:space="preserve">{MENU6, MENU_GROUP_TEST, 1, NA, PAGE_EXECUTE_T1, PAGE_EXECUTE_T2, PAGE_EXECUTE_T3, NA, NA, NA, NA, NA, NA, PAGE_EXECUTE_T1, PAGE_REGISTER, PAGE_F1, PAGE_P1, PAGE_SETUP, PAGE_MENU_01, PAGE_T2, PAGE_OFF, NA, NA, NA, PAGE_T2, </v>
      </c>
      <c r="AB22" s="4" t="str">
        <f t="shared" si="29"/>
        <v xml:space="preserve">{MENU6, MENU_GROUP_TEST, 1, NA, PAGE_EXECUTE_T1, PAGE_EXECUTE_T2, PAGE_EXECUTE_T3, NA, NA, NA, NA, NA, NA, PAGE_EXECUTE_T1, PAGE_REGISTER, PAGE_F1, PAGE_P1, PAGE_SETUP, PAGE_MENU_01, PAGE_T2, PAGE_OFF, NA, NA, NA, PAGE_T2, NA, </v>
      </c>
      <c r="AC22" s="4" t="str">
        <f t="shared" si="30"/>
        <v xml:space="preserve">{MENU6, MENU_GROUP_TEST, 1, NA, PAGE_EXECUTE_T1, PAGE_EXECUTE_T2, PAGE_EXECUTE_T3, NA, NA, NA, NA, NA, NA, PAGE_EXECUTE_T1, PAGE_REGISTER, PAGE_F1, PAGE_P1, PAGE_SETUP, PAGE_MENU_01, PAGE_T2, PAGE_OFF, NA, NA, NA, PAGE_T2, NA, NA, </v>
      </c>
      <c r="AD22" s="4" t="str">
        <f t="shared" si="31"/>
        <v xml:space="preserve">{MENU6, MENU_GROUP_TEST, 1, NA, PAGE_EXECUTE_T1, PAGE_EXECUTE_T2, PAGE_EXECUTE_T3, NA, NA, NA, NA, NA, NA, PAGE_EXECUTE_T1, PAGE_REGISTER, PAGE_F1, PAGE_P1, PAGE_SETUP, PAGE_MENU_01, PAGE_T2, PAGE_OFF, NA, NA, NA, PAGE_T2, NA, NA, NA, </v>
      </c>
      <c r="AE22" s="4" t="str">
        <f t="shared" si="32"/>
        <v xml:space="preserve">{MENU6, MENU_GROUP_TEST, 1, NA, PAGE_EXECUTE_T1, PAGE_EXECUTE_T2, PAGE_EXECUTE_T3, NA, NA, NA, NA, NA, NA, PAGE_EXECUTE_T1, PAGE_REGISTER, PAGE_F1, PAGE_P1, PAGE_SETUP, PAGE_MENU_01, PAGE_T2, PAGE_OFF, NA, NA, NA, PAGE_T2, NA, NA, NA, NA, </v>
      </c>
      <c r="AF22" s="4" t="str">
        <f t="shared" si="33"/>
        <v xml:space="preserve">{MENU6, MENU_GROUP_TEST, 1, NA, PAGE_EXECUTE_T1, PAGE_EXECUTE_T2, PAGE_EXECUTE_T3, NA, NA, NA, NA, NA, NA, PAGE_EXECUTE_T1, PAGE_REGISTER, PAGE_F1, PAGE_P1, PAGE_SETUP, PAGE_MENU_01, PAGE_T2, PAGE_OFF, NA, NA, NA, PAGE_T2, NA, NA, NA, NA, NA, </v>
      </c>
      <c r="AG22" s="4" t="str">
        <f t="shared" si="34"/>
        <v xml:space="preserve">{MENU6, MENU_GROUP_TEST, 1, NA, PAGE_EXECUTE_T1, PAGE_EXECUTE_T2, PAGE_EXECUTE_T3, NA, NA, NA, NA, NA, NA, PAGE_EXECUTE_T1, PAGE_REGISTER, PAGE_F1, PAGE_P1, PAGE_SETUP, PAGE_MENU_01, PAGE_T2, PAGE_OFF, NA, NA, NA, PAGE_T2, NA, NA, NA, NA, NA, NA, </v>
      </c>
      <c r="AH22" s="4" t="str">
        <f t="shared" si="35"/>
        <v xml:space="preserve">{MENU6, MENU_GROUP_TEST, 1, NA, PAGE_EXECUTE_T1, PAGE_EXECUTE_T2, PAGE_EXECUTE_T3, NA, NA, NA, NA, NA, NA, PAGE_EXECUTE_T1, PAGE_REGISTER, PAGE_F1, PAGE_P1, PAGE_SETUP, PAGE_MENU_01, PAGE_T2, PAGE_OFF, NA, NA, NA, PAGE_T2, NA, NA, NA, NA, NA, NA, NA, </v>
      </c>
      <c r="AI22" s="4" t="str">
        <f t="shared" si="36"/>
        <v xml:space="preserve">{MENU6, MENU_GROUP_TEST, 1, NA, PAGE_EXECUTE_T1, PAGE_EXECUTE_T2, PAGE_EXECUTE_T3, NA, NA, NA, NA, NA, NA, PAGE_EXECUTE_T1, PAGE_REGISTER, PAGE_F1, PAGE_P1, PAGE_SETUP, PAGE_MENU_01, PAGE_T2, PAGE_OFF, NA, NA, NA, PAGE_T2, NA, NA, NA, NA, NA, NA, NA, NA, </v>
      </c>
      <c r="AJ22" s="4" t="str">
        <f t="shared" si="37"/>
        <v xml:space="preserve">{MENU6, MENU_GROUP_TEST, 1, NA, PAGE_EXECUTE_T1, PAGE_EXECUTE_T2, PAGE_EXECUTE_T3, NA, NA, NA, NA, NA, NA, PAGE_EXECUTE_T1, PAGE_REGISTER, PAGE_F1, PAGE_P1, PAGE_SETUP, PAGE_MENU_01, PAGE_T2, PAGE_OFF, NA, NA, NA, PAGE_T2, NA, NA, NA, NA, NA, NA, NA, NA, NA, </v>
      </c>
      <c r="AK22" s="4" t="str">
        <f t="shared" si="38"/>
        <v xml:space="preserve">{MENU6, MENU_GROUP_TEST, 1, NA, PAGE_EXECUTE_T1, PAGE_EXECUTE_T2, PAGE_EXECUTE_T3, NA, NA, NA, NA, NA, NA, PAGE_EXECUTE_T1, PAGE_REGISTER, PAGE_F1, PAGE_P1, PAGE_SETUP, PAGE_MENU_01, PAGE_T2, PAGE_OFF, NA, NA, NA, PAGE_T2, NA, NA, NA, NA, NA, NA, NA, NA, NA, NA, </v>
      </c>
      <c r="AL22" s="4" t="str">
        <f t="shared" si="39"/>
        <v xml:space="preserve">{MENU6, MENU_GROUP_TEST, 1, NA, PAGE_EXECUTE_T1, PAGE_EXECUTE_T2, PAGE_EXECUTE_T3, NA, NA, NA, NA, NA, NA, PAGE_EXECUTE_T1, PAGE_REGISTER, PAGE_F1, PAGE_P1, PAGE_SETUP, PAGE_MENU_01, PAGE_T2, PAGE_OFF, NA, NA, NA, PAGE_T2, NA, NA, NA, NA, NA, NA, NA, NA, NA, NA, NA}, </v>
      </c>
      <c r="AM22" t="s">
        <v>16</v>
      </c>
      <c r="AN22">
        <f t="shared" si="40"/>
        <v>19</v>
      </c>
      <c r="AO22" t="s">
        <v>38</v>
      </c>
      <c r="AP22" t="s">
        <v>37</v>
      </c>
      <c r="AQ22">
        <v>1</v>
      </c>
      <c r="AS22" t="s">
        <v>40</v>
      </c>
      <c r="AT22" t="s">
        <v>41</v>
      </c>
      <c r="AU22" t="s">
        <v>43</v>
      </c>
      <c r="BB22" t="s">
        <v>40</v>
      </c>
      <c r="BC22" t="s">
        <v>2</v>
      </c>
      <c r="BD22" t="s">
        <v>88</v>
      </c>
      <c r="BE22" t="s">
        <v>13</v>
      </c>
      <c r="BF22" t="s">
        <v>12</v>
      </c>
      <c r="BG22" t="s">
        <v>71</v>
      </c>
      <c r="BH22" t="s">
        <v>17</v>
      </c>
      <c r="BI22" t="s">
        <v>47</v>
      </c>
      <c r="BM22" t="s">
        <v>17</v>
      </c>
    </row>
    <row r="23" spans="1:67" x14ac:dyDescent="0.2">
      <c r="A23" t="str">
        <f t="shared" si="2"/>
        <v xml:space="preserve">/* T2=20           */ {MENU6, MENU_GROUP_TEST, 2, NA, PAGE_EXECUTE_T1, PAGE_EXECUTE_T2, PAGE_EXECUTE_T3, NA, NA, NA, NA, NA, NA, PAGE_EXECUTE_T2, PAGE_REGISTER, PAGE_F1, PAGE_P1, PAGE_SETUP, PAGE_MENU_01, PAGE_T3, PAGE_OFF, NA, NA, PAGE_T1, PAGE_T3, NA, NA, NA, NA, NA, NA, NA, NA, NA, NA, NA}, </v>
      </c>
      <c r="B23" t="str">
        <f t="shared" si="3"/>
        <v>#define PAGE_T2           20</v>
      </c>
      <c r="C23" s="4" t="str">
        <f t="shared" si="4"/>
        <v xml:space="preserve">{MENU6, </v>
      </c>
      <c r="D23" s="4" t="str">
        <f t="shared" si="5"/>
        <v xml:space="preserve">{MENU6, MENU_GROUP_TEST, </v>
      </c>
      <c r="E23" s="4" t="str">
        <f t="shared" si="6"/>
        <v xml:space="preserve">{MENU6, MENU_GROUP_TEST, 2, </v>
      </c>
      <c r="F23" s="4" t="str">
        <f t="shared" si="7"/>
        <v xml:space="preserve">{MENU6, MENU_GROUP_TEST, 2, NA, </v>
      </c>
      <c r="G23" s="4" t="str">
        <f t="shared" si="8"/>
        <v xml:space="preserve">{MENU6, MENU_GROUP_TEST, 2, NA, PAGE_EXECUTE_T1, </v>
      </c>
      <c r="H23" s="4" t="str">
        <f t="shared" si="9"/>
        <v xml:space="preserve">{MENU6, MENU_GROUP_TEST, 2, NA, PAGE_EXECUTE_T1, PAGE_EXECUTE_T2, </v>
      </c>
      <c r="I23" s="4" t="str">
        <f t="shared" si="10"/>
        <v xml:space="preserve">{MENU6, MENU_GROUP_TEST, 2, NA, PAGE_EXECUTE_T1, PAGE_EXECUTE_T2, PAGE_EXECUTE_T3, </v>
      </c>
      <c r="J23" s="4" t="str">
        <f t="shared" si="11"/>
        <v xml:space="preserve">{MENU6, MENU_GROUP_TEST, 2, NA, PAGE_EXECUTE_T1, PAGE_EXECUTE_T2, PAGE_EXECUTE_T3, NA, </v>
      </c>
      <c r="K23" s="4" t="str">
        <f t="shared" si="12"/>
        <v xml:space="preserve">{MENU6, MENU_GROUP_TEST, 2, NA, PAGE_EXECUTE_T1, PAGE_EXECUTE_T2, PAGE_EXECUTE_T3, NA, NA, </v>
      </c>
      <c r="L23" s="4" t="str">
        <f t="shared" si="13"/>
        <v xml:space="preserve">{MENU6, MENU_GROUP_TEST, 2, NA, PAGE_EXECUTE_T1, PAGE_EXECUTE_T2, PAGE_EXECUTE_T3, NA, NA, NA, </v>
      </c>
      <c r="M23" s="4" t="str">
        <f t="shared" si="14"/>
        <v xml:space="preserve">{MENU6, MENU_GROUP_TEST, 2, NA, PAGE_EXECUTE_T1, PAGE_EXECUTE_T2, PAGE_EXECUTE_T3, NA, NA, NA, NA, </v>
      </c>
      <c r="N23" s="4" t="str">
        <f t="shared" si="15"/>
        <v xml:space="preserve">{MENU6, MENU_GROUP_TEST, 2, NA, PAGE_EXECUTE_T1, PAGE_EXECUTE_T2, PAGE_EXECUTE_T3, NA, NA, NA, NA, NA, </v>
      </c>
      <c r="O23" s="4" t="str">
        <f t="shared" si="16"/>
        <v xml:space="preserve">{MENU6, MENU_GROUP_TEST, 2, NA, PAGE_EXECUTE_T1, PAGE_EXECUTE_T2, PAGE_EXECUTE_T3, NA, NA, NA, NA, NA, NA, </v>
      </c>
      <c r="P23" s="4" t="str">
        <f t="shared" si="17"/>
        <v xml:space="preserve">{MENU6, MENU_GROUP_TEST, 2, NA, PAGE_EXECUTE_T1, PAGE_EXECUTE_T2, PAGE_EXECUTE_T3, NA, NA, NA, NA, NA, NA, PAGE_EXECUTE_T2, </v>
      </c>
      <c r="Q23" s="4" t="str">
        <f t="shared" si="18"/>
        <v xml:space="preserve">{MENU6, MENU_GROUP_TEST, 2, NA, PAGE_EXECUTE_T1, PAGE_EXECUTE_T2, PAGE_EXECUTE_T3, NA, NA, NA, NA, NA, NA, PAGE_EXECUTE_T2, PAGE_REGISTER, </v>
      </c>
      <c r="R23" s="4" t="str">
        <f t="shared" si="19"/>
        <v xml:space="preserve">{MENU6, MENU_GROUP_TEST, 2, NA, PAGE_EXECUTE_T1, PAGE_EXECUTE_T2, PAGE_EXECUTE_T3, NA, NA, NA, NA, NA, NA, PAGE_EXECUTE_T2, PAGE_REGISTER, PAGE_F1, </v>
      </c>
      <c r="S23" s="4" t="str">
        <f t="shared" si="20"/>
        <v xml:space="preserve">{MENU6, MENU_GROUP_TEST, 2, NA, PAGE_EXECUTE_T1, PAGE_EXECUTE_T2, PAGE_EXECUTE_T3, NA, NA, NA, NA, NA, NA, PAGE_EXECUTE_T2, PAGE_REGISTER, PAGE_F1, PAGE_P1, </v>
      </c>
      <c r="T23" s="4" t="str">
        <f t="shared" si="21"/>
        <v xml:space="preserve">{MENU6, MENU_GROUP_TEST, 2, NA, PAGE_EXECUTE_T1, PAGE_EXECUTE_T2, PAGE_EXECUTE_T3, NA, NA, NA, NA, NA, NA, PAGE_EXECUTE_T2, PAGE_REGISTER, PAGE_F1, PAGE_P1, PAGE_SETUP, </v>
      </c>
      <c r="U23" s="4" t="str">
        <f t="shared" si="22"/>
        <v xml:space="preserve">{MENU6, MENU_GROUP_TEST, 2, NA, PAGE_EXECUTE_T1, PAGE_EXECUTE_T2, PAGE_EXECUTE_T3, NA, NA, NA, NA, NA, NA, PAGE_EXECUTE_T2, PAGE_REGISTER, PAGE_F1, PAGE_P1, PAGE_SETUP, PAGE_MENU_01, </v>
      </c>
      <c r="V23" s="4" t="str">
        <f t="shared" si="23"/>
        <v xml:space="preserve">{MENU6, MENU_GROUP_TEST, 2, NA, PAGE_EXECUTE_T1, PAGE_EXECUTE_T2, PAGE_EXECUTE_T3, NA, NA, NA, NA, NA, NA, PAGE_EXECUTE_T2, PAGE_REGISTER, PAGE_F1, PAGE_P1, PAGE_SETUP, PAGE_MENU_01, PAGE_T3, </v>
      </c>
      <c r="W23" s="4" t="str">
        <f t="shared" si="24"/>
        <v xml:space="preserve">{MENU6, MENU_GROUP_TEST, 2, NA, PAGE_EXECUTE_T1, PAGE_EXECUTE_T2, PAGE_EXECUTE_T3, NA, NA, NA, NA, NA, NA, PAGE_EXECUTE_T2, PAGE_REGISTER, PAGE_F1, PAGE_P1, PAGE_SETUP, PAGE_MENU_01, PAGE_T3, PAGE_OFF, </v>
      </c>
      <c r="X23" s="4" t="str">
        <f t="shared" si="25"/>
        <v xml:space="preserve">{MENU6, MENU_GROUP_TEST, 2, NA, PAGE_EXECUTE_T1, PAGE_EXECUTE_T2, PAGE_EXECUTE_T3, NA, NA, NA, NA, NA, NA, PAGE_EXECUTE_T2, PAGE_REGISTER, PAGE_F1, PAGE_P1, PAGE_SETUP, PAGE_MENU_01, PAGE_T3, PAGE_OFF, NA, </v>
      </c>
      <c r="Y23" s="4" t="str">
        <f t="shared" si="26"/>
        <v xml:space="preserve">{MENU6, MENU_GROUP_TEST, 2, NA, PAGE_EXECUTE_T1, PAGE_EXECUTE_T2, PAGE_EXECUTE_T3, NA, NA, NA, NA, NA, NA, PAGE_EXECUTE_T2, PAGE_REGISTER, PAGE_F1, PAGE_P1, PAGE_SETUP, PAGE_MENU_01, PAGE_T3, PAGE_OFF, NA, NA, </v>
      </c>
      <c r="Z23" s="4" t="str">
        <f t="shared" si="27"/>
        <v xml:space="preserve">{MENU6, MENU_GROUP_TEST, 2, NA, PAGE_EXECUTE_T1, PAGE_EXECUTE_T2, PAGE_EXECUTE_T3, NA, NA, NA, NA, NA, NA, PAGE_EXECUTE_T2, PAGE_REGISTER, PAGE_F1, PAGE_P1, PAGE_SETUP, PAGE_MENU_01, PAGE_T3, PAGE_OFF, NA, NA, PAGE_T1, </v>
      </c>
      <c r="AA23" s="4" t="str">
        <f t="shared" si="28"/>
        <v xml:space="preserve">{MENU6, MENU_GROUP_TEST, 2, NA, PAGE_EXECUTE_T1, PAGE_EXECUTE_T2, PAGE_EXECUTE_T3, NA, NA, NA, NA, NA, NA, PAGE_EXECUTE_T2, PAGE_REGISTER, PAGE_F1, PAGE_P1, PAGE_SETUP, PAGE_MENU_01, PAGE_T3, PAGE_OFF, NA, NA, PAGE_T1, PAGE_T3, </v>
      </c>
      <c r="AB23" s="4" t="str">
        <f t="shared" si="29"/>
        <v xml:space="preserve">{MENU6, MENU_GROUP_TEST, 2, NA, PAGE_EXECUTE_T1, PAGE_EXECUTE_T2, PAGE_EXECUTE_T3, NA, NA, NA, NA, NA, NA, PAGE_EXECUTE_T2, PAGE_REGISTER, PAGE_F1, PAGE_P1, PAGE_SETUP, PAGE_MENU_01, PAGE_T3, PAGE_OFF, NA, NA, PAGE_T1, PAGE_T3, NA, </v>
      </c>
      <c r="AC23" s="4" t="str">
        <f t="shared" si="30"/>
        <v xml:space="preserve">{MENU6, MENU_GROUP_TEST, 2, NA, PAGE_EXECUTE_T1, PAGE_EXECUTE_T2, PAGE_EXECUTE_T3, NA, NA, NA, NA, NA, NA, PAGE_EXECUTE_T2, PAGE_REGISTER, PAGE_F1, PAGE_P1, PAGE_SETUP, PAGE_MENU_01, PAGE_T3, PAGE_OFF, NA, NA, PAGE_T1, PAGE_T3, NA, NA, </v>
      </c>
      <c r="AD23" s="4" t="str">
        <f t="shared" si="31"/>
        <v xml:space="preserve">{MENU6, MENU_GROUP_TEST, 2, NA, PAGE_EXECUTE_T1, PAGE_EXECUTE_T2, PAGE_EXECUTE_T3, NA, NA, NA, NA, NA, NA, PAGE_EXECUTE_T2, PAGE_REGISTER, PAGE_F1, PAGE_P1, PAGE_SETUP, PAGE_MENU_01, PAGE_T3, PAGE_OFF, NA, NA, PAGE_T1, PAGE_T3, NA, NA, NA, </v>
      </c>
      <c r="AE23" s="4" t="str">
        <f t="shared" si="32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</v>
      </c>
      <c r="AF23" s="4" t="str">
        <f t="shared" si="33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</v>
      </c>
      <c r="AG23" s="4" t="str">
        <f t="shared" si="34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NA, </v>
      </c>
      <c r="AH23" s="4" t="str">
        <f t="shared" si="35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NA, NA, </v>
      </c>
      <c r="AI23" s="4" t="str">
        <f t="shared" si="36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NA, NA, NA, </v>
      </c>
      <c r="AJ23" s="4" t="str">
        <f t="shared" si="37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NA, NA, NA, NA, </v>
      </c>
      <c r="AK23" s="4" t="str">
        <f t="shared" si="38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NA, NA, NA, NA, NA, </v>
      </c>
      <c r="AL23" s="4" t="str">
        <f t="shared" si="39"/>
        <v xml:space="preserve">{MENU6, MENU_GROUP_TEST, 2, NA, PAGE_EXECUTE_T1, PAGE_EXECUTE_T2, PAGE_EXECUTE_T3, NA, NA, NA, NA, NA, NA, PAGE_EXECUTE_T2, PAGE_REGISTER, PAGE_F1, PAGE_P1, PAGE_SETUP, PAGE_MENU_01, PAGE_T3, PAGE_OFF, NA, NA, PAGE_T1, PAGE_T3, NA, NA, NA, NA, NA, NA, NA, NA, NA, NA, NA}, </v>
      </c>
      <c r="AM23" t="s">
        <v>17</v>
      </c>
      <c r="AN23">
        <f t="shared" si="40"/>
        <v>20</v>
      </c>
      <c r="AO23" t="s">
        <v>38</v>
      </c>
      <c r="AP23" t="s">
        <v>37</v>
      </c>
      <c r="AQ23">
        <v>2</v>
      </c>
      <c r="AS23" t="s">
        <v>40</v>
      </c>
      <c r="AT23" t="s">
        <v>41</v>
      </c>
      <c r="AU23" t="s">
        <v>43</v>
      </c>
      <c r="BB23" t="s">
        <v>41</v>
      </c>
      <c r="BC23" t="s">
        <v>2</v>
      </c>
      <c r="BD23" t="s">
        <v>88</v>
      </c>
      <c r="BE23" t="s">
        <v>13</v>
      </c>
      <c r="BF23" t="s">
        <v>12</v>
      </c>
      <c r="BG23" t="s">
        <v>71</v>
      </c>
      <c r="BH23" t="s">
        <v>18</v>
      </c>
      <c r="BI23" t="s">
        <v>47</v>
      </c>
      <c r="BL23" t="s">
        <v>16</v>
      </c>
      <c r="BM23" t="s">
        <v>18</v>
      </c>
    </row>
    <row r="24" spans="1:67" x14ac:dyDescent="0.2">
      <c r="A24" t="str">
        <f t="shared" si="2"/>
        <v xml:space="preserve">/* T3=21           */ {MENU6, MENU_GROUP_TEST, 3, NA, PAGE_EXECUTE_T1, PAGE_EXECUTE_T2, PAGE_EXECUTE_T3, NA, NA, NA, NA, NA, NA, PAGE_EXECUTE_T3, PAGE_REGISTER, PAGE_F1, PAGE_P1, PAGE_SETUP, PAGE_MENU_01, PAGE_T1, PAGE_OFF, NA, NA, PAGE_T2, NA, NA, NA, NA, NA, NA, NA, NA, NA, NA, NA, NA}, </v>
      </c>
      <c r="B24" t="str">
        <f t="shared" si="3"/>
        <v>#define PAGE_T3           21</v>
      </c>
      <c r="C24" s="4" t="str">
        <f t="shared" si="4"/>
        <v xml:space="preserve">{MENU6, </v>
      </c>
      <c r="D24" s="4" t="str">
        <f t="shared" si="5"/>
        <v xml:space="preserve">{MENU6, MENU_GROUP_TEST, </v>
      </c>
      <c r="E24" s="4" t="str">
        <f t="shared" si="6"/>
        <v xml:space="preserve">{MENU6, MENU_GROUP_TEST, 3, </v>
      </c>
      <c r="F24" s="4" t="str">
        <f t="shared" si="7"/>
        <v xml:space="preserve">{MENU6, MENU_GROUP_TEST, 3, NA, </v>
      </c>
      <c r="G24" s="4" t="str">
        <f t="shared" si="8"/>
        <v xml:space="preserve">{MENU6, MENU_GROUP_TEST, 3, NA, PAGE_EXECUTE_T1, </v>
      </c>
      <c r="H24" s="4" t="str">
        <f t="shared" si="9"/>
        <v xml:space="preserve">{MENU6, MENU_GROUP_TEST, 3, NA, PAGE_EXECUTE_T1, PAGE_EXECUTE_T2, </v>
      </c>
      <c r="I24" s="4" t="str">
        <f t="shared" si="10"/>
        <v xml:space="preserve">{MENU6, MENU_GROUP_TEST, 3, NA, PAGE_EXECUTE_T1, PAGE_EXECUTE_T2, PAGE_EXECUTE_T3, </v>
      </c>
      <c r="J24" s="4" t="str">
        <f t="shared" si="11"/>
        <v xml:space="preserve">{MENU6, MENU_GROUP_TEST, 3, NA, PAGE_EXECUTE_T1, PAGE_EXECUTE_T2, PAGE_EXECUTE_T3, NA, </v>
      </c>
      <c r="K24" s="4" t="str">
        <f t="shared" si="12"/>
        <v xml:space="preserve">{MENU6, MENU_GROUP_TEST, 3, NA, PAGE_EXECUTE_T1, PAGE_EXECUTE_T2, PAGE_EXECUTE_T3, NA, NA, </v>
      </c>
      <c r="L24" s="4" t="str">
        <f t="shared" si="13"/>
        <v xml:space="preserve">{MENU6, MENU_GROUP_TEST, 3, NA, PAGE_EXECUTE_T1, PAGE_EXECUTE_T2, PAGE_EXECUTE_T3, NA, NA, NA, </v>
      </c>
      <c r="M24" s="4" t="str">
        <f t="shared" si="14"/>
        <v xml:space="preserve">{MENU6, MENU_GROUP_TEST, 3, NA, PAGE_EXECUTE_T1, PAGE_EXECUTE_T2, PAGE_EXECUTE_T3, NA, NA, NA, NA, </v>
      </c>
      <c r="N24" s="4" t="str">
        <f t="shared" si="15"/>
        <v xml:space="preserve">{MENU6, MENU_GROUP_TEST, 3, NA, PAGE_EXECUTE_T1, PAGE_EXECUTE_T2, PAGE_EXECUTE_T3, NA, NA, NA, NA, NA, </v>
      </c>
      <c r="O24" s="4" t="str">
        <f t="shared" si="16"/>
        <v xml:space="preserve">{MENU6, MENU_GROUP_TEST, 3, NA, PAGE_EXECUTE_T1, PAGE_EXECUTE_T2, PAGE_EXECUTE_T3, NA, NA, NA, NA, NA, NA, </v>
      </c>
      <c r="P24" s="4" t="str">
        <f t="shared" si="17"/>
        <v xml:space="preserve">{MENU6, MENU_GROUP_TEST, 3, NA, PAGE_EXECUTE_T1, PAGE_EXECUTE_T2, PAGE_EXECUTE_T3, NA, NA, NA, NA, NA, NA, PAGE_EXECUTE_T3, </v>
      </c>
      <c r="Q24" s="4" t="str">
        <f t="shared" si="18"/>
        <v xml:space="preserve">{MENU6, MENU_GROUP_TEST, 3, NA, PAGE_EXECUTE_T1, PAGE_EXECUTE_T2, PAGE_EXECUTE_T3, NA, NA, NA, NA, NA, NA, PAGE_EXECUTE_T3, PAGE_REGISTER, </v>
      </c>
      <c r="R24" s="4" t="str">
        <f t="shared" si="19"/>
        <v xml:space="preserve">{MENU6, MENU_GROUP_TEST, 3, NA, PAGE_EXECUTE_T1, PAGE_EXECUTE_T2, PAGE_EXECUTE_T3, NA, NA, NA, NA, NA, NA, PAGE_EXECUTE_T3, PAGE_REGISTER, PAGE_F1, </v>
      </c>
      <c r="S24" s="4" t="str">
        <f t="shared" si="20"/>
        <v xml:space="preserve">{MENU6, MENU_GROUP_TEST, 3, NA, PAGE_EXECUTE_T1, PAGE_EXECUTE_T2, PAGE_EXECUTE_T3, NA, NA, NA, NA, NA, NA, PAGE_EXECUTE_T3, PAGE_REGISTER, PAGE_F1, PAGE_P1, </v>
      </c>
      <c r="T24" s="4" t="str">
        <f t="shared" si="21"/>
        <v xml:space="preserve">{MENU6, MENU_GROUP_TEST, 3, NA, PAGE_EXECUTE_T1, PAGE_EXECUTE_T2, PAGE_EXECUTE_T3, NA, NA, NA, NA, NA, NA, PAGE_EXECUTE_T3, PAGE_REGISTER, PAGE_F1, PAGE_P1, PAGE_SETUP, </v>
      </c>
      <c r="U24" s="4" t="str">
        <f t="shared" si="22"/>
        <v xml:space="preserve">{MENU6, MENU_GROUP_TEST, 3, NA, PAGE_EXECUTE_T1, PAGE_EXECUTE_T2, PAGE_EXECUTE_T3, NA, NA, NA, NA, NA, NA, PAGE_EXECUTE_T3, PAGE_REGISTER, PAGE_F1, PAGE_P1, PAGE_SETUP, PAGE_MENU_01, </v>
      </c>
      <c r="V24" s="4" t="str">
        <f t="shared" si="23"/>
        <v xml:space="preserve">{MENU6, MENU_GROUP_TEST, 3, NA, PAGE_EXECUTE_T1, PAGE_EXECUTE_T2, PAGE_EXECUTE_T3, NA, NA, NA, NA, NA, NA, PAGE_EXECUTE_T3, PAGE_REGISTER, PAGE_F1, PAGE_P1, PAGE_SETUP, PAGE_MENU_01, PAGE_T1, </v>
      </c>
      <c r="W24" s="4" t="str">
        <f t="shared" si="24"/>
        <v xml:space="preserve">{MENU6, MENU_GROUP_TEST, 3, NA, PAGE_EXECUTE_T1, PAGE_EXECUTE_T2, PAGE_EXECUTE_T3, NA, NA, NA, NA, NA, NA, PAGE_EXECUTE_T3, PAGE_REGISTER, PAGE_F1, PAGE_P1, PAGE_SETUP, PAGE_MENU_01, PAGE_T1, PAGE_OFF, </v>
      </c>
      <c r="X24" s="4" t="str">
        <f t="shared" si="25"/>
        <v xml:space="preserve">{MENU6, MENU_GROUP_TEST, 3, NA, PAGE_EXECUTE_T1, PAGE_EXECUTE_T2, PAGE_EXECUTE_T3, NA, NA, NA, NA, NA, NA, PAGE_EXECUTE_T3, PAGE_REGISTER, PAGE_F1, PAGE_P1, PAGE_SETUP, PAGE_MENU_01, PAGE_T1, PAGE_OFF, NA, </v>
      </c>
      <c r="Y24" s="4" t="str">
        <f t="shared" si="26"/>
        <v xml:space="preserve">{MENU6, MENU_GROUP_TEST, 3, NA, PAGE_EXECUTE_T1, PAGE_EXECUTE_T2, PAGE_EXECUTE_T3, NA, NA, NA, NA, NA, NA, PAGE_EXECUTE_T3, PAGE_REGISTER, PAGE_F1, PAGE_P1, PAGE_SETUP, PAGE_MENU_01, PAGE_T1, PAGE_OFF, NA, NA, </v>
      </c>
      <c r="Z24" s="4" t="str">
        <f t="shared" si="27"/>
        <v xml:space="preserve">{MENU6, MENU_GROUP_TEST, 3, NA, PAGE_EXECUTE_T1, PAGE_EXECUTE_T2, PAGE_EXECUTE_T3, NA, NA, NA, NA, NA, NA, PAGE_EXECUTE_T3, PAGE_REGISTER, PAGE_F1, PAGE_P1, PAGE_SETUP, PAGE_MENU_01, PAGE_T1, PAGE_OFF, NA, NA, PAGE_T2, </v>
      </c>
      <c r="AA24" s="4" t="str">
        <f t="shared" si="28"/>
        <v xml:space="preserve">{MENU6, MENU_GROUP_TEST, 3, NA, PAGE_EXECUTE_T1, PAGE_EXECUTE_T2, PAGE_EXECUTE_T3, NA, NA, NA, NA, NA, NA, PAGE_EXECUTE_T3, PAGE_REGISTER, PAGE_F1, PAGE_P1, PAGE_SETUP, PAGE_MENU_01, PAGE_T1, PAGE_OFF, NA, NA, PAGE_T2, NA, </v>
      </c>
      <c r="AB24" s="4" t="str">
        <f t="shared" si="29"/>
        <v xml:space="preserve">{MENU6, MENU_GROUP_TEST, 3, NA, PAGE_EXECUTE_T1, PAGE_EXECUTE_T2, PAGE_EXECUTE_T3, NA, NA, NA, NA, NA, NA, PAGE_EXECUTE_T3, PAGE_REGISTER, PAGE_F1, PAGE_P1, PAGE_SETUP, PAGE_MENU_01, PAGE_T1, PAGE_OFF, NA, NA, PAGE_T2, NA, NA, </v>
      </c>
      <c r="AC24" s="4" t="str">
        <f t="shared" si="30"/>
        <v xml:space="preserve">{MENU6, MENU_GROUP_TEST, 3, NA, PAGE_EXECUTE_T1, PAGE_EXECUTE_T2, PAGE_EXECUTE_T3, NA, NA, NA, NA, NA, NA, PAGE_EXECUTE_T3, PAGE_REGISTER, PAGE_F1, PAGE_P1, PAGE_SETUP, PAGE_MENU_01, PAGE_T1, PAGE_OFF, NA, NA, PAGE_T2, NA, NA, NA, </v>
      </c>
      <c r="AD24" s="4" t="str">
        <f t="shared" si="31"/>
        <v xml:space="preserve">{MENU6, MENU_GROUP_TEST, 3, NA, PAGE_EXECUTE_T1, PAGE_EXECUTE_T2, PAGE_EXECUTE_T3, NA, NA, NA, NA, NA, NA, PAGE_EXECUTE_T3, PAGE_REGISTER, PAGE_F1, PAGE_P1, PAGE_SETUP, PAGE_MENU_01, PAGE_T1, PAGE_OFF, NA, NA, PAGE_T2, NA, NA, NA, NA, </v>
      </c>
      <c r="AE24" s="4" t="str">
        <f t="shared" si="32"/>
        <v xml:space="preserve">{MENU6, MENU_GROUP_TEST, 3, NA, PAGE_EXECUTE_T1, PAGE_EXECUTE_T2, PAGE_EXECUTE_T3, NA, NA, NA, NA, NA, NA, PAGE_EXECUTE_T3, PAGE_REGISTER, PAGE_F1, PAGE_P1, PAGE_SETUP, PAGE_MENU_01, PAGE_T1, PAGE_OFF, NA, NA, PAGE_T2, NA, NA, NA, NA, NA, </v>
      </c>
      <c r="AF24" s="4" t="str">
        <f t="shared" si="33"/>
        <v xml:space="preserve">{MENU6, MENU_GROUP_TEST, 3, NA, PAGE_EXECUTE_T1, PAGE_EXECUTE_T2, PAGE_EXECUTE_T3, NA, NA, NA, NA, NA, NA, PAGE_EXECUTE_T3, PAGE_REGISTER, PAGE_F1, PAGE_P1, PAGE_SETUP, PAGE_MENU_01, PAGE_T1, PAGE_OFF, NA, NA, PAGE_T2, NA, NA, NA, NA, NA, NA, </v>
      </c>
      <c r="AG24" s="4" t="str">
        <f t="shared" si="34"/>
        <v xml:space="preserve">{MENU6, MENU_GROUP_TEST, 3, NA, PAGE_EXECUTE_T1, PAGE_EXECUTE_T2, PAGE_EXECUTE_T3, NA, NA, NA, NA, NA, NA, PAGE_EXECUTE_T3, PAGE_REGISTER, PAGE_F1, PAGE_P1, PAGE_SETUP, PAGE_MENU_01, PAGE_T1, PAGE_OFF, NA, NA, PAGE_T2, NA, NA, NA, NA, NA, NA, NA, </v>
      </c>
      <c r="AH24" s="4" t="str">
        <f t="shared" si="35"/>
        <v xml:space="preserve">{MENU6, MENU_GROUP_TEST, 3, NA, PAGE_EXECUTE_T1, PAGE_EXECUTE_T2, PAGE_EXECUTE_T3, NA, NA, NA, NA, NA, NA, PAGE_EXECUTE_T3, PAGE_REGISTER, PAGE_F1, PAGE_P1, PAGE_SETUP, PAGE_MENU_01, PAGE_T1, PAGE_OFF, NA, NA, PAGE_T2, NA, NA, NA, NA, NA, NA, NA, NA, </v>
      </c>
      <c r="AI24" s="4" t="str">
        <f t="shared" si="36"/>
        <v xml:space="preserve">{MENU6, MENU_GROUP_TEST, 3, NA, PAGE_EXECUTE_T1, PAGE_EXECUTE_T2, PAGE_EXECUTE_T3, NA, NA, NA, NA, NA, NA, PAGE_EXECUTE_T3, PAGE_REGISTER, PAGE_F1, PAGE_P1, PAGE_SETUP, PAGE_MENU_01, PAGE_T1, PAGE_OFF, NA, NA, PAGE_T2, NA, NA, NA, NA, NA, NA, NA, NA, NA, </v>
      </c>
      <c r="AJ24" s="4" t="str">
        <f t="shared" si="37"/>
        <v xml:space="preserve">{MENU6, MENU_GROUP_TEST, 3, NA, PAGE_EXECUTE_T1, PAGE_EXECUTE_T2, PAGE_EXECUTE_T3, NA, NA, NA, NA, NA, NA, PAGE_EXECUTE_T3, PAGE_REGISTER, PAGE_F1, PAGE_P1, PAGE_SETUP, PAGE_MENU_01, PAGE_T1, PAGE_OFF, NA, NA, PAGE_T2, NA, NA, NA, NA, NA, NA, NA, NA, NA, NA, </v>
      </c>
      <c r="AK24" s="4" t="str">
        <f t="shared" si="38"/>
        <v xml:space="preserve">{MENU6, MENU_GROUP_TEST, 3, NA, PAGE_EXECUTE_T1, PAGE_EXECUTE_T2, PAGE_EXECUTE_T3, NA, NA, NA, NA, NA, NA, PAGE_EXECUTE_T3, PAGE_REGISTER, PAGE_F1, PAGE_P1, PAGE_SETUP, PAGE_MENU_01, PAGE_T1, PAGE_OFF, NA, NA, PAGE_T2, NA, NA, NA, NA, NA, NA, NA, NA, NA, NA, NA, </v>
      </c>
      <c r="AL24" s="4" t="str">
        <f t="shared" si="39"/>
        <v xml:space="preserve">{MENU6, MENU_GROUP_TEST, 3, NA, PAGE_EXECUTE_T1, PAGE_EXECUTE_T2, PAGE_EXECUTE_T3, NA, NA, NA, NA, NA, NA, PAGE_EXECUTE_T3, PAGE_REGISTER, PAGE_F1, PAGE_P1, PAGE_SETUP, PAGE_MENU_01, PAGE_T1, PAGE_OFF, NA, NA, PAGE_T2, NA, NA, NA, NA, NA, NA, NA, NA, NA, NA, NA, NA}, </v>
      </c>
      <c r="AM24" t="s">
        <v>18</v>
      </c>
      <c r="AN24">
        <f t="shared" si="40"/>
        <v>21</v>
      </c>
      <c r="AO24" t="s">
        <v>38</v>
      </c>
      <c r="AP24" t="s">
        <v>37</v>
      </c>
      <c r="AQ24">
        <v>3</v>
      </c>
      <c r="AS24" t="s">
        <v>40</v>
      </c>
      <c r="AT24" t="s">
        <v>41</v>
      </c>
      <c r="AU24" t="s">
        <v>43</v>
      </c>
      <c r="BB24" t="s">
        <v>43</v>
      </c>
      <c r="BC24" t="s">
        <v>2</v>
      </c>
      <c r="BD24" t="s">
        <v>88</v>
      </c>
      <c r="BE24" t="s">
        <v>13</v>
      </c>
      <c r="BF24" t="s">
        <v>12</v>
      </c>
      <c r="BG24" t="s">
        <v>71</v>
      </c>
      <c r="BH24" t="s">
        <v>16</v>
      </c>
      <c r="BI24" t="s">
        <v>47</v>
      </c>
      <c r="BL24" t="s">
        <v>17</v>
      </c>
    </row>
    <row r="25" spans="1:67" x14ac:dyDescent="0.2">
      <c r="A25" t="str">
        <f t="shared" si="2"/>
        <v xml:space="preserve">/* T4=22           */ {MENU6, MENU_GROUP_TEST, 4, NA, NA, NA, NA, NA, NA, NA, NA, NA, NA, PAGE_EXECUTE_T4, PAGE_REGISTER, PAGE_F1, PAGE_P1, PAGE_SETUP, PAGE_MENU_01, NA, PAGE_OFF, NA, NA, PAGE_T4, NA, NA, NA, NA, NA, NA, NA, NA, NA, NA, NA, NA}, </v>
      </c>
      <c r="B25" t="str">
        <f t="shared" si="3"/>
        <v>#define PAGE_T4           22</v>
      </c>
      <c r="C25" s="4" t="str">
        <f t="shared" si="4"/>
        <v xml:space="preserve">{MENU6, </v>
      </c>
      <c r="D25" s="4" t="str">
        <f t="shared" si="5"/>
        <v xml:space="preserve">{MENU6, MENU_GROUP_TEST, </v>
      </c>
      <c r="E25" s="4" t="str">
        <f t="shared" si="6"/>
        <v xml:space="preserve">{MENU6, MENU_GROUP_TEST, 4, </v>
      </c>
      <c r="F25" s="4" t="str">
        <f t="shared" si="7"/>
        <v xml:space="preserve">{MENU6, MENU_GROUP_TEST, 4, NA, </v>
      </c>
      <c r="G25" s="4" t="str">
        <f t="shared" si="8"/>
        <v xml:space="preserve">{MENU6, MENU_GROUP_TEST, 4, NA, NA, </v>
      </c>
      <c r="H25" s="4" t="str">
        <f t="shared" si="9"/>
        <v xml:space="preserve">{MENU6, MENU_GROUP_TEST, 4, NA, NA, NA, </v>
      </c>
      <c r="I25" s="4" t="str">
        <f t="shared" si="10"/>
        <v xml:space="preserve">{MENU6, MENU_GROUP_TEST, 4, NA, NA, NA, NA, </v>
      </c>
      <c r="J25" s="4" t="str">
        <f t="shared" si="11"/>
        <v xml:space="preserve">{MENU6, MENU_GROUP_TEST, 4, NA, NA, NA, NA, NA, </v>
      </c>
      <c r="K25" s="4" t="str">
        <f t="shared" si="12"/>
        <v xml:space="preserve">{MENU6, MENU_GROUP_TEST, 4, NA, NA, NA, NA, NA, NA, </v>
      </c>
      <c r="L25" s="4" t="str">
        <f t="shared" si="13"/>
        <v xml:space="preserve">{MENU6, MENU_GROUP_TEST, 4, NA, NA, NA, NA, NA, NA, NA, </v>
      </c>
      <c r="M25" s="4" t="str">
        <f t="shared" si="14"/>
        <v xml:space="preserve">{MENU6, MENU_GROUP_TEST, 4, NA, NA, NA, NA, NA, NA, NA, NA, </v>
      </c>
      <c r="N25" s="4" t="str">
        <f t="shared" si="15"/>
        <v xml:space="preserve">{MENU6, MENU_GROUP_TEST, 4, NA, NA, NA, NA, NA, NA, NA, NA, NA, </v>
      </c>
      <c r="O25" s="4" t="str">
        <f t="shared" si="16"/>
        <v xml:space="preserve">{MENU6, MENU_GROUP_TEST, 4, NA, NA, NA, NA, NA, NA, NA, NA, NA, NA, </v>
      </c>
      <c r="P25" s="4" t="str">
        <f t="shared" si="17"/>
        <v xml:space="preserve">{MENU6, MENU_GROUP_TEST, 4, NA, NA, NA, NA, NA, NA, NA, NA, NA, NA, PAGE_EXECUTE_T4, </v>
      </c>
      <c r="Q25" s="4" t="str">
        <f t="shared" si="18"/>
        <v xml:space="preserve">{MENU6, MENU_GROUP_TEST, 4, NA, NA, NA, NA, NA, NA, NA, NA, NA, NA, PAGE_EXECUTE_T4, PAGE_REGISTER, </v>
      </c>
      <c r="R25" s="4" t="str">
        <f t="shared" si="19"/>
        <v xml:space="preserve">{MENU6, MENU_GROUP_TEST, 4, NA, NA, NA, NA, NA, NA, NA, NA, NA, NA, PAGE_EXECUTE_T4, PAGE_REGISTER, PAGE_F1, </v>
      </c>
      <c r="S25" s="4" t="str">
        <f t="shared" si="20"/>
        <v xml:space="preserve">{MENU6, MENU_GROUP_TEST, 4, NA, NA, NA, NA, NA, NA, NA, NA, NA, NA, PAGE_EXECUTE_T4, PAGE_REGISTER, PAGE_F1, PAGE_P1, </v>
      </c>
      <c r="T25" s="4" t="str">
        <f t="shared" si="21"/>
        <v xml:space="preserve">{MENU6, MENU_GROUP_TEST, 4, NA, NA, NA, NA, NA, NA, NA, NA, NA, NA, PAGE_EXECUTE_T4, PAGE_REGISTER, PAGE_F1, PAGE_P1, PAGE_SETUP, </v>
      </c>
      <c r="U25" s="4" t="str">
        <f t="shared" si="22"/>
        <v xml:space="preserve">{MENU6, MENU_GROUP_TEST, 4, NA, NA, NA, NA, NA, NA, NA, NA, NA, NA, PAGE_EXECUTE_T4, PAGE_REGISTER, PAGE_F1, PAGE_P1, PAGE_SETUP, PAGE_MENU_01, </v>
      </c>
      <c r="V25" s="4" t="str">
        <f t="shared" si="23"/>
        <v xml:space="preserve">{MENU6, MENU_GROUP_TEST, 4, NA, NA, NA, NA, NA, NA, NA, NA, NA, NA, PAGE_EXECUTE_T4, PAGE_REGISTER, PAGE_F1, PAGE_P1, PAGE_SETUP, PAGE_MENU_01, NA, </v>
      </c>
      <c r="W25" s="4" t="str">
        <f t="shared" si="24"/>
        <v xml:space="preserve">{MENU6, MENU_GROUP_TEST, 4, NA, NA, NA, NA, NA, NA, NA, NA, NA, NA, PAGE_EXECUTE_T4, PAGE_REGISTER, PAGE_F1, PAGE_P1, PAGE_SETUP, PAGE_MENU_01, NA, PAGE_OFF, </v>
      </c>
      <c r="X25" s="4" t="str">
        <f t="shared" si="25"/>
        <v xml:space="preserve">{MENU6, MENU_GROUP_TEST, 4, NA, NA, NA, NA, NA, NA, NA, NA, NA, NA, PAGE_EXECUTE_T4, PAGE_REGISTER, PAGE_F1, PAGE_P1, PAGE_SETUP, PAGE_MENU_01, NA, PAGE_OFF, NA, </v>
      </c>
      <c r="Y25" s="4" t="str">
        <f t="shared" si="26"/>
        <v xml:space="preserve">{MENU6, MENU_GROUP_TEST, 4, NA, NA, NA, NA, NA, NA, NA, NA, NA, NA, PAGE_EXECUTE_T4, PAGE_REGISTER, PAGE_F1, PAGE_P1, PAGE_SETUP, PAGE_MENU_01, NA, PAGE_OFF, NA, NA, </v>
      </c>
      <c r="Z25" s="4" t="str">
        <f t="shared" si="27"/>
        <v xml:space="preserve">{MENU6, MENU_GROUP_TEST, 4, NA, NA, NA, NA, NA, NA, NA, NA, NA, NA, PAGE_EXECUTE_T4, PAGE_REGISTER, PAGE_F1, PAGE_P1, PAGE_SETUP, PAGE_MENU_01, NA, PAGE_OFF, NA, NA, PAGE_T4, </v>
      </c>
      <c r="AA25" s="4" t="str">
        <f t="shared" si="28"/>
        <v xml:space="preserve">{MENU6, MENU_GROUP_TEST, 4, NA, NA, NA, NA, NA, NA, NA, NA, NA, NA, PAGE_EXECUTE_T4, PAGE_REGISTER, PAGE_F1, PAGE_P1, PAGE_SETUP, PAGE_MENU_01, NA, PAGE_OFF, NA, NA, PAGE_T4, NA, </v>
      </c>
      <c r="AB25" s="4" t="str">
        <f t="shared" si="29"/>
        <v xml:space="preserve">{MENU6, MENU_GROUP_TEST, 4, NA, NA, NA, NA, NA, NA, NA, NA, NA, NA, PAGE_EXECUTE_T4, PAGE_REGISTER, PAGE_F1, PAGE_P1, PAGE_SETUP, PAGE_MENU_01, NA, PAGE_OFF, NA, NA, PAGE_T4, NA, NA, </v>
      </c>
      <c r="AC25" s="4" t="str">
        <f t="shared" si="30"/>
        <v xml:space="preserve">{MENU6, MENU_GROUP_TEST, 4, NA, NA, NA, NA, NA, NA, NA, NA, NA, NA, PAGE_EXECUTE_T4, PAGE_REGISTER, PAGE_F1, PAGE_P1, PAGE_SETUP, PAGE_MENU_01, NA, PAGE_OFF, NA, NA, PAGE_T4, NA, NA, NA, </v>
      </c>
      <c r="AD25" s="4" t="str">
        <f t="shared" si="31"/>
        <v xml:space="preserve">{MENU6, MENU_GROUP_TEST, 4, NA, NA, NA, NA, NA, NA, NA, NA, NA, NA, PAGE_EXECUTE_T4, PAGE_REGISTER, PAGE_F1, PAGE_P1, PAGE_SETUP, PAGE_MENU_01, NA, PAGE_OFF, NA, NA, PAGE_T4, NA, NA, NA, NA, </v>
      </c>
      <c r="AE25" s="4" t="str">
        <f t="shared" si="32"/>
        <v xml:space="preserve">{MENU6, MENU_GROUP_TEST, 4, NA, NA, NA, NA, NA, NA, NA, NA, NA, NA, PAGE_EXECUTE_T4, PAGE_REGISTER, PAGE_F1, PAGE_P1, PAGE_SETUP, PAGE_MENU_01, NA, PAGE_OFF, NA, NA, PAGE_T4, NA, NA, NA, NA, NA, </v>
      </c>
      <c r="AF25" s="4" t="str">
        <f t="shared" si="33"/>
        <v xml:space="preserve">{MENU6, MENU_GROUP_TEST, 4, NA, NA, NA, NA, NA, NA, NA, NA, NA, NA, PAGE_EXECUTE_T4, PAGE_REGISTER, PAGE_F1, PAGE_P1, PAGE_SETUP, PAGE_MENU_01, NA, PAGE_OFF, NA, NA, PAGE_T4, NA, NA, NA, NA, NA, NA, </v>
      </c>
      <c r="AG25" s="4" t="str">
        <f t="shared" si="34"/>
        <v xml:space="preserve">{MENU6, MENU_GROUP_TEST, 4, NA, NA, NA, NA, NA, NA, NA, NA, NA, NA, PAGE_EXECUTE_T4, PAGE_REGISTER, PAGE_F1, PAGE_P1, PAGE_SETUP, PAGE_MENU_01, NA, PAGE_OFF, NA, NA, PAGE_T4, NA, NA, NA, NA, NA, NA, NA, </v>
      </c>
      <c r="AH25" s="4" t="str">
        <f t="shared" si="35"/>
        <v xml:space="preserve">{MENU6, MENU_GROUP_TEST, 4, NA, NA, NA, NA, NA, NA, NA, NA, NA, NA, PAGE_EXECUTE_T4, PAGE_REGISTER, PAGE_F1, PAGE_P1, PAGE_SETUP, PAGE_MENU_01, NA, PAGE_OFF, NA, NA, PAGE_T4, NA, NA, NA, NA, NA, NA, NA, NA, </v>
      </c>
      <c r="AI25" s="4" t="str">
        <f t="shared" si="36"/>
        <v xml:space="preserve">{MENU6, MENU_GROUP_TEST, 4, NA, NA, NA, NA, NA, NA, NA, NA, NA, NA, PAGE_EXECUTE_T4, PAGE_REGISTER, PAGE_F1, PAGE_P1, PAGE_SETUP, PAGE_MENU_01, NA, PAGE_OFF, NA, NA, PAGE_T4, NA, NA, NA, NA, NA, NA, NA, NA, NA, </v>
      </c>
      <c r="AJ25" s="4" t="str">
        <f t="shared" si="37"/>
        <v xml:space="preserve">{MENU6, MENU_GROUP_TEST, 4, NA, NA, NA, NA, NA, NA, NA, NA, NA, NA, PAGE_EXECUTE_T4, PAGE_REGISTER, PAGE_F1, PAGE_P1, PAGE_SETUP, PAGE_MENU_01, NA, PAGE_OFF, NA, NA, PAGE_T4, NA, NA, NA, NA, NA, NA, NA, NA, NA, NA, </v>
      </c>
      <c r="AK25" s="4" t="str">
        <f t="shared" si="38"/>
        <v xml:space="preserve">{MENU6, MENU_GROUP_TEST, 4, NA, NA, NA, NA, NA, NA, NA, NA, NA, NA, PAGE_EXECUTE_T4, PAGE_REGISTER, PAGE_F1, PAGE_P1, PAGE_SETUP, PAGE_MENU_01, NA, PAGE_OFF, NA, NA, PAGE_T4, NA, NA, NA, NA, NA, NA, NA, NA, NA, NA, NA, </v>
      </c>
      <c r="AL25" s="4" t="str">
        <f t="shared" si="39"/>
        <v xml:space="preserve">{MENU6, MENU_GROUP_TEST, 4, NA, NA, NA, NA, NA, NA, NA, NA, NA, NA, PAGE_EXECUTE_T4, PAGE_REGISTER, PAGE_F1, PAGE_P1, PAGE_SETUP, PAGE_MENU_01, NA, PAGE_OFF, NA, NA, PAGE_T4, NA, NA, NA, NA, NA, NA, NA, NA, NA, NA, NA, NA}, </v>
      </c>
      <c r="AM25" t="s">
        <v>19</v>
      </c>
      <c r="AN25">
        <f t="shared" si="40"/>
        <v>22</v>
      </c>
      <c r="AO25" t="s">
        <v>38</v>
      </c>
      <c r="AP25" t="s">
        <v>37</v>
      </c>
      <c r="AQ25">
        <v>4</v>
      </c>
      <c r="BB25" t="s">
        <v>42</v>
      </c>
      <c r="BC25" t="s">
        <v>2</v>
      </c>
      <c r="BD25" t="s">
        <v>88</v>
      </c>
      <c r="BE25" t="s">
        <v>13</v>
      </c>
      <c r="BF25" t="s">
        <v>12</v>
      </c>
      <c r="BG25" t="s">
        <v>71</v>
      </c>
      <c r="BI25" t="s">
        <v>47</v>
      </c>
      <c r="BL25" t="s">
        <v>19</v>
      </c>
    </row>
    <row r="26" spans="1:67" x14ac:dyDescent="0.2">
      <c r="A26" t="str">
        <f t="shared" si="2"/>
        <v xml:space="preserve">/* T5=23           */ {MENU6, MENU_GROUP_TEST, 5, NA, NA, NA, NA, NA, NA, NA, NA, NA, NA, PAGE_EXECUTE_T5, PAGE_REGISTER, PAGE_F1, PAGE_P1, PAGE_SETUP, PAGE_MENU_01, NA, PAGE_OFF, NA, NA, PAGE_T5, NA, NA, NA, NA, NA, NA, NA, NA, NA, NA, NA, NA}, </v>
      </c>
      <c r="B26" t="str">
        <f t="shared" si="3"/>
        <v>#define PAGE_T5           23</v>
      </c>
      <c r="C26" s="4" t="str">
        <f t="shared" si="4"/>
        <v xml:space="preserve">{MENU6, </v>
      </c>
      <c r="D26" s="4" t="str">
        <f t="shared" si="5"/>
        <v xml:space="preserve">{MENU6, MENU_GROUP_TEST, </v>
      </c>
      <c r="E26" s="4" t="str">
        <f t="shared" si="6"/>
        <v xml:space="preserve">{MENU6, MENU_GROUP_TEST, 5, </v>
      </c>
      <c r="F26" s="4" t="str">
        <f t="shared" si="7"/>
        <v xml:space="preserve">{MENU6, MENU_GROUP_TEST, 5, NA, </v>
      </c>
      <c r="G26" s="4" t="str">
        <f t="shared" si="8"/>
        <v xml:space="preserve">{MENU6, MENU_GROUP_TEST, 5, NA, NA, </v>
      </c>
      <c r="H26" s="4" t="str">
        <f t="shared" si="9"/>
        <v xml:space="preserve">{MENU6, MENU_GROUP_TEST, 5, NA, NA, NA, </v>
      </c>
      <c r="I26" s="4" t="str">
        <f t="shared" si="10"/>
        <v xml:space="preserve">{MENU6, MENU_GROUP_TEST, 5, NA, NA, NA, NA, </v>
      </c>
      <c r="J26" s="4" t="str">
        <f t="shared" si="11"/>
        <v xml:space="preserve">{MENU6, MENU_GROUP_TEST, 5, NA, NA, NA, NA, NA, </v>
      </c>
      <c r="K26" s="4" t="str">
        <f t="shared" si="12"/>
        <v xml:space="preserve">{MENU6, MENU_GROUP_TEST, 5, NA, NA, NA, NA, NA, NA, </v>
      </c>
      <c r="L26" s="4" t="str">
        <f t="shared" si="13"/>
        <v xml:space="preserve">{MENU6, MENU_GROUP_TEST, 5, NA, NA, NA, NA, NA, NA, NA, </v>
      </c>
      <c r="M26" s="4" t="str">
        <f t="shared" si="14"/>
        <v xml:space="preserve">{MENU6, MENU_GROUP_TEST, 5, NA, NA, NA, NA, NA, NA, NA, NA, </v>
      </c>
      <c r="N26" s="4" t="str">
        <f t="shared" si="15"/>
        <v xml:space="preserve">{MENU6, MENU_GROUP_TEST, 5, NA, NA, NA, NA, NA, NA, NA, NA, NA, </v>
      </c>
      <c r="O26" s="4" t="str">
        <f t="shared" si="16"/>
        <v xml:space="preserve">{MENU6, MENU_GROUP_TEST, 5, NA, NA, NA, NA, NA, NA, NA, NA, NA, NA, </v>
      </c>
      <c r="P26" s="4" t="str">
        <f t="shared" si="17"/>
        <v xml:space="preserve">{MENU6, MENU_GROUP_TEST, 5, NA, NA, NA, NA, NA, NA, NA, NA, NA, NA, PAGE_EXECUTE_T5, </v>
      </c>
      <c r="Q26" s="4" t="str">
        <f t="shared" si="18"/>
        <v xml:space="preserve">{MENU6, MENU_GROUP_TEST, 5, NA, NA, NA, NA, NA, NA, NA, NA, NA, NA, PAGE_EXECUTE_T5, PAGE_REGISTER, </v>
      </c>
      <c r="R26" s="4" t="str">
        <f t="shared" si="19"/>
        <v xml:space="preserve">{MENU6, MENU_GROUP_TEST, 5, NA, NA, NA, NA, NA, NA, NA, NA, NA, NA, PAGE_EXECUTE_T5, PAGE_REGISTER, PAGE_F1, </v>
      </c>
      <c r="S26" s="4" t="str">
        <f t="shared" si="20"/>
        <v xml:space="preserve">{MENU6, MENU_GROUP_TEST, 5, NA, NA, NA, NA, NA, NA, NA, NA, NA, NA, PAGE_EXECUTE_T5, PAGE_REGISTER, PAGE_F1, PAGE_P1, </v>
      </c>
      <c r="T26" s="4" t="str">
        <f t="shared" si="21"/>
        <v xml:space="preserve">{MENU6, MENU_GROUP_TEST, 5, NA, NA, NA, NA, NA, NA, NA, NA, NA, NA, PAGE_EXECUTE_T5, PAGE_REGISTER, PAGE_F1, PAGE_P1, PAGE_SETUP, </v>
      </c>
      <c r="U26" s="4" t="str">
        <f t="shared" si="22"/>
        <v xml:space="preserve">{MENU6, MENU_GROUP_TEST, 5, NA, NA, NA, NA, NA, NA, NA, NA, NA, NA, PAGE_EXECUTE_T5, PAGE_REGISTER, PAGE_F1, PAGE_P1, PAGE_SETUP, PAGE_MENU_01, </v>
      </c>
      <c r="V26" s="4" t="str">
        <f t="shared" si="23"/>
        <v xml:space="preserve">{MENU6, MENU_GROUP_TEST, 5, NA, NA, NA, NA, NA, NA, NA, NA, NA, NA, PAGE_EXECUTE_T5, PAGE_REGISTER, PAGE_F1, PAGE_P1, PAGE_SETUP, PAGE_MENU_01, NA, </v>
      </c>
      <c r="W26" s="4" t="str">
        <f t="shared" si="24"/>
        <v xml:space="preserve">{MENU6, MENU_GROUP_TEST, 5, NA, NA, NA, NA, NA, NA, NA, NA, NA, NA, PAGE_EXECUTE_T5, PAGE_REGISTER, PAGE_F1, PAGE_P1, PAGE_SETUP, PAGE_MENU_01, NA, PAGE_OFF, </v>
      </c>
      <c r="X26" s="4" t="str">
        <f t="shared" si="25"/>
        <v xml:space="preserve">{MENU6, MENU_GROUP_TEST, 5, NA, NA, NA, NA, NA, NA, NA, NA, NA, NA, PAGE_EXECUTE_T5, PAGE_REGISTER, PAGE_F1, PAGE_P1, PAGE_SETUP, PAGE_MENU_01, NA, PAGE_OFF, NA, </v>
      </c>
      <c r="Y26" s="4" t="str">
        <f t="shared" si="26"/>
        <v xml:space="preserve">{MENU6, MENU_GROUP_TEST, 5, NA, NA, NA, NA, NA, NA, NA, NA, NA, NA, PAGE_EXECUTE_T5, PAGE_REGISTER, PAGE_F1, PAGE_P1, PAGE_SETUP, PAGE_MENU_01, NA, PAGE_OFF, NA, NA, </v>
      </c>
      <c r="Z26" s="4" t="str">
        <f t="shared" si="27"/>
        <v xml:space="preserve">{MENU6, MENU_GROUP_TEST, 5, NA, NA, NA, NA, NA, NA, NA, NA, NA, NA, PAGE_EXECUTE_T5, PAGE_REGISTER, PAGE_F1, PAGE_P1, PAGE_SETUP, PAGE_MENU_01, NA, PAGE_OFF, NA, NA, PAGE_T5, </v>
      </c>
      <c r="AA26" s="4" t="str">
        <f t="shared" si="28"/>
        <v xml:space="preserve">{MENU6, MENU_GROUP_TEST, 5, NA, NA, NA, NA, NA, NA, NA, NA, NA, NA, PAGE_EXECUTE_T5, PAGE_REGISTER, PAGE_F1, PAGE_P1, PAGE_SETUP, PAGE_MENU_01, NA, PAGE_OFF, NA, NA, PAGE_T5, NA, </v>
      </c>
      <c r="AB26" s="4" t="str">
        <f t="shared" si="29"/>
        <v xml:space="preserve">{MENU6, MENU_GROUP_TEST, 5, NA, NA, NA, NA, NA, NA, NA, NA, NA, NA, PAGE_EXECUTE_T5, PAGE_REGISTER, PAGE_F1, PAGE_P1, PAGE_SETUP, PAGE_MENU_01, NA, PAGE_OFF, NA, NA, PAGE_T5, NA, NA, </v>
      </c>
      <c r="AC26" s="4" t="str">
        <f t="shared" si="30"/>
        <v xml:space="preserve">{MENU6, MENU_GROUP_TEST, 5, NA, NA, NA, NA, NA, NA, NA, NA, NA, NA, PAGE_EXECUTE_T5, PAGE_REGISTER, PAGE_F1, PAGE_P1, PAGE_SETUP, PAGE_MENU_01, NA, PAGE_OFF, NA, NA, PAGE_T5, NA, NA, NA, </v>
      </c>
      <c r="AD26" s="4" t="str">
        <f t="shared" si="31"/>
        <v xml:space="preserve">{MENU6, MENU_GROUP_TEST, 5, NA, NA, NA, NA, NA, NA, NA, NA, NA, NA, PAGE_EXECUTE_T5, PAGE_REGISTER, PAGE_F1, PAGE_P1, PAGE_SETUP, PAGE_MENU_01, NA, PAGE_OFF, NA, NA, PAGE_T5, NA, NA, NA, NA, </v>
      </c>
      <c r="AE26" s="4" t="str">
        <f t="shared" si="32"/>
        <v xml:space="preserve">{MENU6, MENU_GROUP_TEST, 5, NA, NA, NA, NA, NA, NA, NA, NA, NA, NA, PAGE_EXECUTE_T5, PAGE_REGISTER, PAGE_F1, PAGE_P1, PAGE_SETUP, PAGE_MENU_01, NA, PAGE_OFF, NA, NA, PAGE_T5, NA, NA, NA, NA, NA, </v>
      </c>
      <c r="AF26" s="4" t="str">
        <f t="shared" si="33"/>
        <v xml:space="preserve">{MENU6, MENU_GROUP_TEST, 5, NA, NA, NA, NA, NA, NA, NA, NA, NA, NA, PAGE_EXECUTE_T5, PAGE_REGISTER, PAGE_F1, PAGE_P1, PAGE_SETUP, PAGE_MENU_01, NA, PAGE_OFF, NA, NA, PAGE_T5, NA, NA, NA, NA, NA, NA, </v>
      </c>
      <c r="AG26" s="4" t="str">
        <f t="shared" si="34"/>
        <v xml:space="preserve">{MENU6, MENU_GROUP_TEST, 5, NA, NA, NA, NA, NA, NA, NA, NA, NA, NA, PAGE_EXECUTE_T5, PAGE_REGISTER, PAGE_F1, PAGE_P1, PAGE_SETUP, PAGE_MENU_01, NA, PAGE_OFF, NA, NA, PAGE_T5, NA, NA, NA, NA, NA, NA, NA, </v>
      </c>
      <c r="AH26" s="4" t="str">
        <f t="shared" si="35"/>
        <v xml:space="preserve">{MENU6, MENU_GROUP_TEST, 5, NA, NA, NA, NA, NA, NA, NA, NA, NA, NA, PAGE_EXECUTE_T5, PAGE_REGISTER, PAGE_F1, PAGE_P1, PAGE_SETUP, PAGE_MENU_01, NA, PAGE_OFF, NA, NA, PAGE_T5, NA, NA, NA, NA, NA, NA, NA, NA, </v>
      </c>
      <c r="AI26" s="4" t="str">
        <f t="shared" si="36"/>
        <v xml:space="preserve">{MENU6, MENU_GROUP_TEST, 5, NA, NA, NA, NA, NA, NA, NA, NA, NA, NA, PAGE_EXECUTE_T5, PAGE_REGISTER, PAGE_F1, PAGE_P1, PAGE_SETUP, PAGE_MENU_01, NA, PAGE_OFF, NA, NA, PAGE_T5, NA, NA, NA, NA, NA, NA, NA, NA, NA, </v>
      </c>
      <c r="AJ26" s="4" t="str">
        <f t="shared" si="37"/>
        <v xml:space="preserve">{MENU6, MENU_GROUP_TEST, 5, NA, NA, NA, NA, NA, NA, NA, NA, NA, NA, PAGE_EXECUTE_T5, PAGE_REGISTER, PAGE_F1, PAGE_P1, PAGE_SETUP, PAGE_MENU_01, NA, PAGE_OFF, NA, NA, PAGE_T5, NA, NA, NA, NA, NA, NA, NA, NA, NA, NA, </v>
      </c>
      <c r="AK26" s="4" t="str">
        <f t="shared" si="38"/>
        <v xml:space="preserve">{MENU6, MENU_GROUP_TEST, 5, NA, NA, NA, NA, NA, NA, NA, NA, NA, NA, PAGE_EXECUTE_T5, PAGE_REGISTER, PAGE_F1, PAGE_P1, PAGE_SETUP, PAGE_MENU_01, NA, PAGE_OFF, NA, NA, PAGE_T5, NA, NA, NA, NA, NA, NA, NA, NA, NA, NA, NA, </v>
      </c>
      <c r="AL26" s="4" t="str">
        <f t="shared" si="39"/>
        <v xml:space="preserve">{MENU6, MENU_GROUP_TEST, 5, NA, NA, NA, NA, NA, NA, NA, NA, NA, NA, PAGE_EXECUTE_T5, PAGE_REGISTER, PAGE_F1, PAGE_P1, PAGE_SETUP, PAGE_MENU_01, NA, PAGE_OFF, NA, NA, PAGE_T5, NA, NA, NA, NA, NA, NA, NA, NA, NA, NA, NA, NA}, </v>
      </c>
      <c r="AM26" t="s">
        <v>78</v>
      </c>
      <c r="AN26">
        <f t="shared" si="40"/>
        <v>23</v>
      </c>
      <c r="AO26" t="s">
        <v>38</v>
      </c>
      <c r="AP26" t="s">
        <v>37</v>
      </c>
      <c r="AQ26">
        <v>5</v>
      </c>
      <c r="BB26" t="s">
        <v>79</v>
      </c>
      <c r="BC26" t="s">
        <v>2</v>
      </c>
      <c r="BD26" t="s">
        <v>88</v>
      </c>
      <c r="BE26" t="s">
        <v>13</v>
      </c>
      <c r="BF26" t="s">
        <v>12</v>
      </c>
      <c r="BG26" t="s">
        <v>71</v>
      </c>
      <c r="BI26" t="s">
        <v>47</v>
      </c>
      <c r="BL26" t="s">
        <v>78</v>
      </c>
    </row>
    <row r="27" spans="1:67" x14ac:dyDescent="0.2">
      <c r="A27" t="str">
        <f t="shared" si="2"/>
        <v xml:space="preserve">/* T6=24           */ {MENU6, MENU_GROUP_TEST, 6, NA, NA, NA, NA, NA, NA, NA, NA, NA, NA, PAGE_EXECUTE_T6, PAGE_REGISTER, PAGE_F1, PAGE_P1, PAGE_SETUP, PAGE_MENU_01, NA, PAGE_OFF, NA, NA, PAGE_T6, NA, NA, NA, NA, NA, NA, NA, NA, NA, NA, NA, NA}, </v>
      </c>
      <c r="B27" t="str">
        <f t="shared" si="3"/>
        <v>#define PAGE_T6           24</v>
      </c>
      <c r="C27" s="4" t="str">
        <f t="shared" si="4"/>
        <v xml:space="preserve">{MENU6, </v>
      </c>
      <c r="D27" s="4" t="str">
        <f t="shared" si="5"/>
        <v xml:space="preserve">{MENU6, MENU_GROUP_TEST, </v>
      </c>
      <c r="E27" s="4" t="str">
        <f t="shared" si="6"/>
        <v xml:space="preserve">{MENU6, MENU_GROUP_TEST, 6, </v>
      </c>
      <c r="F27" s="4" t="str">
        <f t="shared" si="7"/>
        <v xml:space="preserve">{MENU6, MENU_GROUP_TEST, 6, NA, </v>
      </c>
      <c r="G27" s="4" t="str">
        <f t="shared" si="8"/>
        <v xml:space="preserve">{MENU6, MENU_GROUP_TEST, 6, NA, NA, </v>
      </c>
      <c r="H27" s="4" t="str">
        <f t="shared" si="9"/>
        <v xml:space="preserve">{MENU6, MENU_GROUP_TEST, 6, NA, NA, NA, </v>
      </c>
      <c r="I27" s="4" t="str">
        <f t="shared" si="10"/>
        <v xml:space="preserve">{MENU6, MENU_GROUP_TEST, 6, NA, NA, NA, NA, </v>
      </c>
      <c r="J27" s="4" t="str">
        <f t="shared" si="11"/>
        <v xml:space="preserve">{MENU6, MENU_GROUP_TEST, 6, NA, NA, NA, NA, NA, </v>
      </c>
      <c r="K27" s="4" t="str">
        <f t="shared" si="12"/>
        <v xml:space="preserve">{MENU6, MENU_GROUP_TEST, 6, NA, NA, NA, NA, NA, NA, </v>
      </c>
      <c r="L27" s="4" t="str">
        <f t="shared" si="13"/>
        <v xml:space="preserve">{MENU6, MENU_GROUP_TEST, 6, NA, NA, NA, NA, NA, NA, NA, </v>
      </c>
      <c r="M27" s="4" t="str">
        <f t="shared" si="14"/>
        <v xml:space="preserve">{MENU6, MENU_GROUP_TEST, 6, NA, NA, NA, NA, NA, NA, NA, NA, </v>
      </c>
      <c r="N27" s="4" t="str">
        <f t="shared" si="15"/>
        <v xml:space="preserve">{MENU6, MENU_GROUP_TEST, 6, NA, NA, NA, NA, NA, NA, NA, NA, NA, </v>
      </c>
      <c r="O27" s="4" t="str">
        <f t="shared" si="16"/>
        <v xml:space="preserve">{MENU6, MENU_GROUP_TEST, 6, NA, NA, NA, NA, NA, NA, NA, NA, NA, NA, </v>
      </c>
      <c r="P27" s="4" t="str">
        <f t="shared" si="17"/>
        <v xml:space="preserve">{MENU6, MENU_GROUP_TEST, 6, NA, NA, NA, NA, NA, NA, NA, NA, NA, NA, PAGE_EXECUTE_T6, </v>
      </c>
      <c r="Q27" s="4" t="str">
        <f t="shared" si="18"/>
        <v xml:space="preserve">{MENU6, MENU_GROUP_TEST, 6, NA, NA, NA, NA, NA, NA, NA, NA, NA, NA, PAGE_EXECUTE_T6, PAGE_REGISTER, </v>
      </c>
      <c r="R27" s="4" t="str">
        <f t="shared" si="19"/>
        <v xml:space="preserve">{MENU6, MENU_GROUP_TEST, 6, NA, NA, NA, NA, NA, NA, NA, NA, NA, NA, PAGE_EXECUTE_T6, PAGE_REGISTER, PAGE_F1, </v>
      </c>
      <c r="S27" s="4" t="str">
        <f t="shared" si="20"/>
        <v xml:space="preserve">{MENU6, MENU_GROUP_TEST, 6, NA, NA, NA, NA, NA, NA, NA, NA, NA, NA, PAGE_EXECUTE_T6, PAGE_REGISTER, PAGE_F1, PAGE_P1, </v>
      </c>
      <c r="T27" s="4" t="str">
        <f t="shared" si="21"/>
        <v xml:space="preserve">{MENU6, MENU_GROUP_TEST, 6, NA, NA, NA, NA, NA, NA, NA, NA, NA, NA, PAGE_EXECUTE_T6, PAGE_REGISTER, PAGE_F1, PAGE_P1, PAGE_SETUP, </v>
      </c>
      <c r="U27" s="4" t="str">
        <f t="shared" si="22"/>
        <v xml:space="preserve">{MENU6, MENU_GROUP_TEST, 6, NA, NA, NA, NA, NA, NA, NA, NA, NA, NA, PAGE_EXECUTE_T6, PAGE_REGISTER, PAGE_F1, PAGE_P1, PAGE_SETUP, PAGE_MENU_01, </v>
      </c>
      <c r="V27" s="4" t="str">
        <f t="shared" si="23"/>
        <v xml:space="preserve">{MENU6, MENU_GROUP_TEST, 6, NA, NA, NA, NA, NA, NA, NA, NA, NA, NA, PAGE_EXECUTE_T6, PAGE_REGISTER, PAGE_F1, PAGE_P1, PAGE_SETUP, PAGE_MENU_01, NA, </v>
      </c>
      <c r="W27" s="4" t="str">
        <f t="shared" si="24"/>
        <v xml:space="preserve">{MENU6, MENU_GROUP_TEST, 6, NA, NA, NA, NA, NA, NA, NA, NA, NA, NA, PAGE_EXECUTE_T6, PAGE_REGISTER, PAGE_F1, PAGE_P1, PAGE_SETUP, PAGE_MENU_01, NA, PAGE_OFF, </v>
      </c>
      <c r="X27" s="4" t="str">
        <f t="shared" si="25"/>
        <v xml:space="preserve">{MENU6, MENU_GROUP_TEST, 6, NA, NA, NA, NA, NA, NA, NA, NA, NA, NA, PAGE_EXECUTE_T6, PAGE_REGISTER, PAGE_F1, PAGE_P1, PAGE_SETUP, PAGE_MENU_01, NA, PAGE_OFF, NA, </v>
      </c>
      <c r="Y27" s="4" t="str">
        <f t="shared" si="26"/>
        <v xml:space="preserve">{MENU6, MENU_GROUP_TEST, 6, NA, NA, NA, NA, NA, NA, NA, NA, NA, NA, PAGE_EXECUTE_T6, PAGE_REGISTER, PAGE_F1, PAGE_P1, PAGE_SETUP, PAGE_MENU_01, NA, PAGE_OFF, NA, NA, </v>
      </c>
      <c r="Z27" s="4" t="str">
        <f t="shared" si="27"/>
        <v xml:space="preserve">{MENU6, MENU_GROUP_TEST, 6, NA, NA, NA, NA, NA, NA, NA, NA, NA, NA, PAGE_EXECUTE_T6, PAGE_REGISTER, PAGE_F1, PAGE_P1, PAGE_SETUP, PAGE_MENU_01, NA, PAGE_OFF, NA, NA, PAGE_T6, </v>
      </c>
      <c r="AA27" s="4" t="str">
        <f t="shared" si="28"/>
        <v xml:space="preserve">{MENU6, MENU_GROUP_TEST, 6, NA, NA, NA, NA, NA, NA, NA, NA, NA, NA, PAGE_EXECUTE_T6, PAGE_REGISTER, PAGE_F1, PAGE_P1, PAGE_SETUP, PAGE_MENU_01, NA, PAGE_OFF, NA, NA, PAGE_T6, NA, </v>
      </c>
      <c r="AB27" s="4" t="str">
        <f t="shared" si="29"/>
        <v xml:space="preserve">{MENU6, MENU_GROUP_TEST, 6, NA, NA, NA, NA, NA, NA, NA, NA, NA, NA, PAGE_EXECUTE_T6, PAGE_REGISTER, PAGE_F1, PAGE_P1, PAGE_SETUP, PAGE_MENU_01, NA, PAGE_OFF, NA, NA, PAGE_T6, NA, NA, </v>
      </c>
      <c r="AC27" s="4" t="str">
        <f t="shared" si="30"/>
        <v xml:space="preserve">{MENU6, MENU_GROUP_TEST, 6, NA, NA, NA, NA, NA, NA, NA, NA, NA, NA, PAGE_EXECUTE_T6, PAGE_REGISTER, PAGE_F1, PAGE_P1, PAGE_SETUP, PAGE_MENU_01, NA, PAGE_OFF, NA, NA, PAGE_T6, NA, NA, NA, </v>
      </c>
      <c r="AD27" s="4" t="str">
        <f t="shared" si="31"/>
        <v xml:space="preserve">{MENU6, MENU_GROUP_TEST, 6, NA, NA, NA, NA, NA, NA, NA, NA, NA, NA, PAGE_EXECUTE_T6, PAGE_REGISTER, PAGE_F1, PAGE_P1, PAGE_SETUP, PAGE_MENU_01, NA, PAGE_OFF, NA, NA, PAGE_T6, NA, NA, NA, NA, </v>
      </c>
      <c r="AE27" s="4" t="str">
        <f t="shared" si="32"/>
        <v xml:space="preserve">{MENU6, MENU_GROUP_TEST, 6, NA, NA, NA, NA, NA, NA, NA, NA, NA, NA, PAGE_EXECUTE_T6, PAGE_REGISTER, PAGE_F1, PAGE_P1, PAGE_SETUP, PAGE_MENU_01, NA, PAGE_OFF, NA, NA, PAGE_T6, NA, NA, NA, NA, NA, </v>
      </c>
      <c r="AF27" s="4" t="str">
        <f t="shared" si="33"/>
        <v xml:space="preserve">{MENU6, MENU_GROUP_TEST, 6, NA, NA, NA, NA, NA, NA, NA, NA, NA, NA, PAGE_EXECUTE_T6, PAGE_REGISTER, PAGE_F1, PAGE_P1, PAGE_SETUP, PAGE_MENU_01, NA, PAGE_OFF, NA, NA, PAGE_T6, NA, NA, NA, NA, NA, NA, </v>
      </c>
      <c r="AG27" s="4" t="str">
        <f t="shared" si="34"/>
        <v xml:space="preserve">{MENU6, MENU_GROUP_TEST, 6, NA, NA, NA, NA, NA, NA, NA, NA, NA, NA, PAGE_EXECUTE_T6, PAGE_REGISTER, PAGE_F1, PAGE_P1, PAGE_SETUP, PAGE_MENU_01, NA, PAGE_OFF, NA, NA, PAGE_T6, NA, NA, NA, NA, NA, NA, NA, </v>
      </c>
      <c r="AH27" s="4" t="str">
        <f t="shared" si="35"/>
        <v xml:space="preserve">{MENU6, MENU_GROUP_TEST, 6, NA, NA, NA, NA, NA, NA, NA, NA, NA, NA, PAGE_EXECUTE_T6, PAGE_REGISTER, PAGE_F1, PAGE_P1, PAGE_SETUP, PAGE_MENU_01, NA, PAGE_OFF, NA, NA, PAGE_T6, NA, NA, NA, NA, NA, NA, NA, NA, </v>
      </c>
      <c r="AI27" s="4" t="str">
        <f t="shared" si="36"/>
        <v xml:space="preserve">{MENU6, MENU_GROUP_TEST, 6, NA, NA, NA, NA, NA, NA, NA, NA, NA, NA, PAGE_EXECUTE_T6, PAGE_REGISTER, PAGE_F1, PAGE_P1, PAGE_SETUP, PAGE_MENU_01, NA, PAGE_OFF, NA, NA, PAGE_T6, NA, NA, NA, NA, NA, NA, NA, NA, NA, </v>
      </c>
      <c r="AJ27" s="4" t="str">
        <f t="shared" si="37"/>
        <v xml:space="preserve">{MENU6, MENU_GROUP_TEST, 6, NA, NA, NA, NA, NA, NA, NA, NA, NA, NA, PAGE_EXECUTE_T6, PAGE_REGISTER, PAGE_F1, PAGE_P1, PAGE_SETUP, PAGE_MENU_01, NA, PAGE_OFF, NA, NA, PAGE_T6, NA, NA, NA, NA, NA, NA, NA, NA, NA, NA, </v>
      </c>
      <c r="AK27" s="4" t="str">
        <f t="shared" si="38"/>
        <v xml:space="preserve">{MENU6, MENU_GROUP_TEST, 6, NA, NA, NA, NA, NA, NA, NA, NA, NA, NA, PAGE_EXECUTE_T6, PAGE_REGISTER, PAGE_F1, PAGE_P1, PAGE_SETUP, PAGE_MENU_01, NA, PAGE_OFF, NA, NA, PAGE_T6, NA, NA, NA, NA, NA, NA, NA, NA, NA, NA, NA, </v>
      </c>
      <c r="AL27" s="4" t="str">
        <f t="shared" si="39"/>
        <v xml:space="preserve">{MENU6, MENU_GROUP_TEST, 6, NA, NA, NA, NA, NA, NA, NA, NA, NA, NA, PAGE_EXECUTE_T6, PAGE_REGISTER, PAGE_F1, PAGE_P1, PAGE_SETUP, PAGE_MENU_01, NA, PAGE_OFF, NA, NA, PAGE_T6, NA, NA, NA, NA, NA, NA, NA, NA, NA, NA, NA, NA}, </v>
      </c>
      <c r="AM27" t="s">
        <v>83</v>
      </c>
      <c r="AN27">
        <f t="shared" si="40"/>
        <v>24</v>
      </c>
      <c r="AO27" t="s">
        <v>38</v>
      </c>
      <c r="AP27" t="s">
        <v>37</v>
      </c>
      <c r="AQ27">
        <v>6</v>
      </c>
      <c r="BB27" t="s">
        <v>87</v>
      </c>
      <c r="BC27" t="s">
        <v>2</v>
      </c>
      <c r="BD27" t="s">
        <v>88</v>
      </c>
      <c r="BE27" t="s">
        <v>13</v>
      </c>
      <c r="BF27" t="s">
        <v>12</v>
      </c>
      <c r="BG27" t="s">
        <v>71</v>
      </c>
      <c r="BI27" t="s">
        <v>47</v>
      </c>
      <c r="BL27" t="s">
        <v>83</v>
      </c>
    </row>
    <row r="28" spans="1:67" x14ac:dyDescent="0.2">
      <c r="A28" t="str">
        <f t="shared" si="2"/>
        <v xml:space="preserve">/* SETUP=25        */ {NA, NA, NA, PAGE_SETUP, PAGE_SETUP, PAGE_SETUP, PAGE_SETUP, PAGE_SETUP, PAGE_SETUP, PAGE_SETUP, PAGE_SETUP, PAGE_SETUP, PAGE_SETUP, PAGE_SETUP, PAGE_SETUP, PAGE_F1, PAGE_P1, PAGE_SETUP, PAGE_MENU_01, PAGE_T1, PAGE_OFF, NA, NA, PAGE_SETUP, PAGE_SETUP, NA, NA, NA, NA, NA, NA, NA, NA, NA, NA, NA}, </v>
      </c>
      <c r="B28" t="str">
        <f t="shared" si="3"/>
        <v>#define PAGE_SETUP        25</v>
      </c>
      <c r="C28" s="4" t="str">
        <f t="shared" si="4"/>
        <v xml:space="preserve">{NA, </v>
      </c>
      <c r="D28" s="4" t="str">
        <f t="shared" si="5"/>
        <v xml:space="preserve">{NA, NA, </v>
      </c>
      <c r="E28" s="4" t="str">
        <f t="shared" si="6"/>
        <v xml:space="preserve">{NA, NA, NA, </v>
      </c>
      <c r="F28" s="4" t="str">
        <f t="shared" si="7"/>
        <v xml:space="preserve">{NA, NA, NA, PAGE_SETUP, </v>
      </c>
      <c r="G28" s="4" t="str">
        <f t="shared" si="8"/>
        <v xml:space="preserve">{NA, NA, NA, PAGE_SETUP, PAGE_SETUP, </v>
      </c>
      <c r="H28" s="4" t="str">
        <f t="shared" si="9"/>
        <v xml:space="preserve">{NA, NA, NA, PAGE_SETUP, PAGE_SETUP, PAGE_SETUP, </v>
      </c>
      <c r="I28" s="4" t="str">
        <f t="shared" si="10"/>
        <v xml:space="preserve">{NA, NA, NA, PAGE_SETUP, PAGE_SETUP, PAGE_SETUP, PAGE_SETUP, </v>
      </c>
      <c r="J28" s="4" t="str">
        <f t="shared" si="11"/>
        <v xml:space="preserve">{NA, NA, NA, PAGE_SETUP, PAGE_SETUP, PAGE_SETUP, PAGE_SETUP, PAGE_SETUP, </v>
      </c>
      <c r="K28" s="4" t="str">
        <f t="shared" si="12"/>
        <v xml:space="preserve">{NA, NA, NA, PAGE_SETUP, PAGE_SETUP, PAGE_SETUP, PAGE_SETUP, PAGE_SETUP, PAGE_SETUP, </v>
      </c>
      <c r="L28" s="4" t="str">
        <f t="shared" si="13"/>
        <v xml:space="preserve">{NA, NA, NA, PAGE_SETUP, PAGE_SETUP, PAGE_SETUP, PAGE_SETUP, PAGE_SETUP, PAGE_SETUP, PAGE_SETUP, </v>
      </c>
      <c r="M28" s="4" t="str">
        <f t="shared" si="14"/>
        <v xml:space="preserve">{NA, NA, NA, PAGE_SETUP, PAGE_SETUP, PAGE_SETUP, PAGE_SETUP, PAGE_SETUP, PAGE_SETUP, PAGE_SETUP, PAGE_SETUP, </v>
      </c>
      <c r="N28" s="4" t="str">
        <f t="shared" si="15"/>
        <v xml:space="preserve">{NA, NA, NA, PAGE_SETUP, PAGE_SETUP, PAGE_SETUP, PAGE_SETUP, PAGE_SETUP, PAGE_SETUP, PAGE_SETUP, PAGE_SETUP, PAGE_SETUP, </v>
      </c>
      <c r="O28" s="4" t="str">
        <f t="shared" si="16"/>
        <v xml:space="preserve">{NA, NA, NA, PAGE_SETUP, PAGE_SETUP, PAGE_SETUP, PAGE_SETUP, PAGE_SETUP, PAGE_SETUP, PAGE_SETUP, PAGE_SETUP, PAGE_SETUP, PAGE_SETUP, </v>
      </c>
      <c r="P28" s="4" t="str">
        <f t="shared" si="17"/>
        <v xml:space="preserve">{NA, NA, NA, PAGE_SETUP, PAGE_SETUP, PAGE_SETUP, PAGE_SETUP, PAGE_SETUP, PAGE_SETUP, PAGE_SETUP, PAGE_SETUP, PAGE_SETUP, PAGE_SETUP, PAGE_SETUP, </v>
      </c>
      <c r="Q28" s="4" t="str">
        <f t="shared" si="18"/>
        <v xml:space="preserve">{NA, NA, NA, PAGE_SETUP, PAGE_SETUP, PAGE_SETUP, PAGE_SETUP, PAGE_SETUP, PAGE_SETUP, PAGE_SETUP, PAGE_SETUP, PAGE_SETUP, PAGE_SETUP, PAGE_SETUP, PAGE_SETUP, </v>
      </c>
      <c r="R28" s="4" t="str">
        <f t="shared" si="19"/>
        <v xml:space="preserve">{NA, NA, NA, PAGE_SETUP, PAGE_SETUP, PAGE_SETUP, PAGE_SETUP, PAGE_SETUP, PAGE_SETUP, PAGE_SETUP, PAGE_SETUP, PAGE_SETUP, PAGE_SETUP, PAGE_SETUP, PAGE_SETUP, PAGE_F1, </v>
      </c>
      <c r="S28" s="4" t="str">
        <f t="shared" si="20"/>
        <v xml:space="preserve">{NA, NA, NA, PAGE_SETUP, PAGE_SETUP, PAGE_SETUP, PAGE_SETUP, PAGE_SETUP, PAGE_SETUP, PAGE_SETUP, PAGE_SETUP, PAGE_SETUP, PAGE_SETUP, PAGE_SETUP, PAGE_SETUP, PAGE_F1, PAGE_P1, </v>
      </c>
      <c r="T28" s="4" t="str">
        <f t="shared" si="21"/>
        <v xml:space="preserve">{NA, NA, NA, PAGE_SETUP, PAGE_SETUP, PAGE_SETUP, PAGE_SETUP, PAGE_SETUP, PAGE_SETUP, PAGE_SETUP, PAGE_SETUP, PAGE_SETUP, PAGE_SETUP, PAGE_SETUP, PAGE_SETUP, PAGE_F1, PAGE_P1, PAGE_SETUP, </v>
      </c>
      <c r="U28" s="4" t="str">
        <f t="shared" si="22"/>
        <v xml:space="preserve">{NA, NA, NA, PAGE_SETUP, PAGE_SETUP, PAGE_SETUP, PAGE_SETUP, PAGE_SETUP, PAGE_SETUP, PAGE_SETUP, PAGE_SETUP, PAGE_SETUP, PAGE_SETUP, PAGE_SETUP, PAGE_SETUP, PAGE_F1, PAGE_P1, PAGE_SETUP, PAGE_MENU_01, </v>
      </c>
      <c r="V28" s="4" t="str">
        <f t="shared" si="23"/>
        <v xml:space="preserve">{NA, NA, NA, PAGE_SETUP, PAGE_SETUP, PAGE_SETUP, PAGE_SETUP, PAGE_SETUP, PAGE_SETUP, PAGE_SETUP, PAGE_SETUP, PAGE_SETUP, PAGE_SETUP, PAGE_SETUP, PAGE_SETUP, PAGE_F1, PAGE_P1, PAGE_SETUP, PAGE_MENU_01, PAGE_T1, </v>
      </c>
      <c r="W28" s="4" t="str">
        <f t="shared" si="24"/>
        <v xml:space="preserve">{NA, NA, NA, PAGE_SETUP, PAGE_SETUP, PAGE_SETUP, PAGE_SETUP, PAGE_SETUP, PAGE_SETUP, PAGE_SETUP, PAGE_SETUP, PAGE_SETUP, PAGE_SETUP, PAGE_SETUP, PAGE_SETUP, PAGE_F1, PAGE_P1, PAGE_SETUP, PAGE_MENU_01, PAGE_T1, PAGE_OFF, </v>
      </c>
      <c r="X28" s="4" t="str">
        <f t="shared" si="25"/>
        <v xml:space="preserve">{NA, NA, NA, PAGE_SETUP, PAGE_SETUP, PAGE_SETUP, PAGE_SETUP, PAGE_SETUP, PAGE_SETUP, PAGE_SETUP, PAGE_SETUP, PAGE_SETUP, PAGE_SETUP, PAGE_SETUP, PAGE_SETUP, PAGE_F1, PAGE_P1, PAGE_SETUP, PAGE_MENU_01, PAGE_T1, PAGE_OFF, NA, </v>
      </c>
      <c r="Y28" s="4" t="str">
        <f t="shared" si="26"/>
        <v xml:space="preserve">{NA, NA, NA, PAGE_SETUP, PAGE_SETUP, PAGE_SETUP, PAGE_SETUP, PAGE_SETUP, PAGE_SETUP, PAGE_SETUP, PAGE_SETUP, PAGE_SETUP, PAGE_SETUP, PAGE_SETUP, PAGE_SETUP, PAGE_F1, PAGE_P1, PAGE_SETUP, PAGE_MENU_01, PAGE_T1, PAGE_OFF, NA, NA, </v>
      </c>
      <c r="Z28" s="4" t="str">
        <f t="shared" si="27"/>
        <v xml:space="preserve">{NA, NA, NA, PAGE_SETUP, PAGE_SETUP, PAGE_SETUP, PAGE_SETUP, PAGE_SETUP, PAGE_SETUP, PAGE_SETUP, PAGE_SETUP, PAGE_SETUP, PAGE_SETUP, PAGE_SETUP, PAGE_SETUP, PAGE_F1, PAGE_P1, PAGE_SETUP, PAGE_MENU_01, PAGE_T1, PAGE_OFF, NA, NA, PAGE_SETUP, </v>
      </c>
      <c r="AA28" s="4" t="str">
        <f t="shared" si="28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</v>
      </c>
      <c r="AB28" s="4" t="str">
        <f t="shared" si="29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</v>
      </c>
      <c r="AC28" s="4" t="str">
        <f t="shared" si="30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</v>
      </c>
      <c r="AD28" s="4" t="str">
        <f t="shared" si="31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</v>
      </c>
      <c r="AE28" s="4" t="str">
        <f t="shared" si="32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</v>
      </c>
      <c r="AF28" s="4" t="str">
        <f t="shared" si="33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</v>
      </c>
      <c r="AG28" s="4" t="str">
        <f t="shared" si="34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NA, </v>
      </c>
      <c r="AH28" s="4" t="str">
        <f t="shared" si="35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NA, NA, </v>
      </c>
      <c r="AI28" s="4" t="str">
        <f t="shared" si="36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NA, NA, NA, </v>
      </c>
      <c r="AJ28" s="4" t="str">
        <f t="shared" si="37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NA, NA, NA, NA, </v>
      </c>
      <c r="AK28" s="4" t="str">
        <f t="shared" si="38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NA, NA, NA, NA, NA, </v>
      </c>
      <c r="AL28" s="4" t="str">
        <f t="shared" si="39"/>
        <v xml:space="preserve">{NA, NA, NA, PAGE_SETUP, PAGE_SETUP, PAGE_SETUP, PAGE_SETUP, PAGE_SETUP, PAGE_SETUP, PAGE_SETUP, PAGE_SETUP, PAGE_SETUP, PAGE_SETUP, PAGE_SETUP, PAGE_SETUP, PAGE_F1, PAGE_P1, PAGE_SETUP, PAGE_MENU_01, PAGE_T1, PAGE_OFF, NA, NA, PAGE_SETUP, PAGE_SETUP, NA, NA, NA, NA, NA, NA, NA, NA, NA, NA, NA}, </v>
      </c>
      <c r="AM28" t="s">
        <v>12</v>
      </c>
      <c r="AN28">
        <f t="shared" si="40"/>
        <v>25</v>
      </c>
      <c r="AR28" t="s">
        <v>12</v>
      </c>
      <c r="AS28" t="s">
        <v>12</v>
      </c>
      <c r="AT28" t="s">
        <v>12</v>
      </c>
      <c r="AU28" t="s">
        <v>12</v>
      </c>
      <c r="AV28" t="s">
        <v>12</v>
      </c>
      <c r="AW28" t="s">
        <v>12</v>
      </c>
      <c r="AX28" t="s">
        <v>12</v>
      </c>
      <c r="AY28" t="s">
        <v>12</v>
      </c>
      <c r="AZ28" t="s">
        <v>12</v>
      </c>
      <c r="BA28" t="s">
        <v>12</v>
      </c>
      <c r="BB28" t="s">
        <v>12</v>
      </c>
      <c r="BC28" t="s">
        <v>12</v>
      </c>
      <c r="BD28" t="s">
        <v>88</v>
      </c>
      <c r="BE28" t="s">
        <v>13</v>
      </c>
      <c r="BF28" t="s">
        <v>12</v>
      </c>
      <c r="BG28" t="s">
        <v>71</v>
      </c>
      <c r="BH28" t="s">
        <v>16</v>
      </c>
      <c r="BI28" t="s">
        <v>47</v>
      </c>
      <c r="BL28" t="s">
        <v>12</v>
      </c>
      <c r="BM28" t="s">
        <v>12</v>
      </c>
    </row>
    <row r="29" spans="1:67" x14ac:dyDescent="0.2">
      <c r="A29" t="str">
        <f t="shared" si="2"/>
        <v xml:space="preserve">/* MENU_01=26      */ 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NA, NA, NA, NA, NA}, </v>
      </c>
      <c r="B29" t="str">
        <f t="shared" si="3"/>
        <v>#define PAGE_MENU_01      26</v>
      </c>
      <c r="C29" s="4" t="str">
        <f t="shared" si="4"/>
        <v xml:space="preserve">{MENU6, </v>
      </c>
      <c r="D29" s="4" t="str">
        <f t="shared" si="5"/>
        <v xml:space="preserve">{MENU6, MENU_GROUP_MENU, </v>
      </c>
      <c r="E29" s="4" t="str">
        <f t="shared" si="6"/>
        <v xml:space="preserve">{MENU6, MENU_GROUP_MENU, 1, </v>
      </c>
      <c r="F29" s="4" t="str">
        <f t="shared" si="7"/>
        <v xml:space="preserve">{MENU6, MENU_GROUP_MENU, 1, NA, </v>
      </c>
      <c r="G29" s="4" t="str">
        <f t="shared" si="8"/>
        <v xml:space="preserve">{MENU6, MENU_GROUP_MENU, 1, NA, PAGE_REGISTER, </v>
      </c>
      <c r="H29" s="4" t="str">
        <f t="shared" si="9"/>
        <v xml:space="preserve">{MENU6, MENU_GROUP_MENU, 1, NA, PAGE_REGISTER, PAGE_OSCILLOSCOPE, </v>
      </c>
      <c r="I29" s="4" t="str">
        <f t="shared" si="10"/>
        <v xml:space="preserve">{MENU6, MENU_GROUP_MENU, 1, NA, PAGE_REGISTER, PAGE_OSCILLOSCOPE, PAGE_A1, </v>
      </c>
      <c r="J29" s="4" t="str">
        <f t="shared" si="11"/>
        <v xml:space="preserve">{MENU6, MENU_GROUP_MENU, 1, NA, PAGE_REGISTER, PAGE_OSCILLOSCOPE, PAGE_A1, PAGE_TWIN_APP_00, </v>
      </c>
      <c r="K29" s="4" t="str">
        <f t="shared" si="12"/>
        <v xml:space="preserve">{MENU6, MENU_GROUP_MENU, 1, NA, PAGE_REGISTER, PAGE_OSCILLOSCOPE, PAGE_A1, PAGE_TWIN_APP_00, PAGE_ENCODER_00, </v>
      </c>
      <c r="L29" s="4" t="str">
        <f t="shared" si="13"/>
        <v xml:space="preserve">{MENU6, MENU_GROUP_MENU, 1, NA, PAGE_REGISTER, PAGE_OSCILLOSCOPE, PAGE_A1, PAGE_TWIN_APP_00, PAGE_ENCODER_00, PAGE_SH_PN_00, </v>
      </c>
      <c r="M29" s="4" t="str">
        <f t="shared" si="14"/>
        <v xml:space="preserve">{MENU6, MENU_GROUP_MENU, 1, NA, PAGE_REGISTER, PAGE_OSCILLOSCOPE, PAGE_A1, PAGE_TWIN_APP_00, PAGE_ENCODER_00, PAGE_SH_PN_00, NA, </v>
      </c>
      <c r="N29" s="4" t="str">
        <f t="shared" si="15"/>
        <v xml:space="preserve">{MENU6, MENU_GROUP_MENU, 1, NA, PAGE_REGISTER, PAGE_OSCILLOSCOPE, PAGE_A1, PAGE_TWIN_APP_00, PAGE_ENCODER_00, PAGE_SH_PN_00, NA, NA, </v>
      </c>
      <c r="O29" s="4" t="str">
        <f t="shared" si="16"/>
        <v xml:space="preserve">{MENU6, MENU_GROUP_MENU, 1, NA, PAGE_REGISTER, PAGE_OSCILLOSCOPE, PAGE_A1, PAGE_TWIN_APP_00, PAGE_ENCODER_00, PAGE_SH_PN_00, NA, NA, NA, </v>
      </c>
      <c r="P29" s="4" t="str">
        <f t="shared" si="17"/>
        <v xml:space="preserve">{MENU6, MENU_GROUP_MENU, 1, NA, PAGE_REGISTER, PAGE_OSCILLOSCOPE, PAGE_A1, PAGE_TWIN_APP_00, PAGE_ENCODER_00, PAGE_SH_PN_00, NA, NA, NA, PAGE_REGISTER, </v>
      </c>
      <c r="Q29" s="4" t="str">
        <f t="shared" si="18"/>
        <v xml:space="preserve">{MENU6, MENU_GROUP_MENU, 1, NA, PAGE_REGISTER, PAGE_OSCILLOSCOPE, PAGE_A1, PAGE_TWIN_APP_00, PAGE_ENCODER_00, PAGE_SH_PN_00, NA, NA, NA, PAGE_REGISTER, PAGE_REGISTER, </v>
      </c>
      <c r="R29" s="4" t="str">
        <f t="shared" si="19"/>
        <v xml:space="preserve">{MENU6, MENU_GROUP_MENU, 1, NA, PAGE_REGISTER, PAGE_OSCILLOSCOPE, PAGE_A1, PAGE_TWIN_APP_00, PAGE_ENCODER_00, PAGE_SH_PN_00, NA, NA, NA, PAGE_REGISTER, PAGE_REGISTER, PAGE_F1, </v>
      </c>
      <c r="S29" s="4" t="str">
        <f t="shared" si="20"/>
        <v xml:space="preserve">{MENU6, MENU_GROUP_MENU, 1, NA, PAGE_REGISTER, PAGE_OSCILLOSCOPE, PAGE_A1, PAGE_TWIN_APP_00, PAGE_ENCODER_00, PAGE_SH_PN_00, NA, NA, NA, PAGE_REGISTER, PAGE_REGISTER, PAGE_F1, PAGE_P1, </v>
      </c>
      <c r="T29" s="4" t="str">
        <f t="shared" si="21"/>
        <v xml:space="preserve">{MENU6, MENU_GROUP_MENU, 1, NA, PAGE_REGISTER, PAGE_OSCILLOSCOPE, PAGE_A1, PAGE_TWIN_APP_00, PAGE_ENCODER_00, PAGE_SH_PN_00, NA, NA, NA, PAGE_REGISTER, PAGE_REGISTER, PAGE_F1, PAGE_P1, PAGE_SETUP, </v>
      </c>
      <c r="U29" s="4" t="str">
        <f t="shared" si="22"/>
        <v xml:space="preserve">{MENU6, MENU_GROUP_MENU, 1, NA, PAGE_REGISTER, PAGE_OSCILLOSCOPE, PAGE_A1, PAGE_TWIN_APP_00, PAGE_ENCODER_00, PAGE_SH_PN_00, NA, NA, NA, PAGE_REGISTER, PAGE_REGISTER, PAGE_F1, PAGE_P1, PAGE_SETUP, PAGE_MENU_02, </v>
      </c>
      <c r="V29" s="4" t="str">
        <f t="shared" si="23"/>
        <v xml:space="preserve">{MENU6, MENU_GROUP_MENU, 1, NA, PAGE_REGISTER, PAGE_OSCILLOSCOPE, PAGE_A1, PAGE_TWIN_APP_00, PAGE_ENCODER_00, PAGE_SH_PN_00, NA, NA, NA, PAGE_REGISTER, PAGE_REGISTER, PAGE_F1, PAGE_P1, PAGE_SETUP, PAGE_MENU_02, PAGE_T1, </v>
      </c>
      <c r="W29" s="4" t="str">
        <f t="shared" si="24"/>
        <v xml:space="preserve">{MENU6, MENU_GROUP_MENU, 1, NA, PAGE_REGISTER, PAGE_OSCILLOSCOPE, PAGE_A1, PAGE_TWIN_APP_00, PAGE_ENCODER_00, PAGE_SH_PN_00, NA, NA, NA, PAGE_REGISTER, PAGE_REGISTER, PAGE_F1, PAGE_P1, PAGE_SETUP, PAGE_MENU_02, PAGE_T1, PAGE_OFF, </v>
      </c>
      <c r="X29" s="4" t="str">
        <f t="shared" si="25"/>
        <v xml:space="preserve">{MENU6, MENU_GROUP_MENU, 1, NA, PAGE_REGISTER, PAGE_OSCILLOSCOPE, PAGE_A1, PAGE_TWIN_APP_00, PAGE_ENCODER_00, PAGE_SH_PN_00, NA, NA, NA, PAGE_REGISTER, PAGE_REGISTER, PAGE_F1, PAGE_P1, PAGE_SETUP, PAGE_MENU_02, PAGE_T1, PAGE_OFF, NA, </v>
      </c>
      <c r="Y29" s="4" t="str">
        <f t="shared" si="26"/>
        <v xml:space="preserve">{MENU6, MENU_GROUP_MENU, 1, NA, PAGE_REGISTER, PAGE_OSCILLOSCOPE, PAGE_A1, PAGE_TWIN_APP_00, PAGE_ENCODER_00, PAGE_SH_PN_00, NA, NA, NA, PAGE_REGISTER, PAGE_REGISTER, PAGE_F1, PAGE_P1, PAGE_SETUP, PAGE_MENU_02, PAGE_T1, PAGE_OFF, NA, NA, </v>
      </c>
      <c r="Z29" s="4" t="str">
        <f t="shared" si="27"/>
        <v xml:space="preserve">{MENU6, MENU_GROUP_MENU, 1, NA, PAGE_REGISTER, PAGE_OSCILLOSCOPE, PAGE_A1, PAGE_TWIN_APP_00, PAGE_ENCODER_00, PAGE_SH_PN_00, NA, NA, NA, PAGE_REGISTER, PAGE_REGISTER, PAGE_F1, PAGE_P1, PAGE_SETUP, PAGE_MENU_02, PAGE_T1, PAGE_OFF, NA, NA, NA, </v>
      </c>
      <c r="AA29" s="4" t="str">
        <f t="shared" si="28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</v>
      </c>
      <c r="AB29" s="4" t="str">
        <f t="shared" si="29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</v>
      </c>
      <c r="AC29" s="4" t="str">
        <f t="shared" si="30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</v>
      </c>
      <c r="AD29" s="4" t="str">
        <f t="shared" si="31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</v>
      </c>
      <c r="AE29" s="4" t="str">
        <f t="shared" si="32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</v>
      </c>
      <c r="AF29" s="4" t="str">
        <f t="shared" si="33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</v>
      </c>
      <c r="AG29" s="4" t="str">
        <f t="shared" si="34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</v>
      </c>
      <c r="AH29" s="4" t="str">
        <f t="shared" si="35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NA, </v>
      </c>
      <c r="AI29" s="4" t="str">
        <f t="shared" si="36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NA, NA, </v>
      </c>
      <c r="AJ29" s="4" t="str">
        <f t="shared" si="37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NA, NA, NA, </v>
      </c>
      <c r="AK29" s="4" t="str">
        <f t="shared" si="38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NA, NA, NA, NA, </v>
      </c>
      <c r="AL29" s="4" t="str">
        <f t="shared" si="39"/>
        <v xml:space="preserve">{MENU6, MENU_GROUP_MENU, 1, NA, PAGE_REGISTER, PAGE_OSCILLOSCOPE, PAGE_A1, PAGE_TWIN_APP_00, PAGE_ENCODER_00, PAGE_SH_PN_00, NA, NA, NA, PAGE_REGISTER, PAGE_REGISTER, PAGE_F1, PAGE_P1, PAGE_SETUP, PAGE_MENU_02, PAGE_T1, PAGE_OFF, NA, NA, NA, PAGE_MENU_02, NA, PAGE_MENU_04, NA, NA, NA, NA, NA, NA, NA, NA, NA}, </v>
      </c>
      <c r="AM29" t="s">
        <v>71</v>
      </c>
      <c r="AN29">
        <f t="shared" si="40"/>
        <v>26</v>
      </c>
      <c r="AO29" t="s">
        <v>38</v>
      </c>
      <c r="AP29" t="s">
        <v>77</v>
      </c>
      <c r="AQ29">
        <v>1</v>
      </c>
      <c r="AS29" t="s">
        <v>2</v>
      </c>
      <c r="AT29" t="s">
        <v>3</v>
      </c>
      <c r="AU29" t="s">
        <v>97</v>
      </c>
      <c r="AV29" t="s">
        <v>373</v>
      </c>
      <c r="AW29" t="s">
        <v>372</v>
      </c>
      <c r="AX29" t="s">
        <v>371</v>
      </c>
      <c r="BB29" t="s">
        <v>2</v>
      </c>
      <c r="BC29" t="s">
        <v>2</v>
      </c>
      <c r="BD29" t="s">
        <v>88</v>
      </c>
      <c r="BE29" t="s">
        <v>13</v>
      </c>
      <c r="BF29" t="s">
        <v>12</v>
      </c>
      <c r="BG29" t="s">
        <v>72</v>
      </c>
      <c r="BH29" t="s">
        <v>16</v>
      </c>
      <c r="BI29" t="s">
        <v>47</v>
      </c>
      <c r="BM29" t="s">
        <v>72</v>
      </c>
      <c r="BO29" t="s">
        <v>74</v>
      </c>
    </row>
    <row r="30" spans="1:67" x14ac:dyDescent="0.2">
      <c r="A30" t="str">
        <f t="shared" si="2"/>
        <v xml:space="preserve">/* MENU_02=27      */ 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NA, NA, NA, NA, NA}, </v>
      </c>
      <c r="B30" t="str">
        <f t="shared" si="3"/>
        <v>#define PAGE_MENU_02      27</v>
      </c>
      <c r="C30" s="4" t="str">
        <f t="shared" si="4"/>
        <v xml:space="preserve">{MENU6, </v>
      </c>
      <c r="D30" s="4" t="str">
        <f t="shared" si="5"/>
        <v xml:space="preserve">{MENU6, MENU_GROUP_MENU, </v>
      </c>
      <c r="E30" s="4" t="str">
        <f t="shared" si="6"/>
        <v xml:space="preserve">{MENU6, MENU_GROUP_MENU, 2, </v>
      </c>
      <c r="F30" s="4" t="str">
        <f t="shared" si="7"/>
        <v xml:space="preserve">{MENU6, MENU_GROUP_MENU, 2, NA, </v>
      </c>
      <c r="G30" s="4" t="str">
        <f t="shared" si="8"/>
        <v xml:space="preserve">{MENU6, MENU_GROUP_MENU, 2, NA, PAGE_REGISTER, </v>
      </c>
      <c r="H30" s="4" t="str">
        <f t="shared" si="9"/>
        <v xml:space="preserve">{MENU6, MENU_GROUP_MENU, 2, NA, PAGE_REGISTER, PAGE_OSCILLOSCOPE, </v>
      </c>
      <c r="I30" s="4" t="str">
        <f t="shared" si="10"/>
        <v xml:space="preserve">{MENU6, MENU_GROUP_MENU, 2, NA, PAGE_REGISTER, PAGE_OSCILLOSCOPE, PAGE_A1, </v>
      </c>
      <c r="J30" s="4" t="str">
        <f t="shared" si="11"/>
        <v xml:space="preserve">{MENU6, MENU_GROUP_MENU, 2, NA, PAGE_REGISTER, PAGE_OSCILLOSCOPE, PAGE_A1, PAGE_TWIN_APP_00, </v>
      </c>
      <c r="K30" s="4" t="str">
        <f t="shared" si="12"/>
        <v xml:space="preserve">{MENU6, MENU_GROUP_MENU, 2, NA, PAGE_REGISTER, PAGE_OSCILLOSCOPE, PAGE_A1, PAGE_TWIN_APP_00, PAGE_ENCODER_00, </v>
      </c>
      <c r="L30" s="4" t="str">
        <f t="shared" si="13"/>
        <v xml:space="preserve">{MENU6, MENU_GROUP_MENU, 2, NA, PAGE_REGISTER, PAGE_OSCILLOSCOPE, PAGE_A1, PAGE_TWIN_APP_00, PAGE_ENCODER_00, PAGE_SH_PN_00, </v>
      </c>
      <c r="M30" s="4" t="str">
        <f t="shared" si="14"/>
        <v xml:space="preserve">{MENU6, MENU_GROUP_MENU, 2, NA, PAGE_REGISTER, PAGE_OSCILLOSCOPE, PAGE_A1, PAGE_TWIN_APP_00, PAGE_ENCODER_00, PAGE_SH_PN_00, NA, </v>
      </c>
      <c r="N30" s="4" t="str">
        <f t="shared" si="15"/>
        <v xml:space="preserve">{MENU6, MENU_GROUP_MENU, 2, NA, PAGE_REGISTER, PAGE_OSCILLOSCOPE, PAGE_A1, PAGE_TWIN_APP_00, PAGE_ENCODER_00, PAGE_SH_PN_00, NA, NA, </v>
      </c>
      <c r="O30" s="4" t="str">
        <f t="shared" si="16"/>
        <v xml:space="preserve">{MENU6, MENU_GROUP_MENU, 2, NA, PAGE_REGISTER, PAGE_OSCILLOSCOPE, PAGE_A1, PAGE_TWIN_APP_00, PAGE_ENCODER_00, PAGE_SH_PN_00, NA, NA, NA, </v>
      </c>
      <c r="P30" s="4" t="str">
        <f t="shared" si="17"/>
        <v xml:space="preserve">{MENU6, MENU_GROUP_MENU, 2, NA, PAGE_REGISTER, PAGE_OSCILLOSCOPE, PAGE_A1, PAGE_TWIN_APP_00, PAGE_ENCODER_00, PAGE_SH_PN_00, NA, NA, NA, PAGE_OSCILLOSCOPE, </v>
      </c>
      <c r="Q30" s="4" t="str">
        <f t="shared" si="18"/>
        <v xml:space="preserve">{MENU6, MENU_GROUP_MENU, 2, NA, PAGE_REGISTER, PAGE_OSCILLOSCOPE, PAGE_A1, PAGE_TWIN_APP_00, PAGE_ENCODER_00, PAGE_SH_PN_00, NA, NA, NA, PAGE_OSCILLOSCOPE, PAGE_REGISTER, </v>
      </c>
      <c r="R30" s="4" t="str">
        <f t="shared" si="19"/>
        <v xml:space="preserve">{MENU6, MENU_GROUP_MENU, 2, NA, PAGE_REGISTER, PAGE_OSCILLOSCOPE, PAGE_A1, PAGE_TWIN_APP_00, PAGE_ENCODER_00, PAGE_SH_PN_00, NA, NA, NA, PAGE_OSCILLOSCOPE, PAGE_REGISTER, PAGE_F1, </v>
      </c>
      <c r="S30" s="4" t="str">
        <f t="shared" si="20"/>
        <v xml:space="preserve">{MENU6, MENU_GROUP_MENU, 2, NA, PAGE_REGISTER, PAGE_OSCILLOSCOPE, PAGE_A1, PAGE_TWIN_APP_00, PAGE_ENCODER_00, PAGE_SH_PN_00, NA, NA, NA, PAGE_OSCILLOSCOPE, PAGE_REGISTER, PAGE_F1, PAGE_P1, </v>
      </c>
      <c r="T30" s="4" t="str">
        <f t="shared" si="21"/>
        <v xml:space="preserve">{MENU6, MENU_GROUP_MENU, 2, NA, PAGE_REGISTER, PAGE_OSCILLOSCOPE, PAGE_A1, PAGE_TWIN_APP_00, PAGE_ENCODER_00, PAGE_SH_PN_00, NA, NA, NA, PAGE_OSCILLOSCOPE, PAGE_REGISTER, PAGE_F1, PAGE_P1, PAGE_SETUP, </v>
      </c>
      <c r="U30" s="4" t="str">
        <f t="shared" si="22"/>
        <v xml:space="preserve">{MENU6, MENU_GROUP_MENU, 2, NA, PAGE_REGISTER, PAGE_OSCILLOSCOPE, PAGE_A1, PAGE_TWIN_APP_00, PAGE_ENCODER_00, PAGE_SH_PN_00, NA, NA, NA, PAGE_OSCILLOSCOPE, PAGE_REGISTER, PAGE_F1, PAGE_P1, PAGE_SETUP, PAGE_MENU_03, </v>
      </c>
      <c r="V30" s="4" t="str">
        <f t="shared" si="23"/>
        <v xml:space="preserve">{MENU6, MENU_GROUP_MENU, 2, NA, PAGE_REGISTER, PAGE_OSCILLOSCOPE, PAGE_A1, PAGE_TWIN_APP_00, PAGE_ENCODER_00, PAGE_SH_PN_00, NA, NA, NA, PAGE_OSCILLOSCOPE, PAGE_REGISTER, PAGE_F1, PAGE_P1, PAGE_SETUP, PAGE_MENU_03, PAGE_T1, </v>
      </c>
      <c r="W30" s="4" t="str">
        <f t="shared" si="24"/>
        <v xml:space="preserve">{MENU6, MENU_GROUP_MENU, 2, NA, PAGE_REGISTER, PAGE_OSCILLOSCOPE, PAGE_A1, PAGE_TWIN_APP_00, PAGE_ENCODER_00, PAGE_SH_PN_00, NA, NA, NA, PAGE_OSCILLOSCOPE, PAGE_REGISTER, PAGE_F1, PAGE_P1, PAGE_SETUP, PAGE_MENU_03, PAGE_T1, PAGE_OFF, </v>
      </c>
      <c r="X30" s="4" t="str">
        <f t="shared" si="25"/>
        <v xml:space="preserve">{MENU6, MENU_GROUP_MENU, 2, NA, PAGE_REGISTER, PAGE_OSCILLOSCOPE, PAGE_A1, PAGE_TWIN_APP_00, PAGE_ENCODER_00, PAGE_SH_PN_00, NA, NA, NA, PAGE_OSCILLOSCOPE, PAGE_REGISTER, PAGE_F1, PAGE_P1, PAGE_SETUP, PAGE_MENU_03, PAGE_T1, PAGE_OFF, NA, </v>
      </c>
      <c r="Y30" s="4" t="str">
        <f t="shared" si="26"/>
        <v xml:space="preserve">{MENU6, MENU_GROUP_MENU, 2, NA, PAGE_REGISTER, PAGE_OSCILLOSCOPE, PAGE_A1, PAGE_TWIN_APP_00, PAGE_ENCODER_00, PAGE_SH_PN_00, NA, NA, NA, PAGE_OSCILLOSCOPE, PAGE_REGISTER, PAGE_F1, PAGE_P1, PAGE_SETUP, PAGE_MENU_03, PAGE_T1, PAGE_OFF, NA, NA, </v>
      </c>
      <c r="Z30" s="4" t="str">
        <f t="shared" si="27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</v>
      </c>
      <c r="AA30" s="4" t="str">
        <f t="shared" si="28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</v>
      </c>
      <c r="AB30" s="4" t="str">
        <f t="shared" si="29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</v>
      </c>
      <c r="AC30" s="4" t="str">
        <f t="shared" si="30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</v>
      </c>
      <c r="AD30" s="4" t="str">
        <f t="shared" si="31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</v>
      </c>
      <c r="AE30" s="4" t="str">
        <f t="shared" si="32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</v>
      </c>
      <c r="AF30" s="4" t="str">
        <f t="shared" si="33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</v>
      </c>
      <c r="AG30" s="4" t="str">
        <f t="shared" si="34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</v>
      </c>
      <c r="AH30" s="4" t="str">
        <f t="shared" si="35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NA, </v>
      </c>
      <c r="AI30" s="4" t="str">
        <f t="shared" si="36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NA, NA, </v>
      </c>
      <c r="AJ30" s="4" t="str">
        <f t="shared" si="37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NA, NA, NA, </v>
      </c>
      <c r="AK30" s="4" t="str">
        <f t="shared" si="38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NA, NA, NA, NA, </v>
      </c>
      <c r="AL30" s="4" t="str">
        <f t="shared" si="39"/>
        <v xml:space="preserve">{MENU6, MENU_GROUP_MENU, 2, NA, PAGE_REGISTER, PAGE_OSCILLOSCOPE, PAGE_A1, PAGE_TWIN_APP_00, PAGE_ENCODER_00, PAGE_SH_PN_00, NA, NA, NA, PAGE_OSCILLOSCOPE, PAGE_REGISTER, PAGE_F1, PAGE_P1, PAGE_SETUP, PAGE_MENU_03, PAGE_T1, PAGE_OFF, NA, NA, PAGE_MENU_01, PAGE_MENU_03, NA, PAGE_MENU_05, NA, NA, NA, NA, NA, NA, NA, NA, NA}, </v>
      </c>
      <c r="AM30" t="s">
        <v>72</v>
      </c>
      <c r="AN30">
        <f t="shared" si="40"/>
        <v>27</v>
      </c>
      <c r="AO30" t="s">
        <v>38</v>
      </c>
      <c r="AP30" t="s">
        <v>77</v>
      </c>
      <c r="AQ30">
        <v>2</v>
      </c>
      <c r="AS30" t="s">
        <v>2</v>
      </c>
      <c r="AT30" t="s">
        <v>3</v>
      </c>
      <c r="AU30" t="s">
        <v>97</v>
      </c>
      <c r="AV30" t="s">
        <v>373</v>
      </c>
      <c r="AW30" t="s">
        <v>372</v>
      </c>
      <c r="AX30" t="s">
        <v>371</v>
      </c>
      <c r="BB30" t="s">
        <v>3</v>
      </c>
      <c r="BC30" t="s">
        <v>2</v>
      </c>
      <c r="BD30" t="s">
        <v>88</v>
      </c>
      <c r="BE30" t="s">
        <v>13</v>
      </c>
      <c r="BF30" t="s">
        <v>12</v>
      </c>
      <c r="BG30" t="s">
        <v>73</v>
      </c>
      <c r="BH30" t="s">
        <v>16</v>
      </c>
      <c r="BI30" t="s">
        <v>47</v>
      </c>
      <c r="BL30" t="s">
        <v>71</v>
      </c>
      <c r="BM30" t="s">
        <v>73</v>
      </c>
      <c r="BO30" t="s">
        <v>75</v>
      </c>
    </row>
    <row r="31" spans="1:67" x14ac:dyDescent="0.2">
      <c r="A31" t="str">
        <f t="shared" si="2"/>
        <v xml:space="preserve">/* MENU_03=28      */ 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NA, NA, NA, NA, NA}, </v>
      </c>
      <c r="B31" t="str">
        <f t="shared" si="3"/>
        <v>#define PAGE_MENU_03      28</v>
      </c>
      <c r="C31" s="4" t="str">
        <f t="shared" si="4"/>
        <v xml:space="preserve">{MENU6, </v>
      </c>
      <c r="D31" s="4" t="str">
        <f t="shared" si="5"/>
        <v xml:space="preserve">{MENU6, MENU_GROUP_MENU, </v>
      </c>
      <c r="E31" s="4" t="str">
        <f t="shared" si="6"/>
        <v xml:space="preserve">{MENU6, MENU_GROUP_MENU, 3, </v>
      </c>
      <c r="F31" s="4" t="str">
        <f t="shared" si="7"/>
        <v xml:space="preserve">{MENU6, MENU_GROUP_MENU, 3, NA, </v>
      </c>
      <c r="G31" s="4" t="str">
        <f t="shared" si="8"/>
        <v xml:space="preserve">{MENU6, MENU_GROUP_MENU, 3, NA, PAGE_REGISTER, </v>
      </c>
      <c r="H31" s="4" t="str">
        <f t="shared" si="9"/>
        <v xml:space="preserve">{MENU6, MENU_GROUP_MENU, 3, NA, PAGE_REGISTER, PAGE_OSCILLOSCOPE, </v>
      </c>
      <c r="I31" s="4" t="str">
        <f t="shared" si="10"/>
        <v xml:space="preserve">{MENU6, MENU_GROUP_MENU, 3, NA, PAGE_REGISTER, PAGE_OSCILLOSCOPE, PAGE_A1, </v>
      </c>
      <c r="J31" s="4" t="str">
        <f t="shared" si="11"/>
        <v xml:space="preserve">{MENU6, MENU_GROUP_MENU, 3, NA, PAGE_REGISTER, PAGE_OSCILLOSCOPE, PAGE_A1, PAGE_TWIN_APP_00, </v>
      </c>
      <c r="K31" s="4" t="str">
        <f t="shared" si="12"/>
        <v xml:space="preserve">{MENU6, MENU_GROUP_MENU, 3, NA, PAGE_REGISTER, PAGE_OSCILLOSCOPE, PAGE_A1, PAGE_TWIN_APP_00, PAGE_ENCODER_00, </v>
      </c>
      <c r="L31" s="4" t="str">
        <f t="shared" si="13"/>
        <v xml:space="preserve">{MENU6, MENU_GROUP_MENU, 3, NA, PAGE_REGISTER, PAGE_OSCILLOSCOPE, PAGE_A1, PAGE_TWIN_APP_00, PAGE_ENCODER_00, PAGE_SH_PN_00, </v>
      </c>
      <c r="M31" s="4" t="str">
        <f t="shared" si="14"/>
        <v xml:space="preserve">{MENU6, MENU_GROUP_MENU, 3, NA, PAGE_REGISTER, PAGE_OSCILLOSCOPE, PAGE_A1, PAGE_TWIN_APP_00, PAGE_ENCODER_00, PAGE_SH_PN_00, NA, </v>
      </c>
      <c r="N31" s="4" t="str">
        <f t="shared" si="15"/>
        <v xml:space="preserve">{MENU6, MENU_GROUP_MENU, 3, NA, PAGE_REGISTER, PAGE_OSCILLOSCOPE, PAGE_A1, PAGE_TWIN_APP_00, PAGE_ENCODER_00, PAGE_SH_PN_00, NA, NA, </v>
      </c>
      <c r="O31" s="4" t="str">
        <f t="shared" si="16"/>
        <v xml:space="preserve">{MENU6, MENU_GROUP_MENU, 3, NA, PAGE_REGISTER, PAGE_OSCILLOSCOPE, PAGE_A1, PAGE_TWIN_APP_00, PAGE_ENCODER_00, PAGE_SH_PN_00, NA, NA, NA, </v>
      </c>
      <c r="P31" s="4" t="str">
        <f t="shared" si="17"/>
        <v xml:space="preserve">{MENU6, MENU_GROUP_MENU, 3, NA, PAGE_REGISTER, PAGE_OSCILLOSCOPE, PAGE_A1, PAGE_TWIN_APP_00, PAGE_ENCODER_00, PAGE_SH_PN_00, NA, NA, NA, PAGE_A1, </v>
      </c>
      <c r="Q31" s="4" t="str">
        <f t="shared" si="18"/>
        <v xml:space="preserve">{MENU6, MENU_GROUP_MENU, 3, NA, PAGE_REGISTER, PAGE_OSCILLOSCOPE, PAGE_A1, PAGE_TWIN_APP_00, PAGE_ENCODER_00, PAGE_SH_PN_00, NA, NA, NA, PAGE_A1, PAGE_REGISTER, </v>
      </c>
      <c r="R31" s="4" t="str">
        <f t="shared" si="19"/>
        <v xml:space="preserve">{MENU6, MENU_GROUP_MENU, 3, NA, PAGE_REGISTER, PAGE_OSCILLOSCOPE, PAGE_A1, PAGE_TWIN_APP_00, PAGE_ENCODER_00, PAGE_SH_PN_00, NA, NA, NA, PAGE_A1, PAGE_REGISTER, PAGE_F1, </v>
      </c>
      <c r="S31" s="4" t="str">
        <f t="shared" si="20"/>
        <v xml:space="preserve">{MENU6, MENU_GROUP_MENU, 3, NA, PAGE_REGISTER, PAGE_OSCILLOSCOPE, PAGE_A1, PAGE_TWIN_APP_00, PAGE_ENCODER_00, PAGE_SH_PN_00, NA, NA, NA, PAGE_A1, PAGE_REGISTER, PAGE_F1, PAGE_P1, </v>
      </c>
      <c r="T31" s="4" t="str">
        <f t="shared" si="21"/>
        <v xml:space="preserve">{MENU6, MENU_GROUP_MENU, 3, NA, PAGE_REGISTER, PAGE_OSCILLOSCOPE, PAGE_A1, PAGE_TWIN_APP_00, PAGE_ENCODER_00, PAGE_SH_PN_00, NA, NA, NA, PAGE_A1, PAGE_REGISTER, PAGE_F1, PAGE_P1, PAGE_SETUP, </v>
      </c>
      <c r="U31" s="4" t="str">
        <f t="shared" si="22"/>
        <v xml:space="preserve">{MENU6, MENU_GROUP_MENU, 3, NA, PAGE_REGISTER, PAGE_OSCILLOSCOPE, PAGE_A1, PAGE_TWIN_APP_00, PAGE_ENCODER_00, PAGE_SH_PN_00, NA, NA, NA, PAGE_A1, PAGE_REGISTER, PAGE_F1, PAGE_P1, PAGE_SETUP, PAGE_MENU_04, </v>
      </c>
      <c r="V31" s="4" t="str">
        <f t="shared" si="23"/>
        <v xml:space="preserve">{MENU6, MENU_GROUP_MENU, 3, NA, PAGE_REGISTER, PAGE_OSCILLOSCOPE, PAGE_A1, PAGE_TWIN_APP_00, PAGE_ENCODER_00, PAGE_SH_PN_00, NA, NA, NA, PAGE_A1, PAGE_REGISTER, PAGE_F1, PAGE_P1, PAGE_SETUP, PAGE_MENU_04, PAGE_T1, </v>
      </c>
      <c r="W31" s="4" t="str">
        <f t="shared" si="24"/>
        <v xml:space="preserve">{MENU6, MENU_GROUP_MENU, 3, NA, PAGE_REGISTER, PAGE_OSCILLOSCOPE, PAGE_A1, PAGE_TWIN_APP_00, PAGE_ENCODER_00, PAGE_SH_PN_00, NA, NA, NA, PAGE_A1, PAGE_REGISTER, PAGE_F1, PAGE_P1, PAGE_SETUP, PAGE_MENU_04, PAGE_T1, PAGE_OFF, </v>
      </c>
      <c r="X31" s="4" t="str">
        <f t="shared" si="25"/>
        <v xml:space="preserve">{MENU6, MENU_GROUP_MENU, 3, NA, PAGE_REGISTER, PAGE_OSCILLOSCOPE, PAGE_A1, PAGE_TWIN_APP_00, PAGE_ENCODER_00, PAGE_SH_PN_00, NA, NA, NA, PAGE_A1, PAGE_REGISTER, PAGE_F1, PAGE_P1, PAGE_SETUP, PAGE_MENU_04, PAGE_T1, PAGE_OFF, NA, </v>
      </c>
      <c r="Y31" s="4" t="str">
        <f t="shared" si="26"/>
        <v xml:space="preserve">{MENU6, MENU_GROUP_MENU, 3, NA, PAGE_REGISTER, PAGE_OSCILLOSCOPE, PAGE_A1, PAGE_TWIN_APP_00, PAGE_ENCODER_00, PAGE_SH_PN_00, NA, NA, NA, PAGE_A1, PAGE_REGISTER, PAGE_F1, PAGE_P1, PAGE_SETUP, PAGE_MENU_04, PAGE_T1, PAGE_OFF, NA, NA, </v>
      </c>
      <c r="Z31" s="4" t="str">
        <f t="shared" si="27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</v>
      </c>
      <c r="AA31" s="4" t="str">
        <f t="shared" si="28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</v>
      </c>
      <c r="AB31" s="4" t="str">
        <f t="shared" si="29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</v>
      </c>
      <c r="AC31" s="4" t="str">
        <f t="shared" si="30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</v>
      </c>
      <c r="AD31" s="4" t="str">
        <f t="shared" si="31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</v>
      </c>
      <c r="AE31" s="4" t="str">
        <f t="shared" si="32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</v>
      </c>
      <c r="AF31" s="4" t="str">
        <f t="shared" si="33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</v>
      </c>
      <c r="AG31" s="4" t="str">
        <f t="shared" si="34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</v>
      </c>
      <c r="AH31" s="4" t="str">
        <f t="shared" si="35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NA, </v>
      </c>
      <c r="AI31" s="4" t="str">
        <f t="shared" si="36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NA, NA, </v>
      </c>
      <c r="AJ31" s="4" t="str">
        <f t="shared" si="37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NA, NA, NA, </v>
      </c>
      <c r="AK31" s="4" t="str">
        <f t="shared" si="38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NA, NA, NA, NA, </v>
      </c>
      <c r="AL31" s="4" t="str">
        <f t="shared" si="39"/>
        <v xml:space="preserve">{MENU6, MENU_GROUP_MENU, 3, NA, PAGE_REGISTER, PAGE_OSCILLOSCOPE, PAGE_A1, PAGE_TWIN_APP_00, PAGE_ENCODER_00, PAGE_SH_PN_00, NA, NA, NA, PAGE_A1, PAGE_REGISTER, PAGE_F1, PAGE_P1, PAGE_SETUP, PAGE_MENU_04, PAGE_T1, PAGE_OFF, NA, NA, PAGE_MENU_02, PAGE_MENU_04, NA, PAGE_MENU_06, NA, NA, NA, NA, NA, NA, NA, NA, NA}, </v>
      </c>
      <c r="AM31" t="s">
        <v>73</v>
      </c>
      <c r="AN31">
        <f t="shared" si="40"/>
        <v>28</v>
      </c>
      <c r="AO31" t="s">
        <v>38</v>
      </c>
      <c r="AP31" t="s">
        <v>77</v>
      </c>
      <c r="AQ31">
        <v>3</v>
      </c>
      <c r="AS31" t="s">
        <v>2</v>
      </c>
      <c r="AT31" t="s">
        <v>3</v>
      </c>
      <c r="AU31" t="s">
        <v>97</v>
      </c>
      <c r="AV31" t="s">
        <v>373</v>
      </c>
      <c r="AW31" t="s">
        <v>372</v>
      </c>
      <c r="AX31" t="s">
        <v>371</v>
      </c>
      <c r="BB31" t="s">
        <v>97</v>
      </c>
      <c r="BC31" t="s">
        <v>2</v>
      </c>
      <c r="BD31" t="s">
        <v>88</v>
      </c>
      <c r="BE31" t="s">
        <v>13</v>
      </c>
      <c r="BF31" t="s">
        <v>12</v>
      </c>
      <c r="BG31" t="s">
        <v>74</v>
      </c>
      <c r="BH31" t="s">
        <v>16</v>
      </c>
      <c r="BI31" t="s">
        <v>47</v>
      </c>
      <c r="BL31" t="s">
        <v>72</v>
      </c>
      <c r="BM31" t="s">
        <v>74</v>
      </c>
      <c r="BO31" t="s">
        <v>76</v>
      </c>
    </row>
    <row r="32" spans="1:67" x14ac:dyDescent="0.2">
      <c r="A32" t="str">
        <f t="shared" si="2"/>
        <v xml:space="preserve">/* MENU_04=29      */ 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NA, NA, NA, NA, NA}, </v>
      </c>
      <c r="B32" t="str">
        <f t="shared" si="3"/>
        <v>#define PAGE_MENU_04      29</v>
      </c>
      <c r="C32" s="4" t="str">
        <f t="shared" si="4"/>
        <v xml:space="preserve">{MENU6, </v>
      </c>
      <c r="D32" s="4" t="str">
        <f t="shared" si="5"/>
        <v xml:space="preserve">{MENU6, MENU_GROUP_MENU, </v>
      </c>
      <c r="E32" s="4" t="str">
        <f t="shared" si="6"/>
        <v xml:space="preserve">{MENU6, MENU_GROUP_MENU, 4, </v>
      </c>
      <c r="F32" s="4" t="str">
        <f t="shared" si="7"/>
        <v xml:space="preserve">{MENU6, MENU_GROUP_MENU, 4, NA, </v>
      </c>
      <c r="G32" s="4" t="str">
        <f t="shared" si="8"/>
        <v xml:space="preserve">{MENU6, MENU_GROUP_MENU, 4, NA, PAGE_REGISTER, </v>
      </c>
      <c r="H32" s="4" t="str">
        <f t="shared" si="9"/>
        <v xml:space="preserve">{MENU6, MENU_GROUP_MENU, 4, NA, PAGE_REGISTER, PAGE_OSCILLOSCOPE, </v>
      </c>
      <c r="I32" s="4" t="str">
        <f t="shared" si="10"/>
        <v xml:space="preserve">{MENU6, MENU_GROUP_MENU, 4, NA, PAGE_REGISTER, PAGE_OSCILLOSCOPE, PAGE_A1, </v>
      </c>
      <c r="J32" s="4" t="str">
        <f t="shared" si="11"/>
        <v xml:space="preserve">{MENU6, MENU_GROUP_MENU, 4, NA, PAGE_REGISTER, PAGE_OSCILLOSCOPE, PAGE_A1, PAGE_TWIN_APP_00, </v>
      </c>
      <c r="K32" s="4" t="str">
        <f t="shared" si="12"/>
        <v xml:space="preserve">{MENU6, MENU_GROUP_MENU, 4, NA, PAGE_REGISTER, PAGE_OSCILLOSCOPE, PAGE_A1, PAGE_TWIN_APP_00, PAGE_ENCODER_00, </v>
      </c>
      <c r="L32" s="4" t="str">
        <f t="shared" si="13"/>
        <v xml:space="preserve">{MENU6, MENU_GROUP_MENU, 4, NA, PAGE_REGISTER, PAGE_OSCILLOSCOPE, PAGE_A1, PAGE_TWIN_APP_00, PAGE_ENCODER_00, PAGE_SH_PN_00, </v>
      </c>
      <c r="M32" s="4" t="str">
        <f t="shared" si="14"/>
        <v xml:space="preserve">{MENU6, MENU_GROUP_MENU, 4, NA, PAGE_REGISTER, PAGE_OSCILLOSCOPE, PAGE_A1, PAGE_TWIN_APP_00, PAGE_ENCODER_00, PAGE_SH_PN_00, NA, </v>
      </c>
      <c r="N32" s="4" t="str">
        <f t="shared" si="15"/>
        <v xml:space="preserve">{MENU6, MENU_GROUP_MENU, 4, NA, PAGE_REGISTER, PAGE_OSCILLOSCOPE, PAGE_A1, PAGE_TWIN_APP_00, PAGE_ENCODER_00, PAGE_SH_PN_00, NA, NA, </v>
      </c>
      <c r="O32" s="4" t="str">
        <f t="shared" si="16"/>
        <v xml:space="preserve">{MENU6, MENU_GROUP_MENU, 4, NA, PAGE_REGISTER, PAGE_OSCILLOSCOPE, PAGE_A1, PAGE_TWIN_APP_00, PAGE_ENCODER_00, PAGE_SH_PN_00, NA, NA, NA, </v>
      </c>
      <c r="P32" s="4" t="str">
        <f t="shared" si="17"/>
        <v xml:space="preserve">{MENU6, MENU_GROUP_MENU, 4, NA, PAGE_REGISTER, PAGE_OSCILLOSCOPE, PAGE_A1, PAGE_TWIN_APP_00, PAGE_ENCODER_00, PAGE_SH_PN_00, NA, NA, NA, PAGE_TWIN_APP_00, </v>
      </c>
      <c r="Q32" s="4" t="str">
        <f t="shared" si="18"/>
        <v xml:space="preserve">{MENU6, MENU_GROUP_MENU, 4, NA, PAGE_REGISTER, PAGE_OSCILLOSCOPE, PAGE_A1, PAGE_TWIN_APP_00, PAGE_ENCODER_00, PAGE_SH_PN_00, NA, NA, NA, PAGE_TWIN_APP_00, PAGE_REGISTER, </v>
      </c>
      <c r="R32" s="4" t="str">
        <f t="shared" si="19"/>
        <v xml:space="preserve">{MENU6, MENU_GROUP_MENU, 4, NA, PAGE_REGISTER, PAGE_OSCILLOSCOPE, PAGE_A1, PAGE_TWIN_APP_00, PAGE_ENCODER_00, PAGE_SH_PN_00, NA, NA, NA, PAGE_TWIN_APP_00, PAGE_REGISTER, PAGE_F1, </v>
      </c>
      <c r="S32" s="4" t="str">
        <f t="shared" si="20"/>
        <v xml:space="preserve">{MENU6, MENU_GROUP_MENU, 4, NA, PAGE_REGISTER, PAGE_OSCILLOSCOPE, PAGE_A1, PAGE_TWIN_APP_00, PAGE_ENCODER_00, PAGE_SH_PN_00, NA, NA, NA, PAGE_TWIN_APP_00, PAGE_REGISTER, PAGE_F1, PAGE_P1, </v>
      </c>
      <c r="T32" s="4" t="str">
        <f t="shared" si="21"/>
        <v xml:space="preserve">{MENU6, MENU_GROUP_MENU, 4, NA, PAGE_REGISTER, PAGE_OSCILLOSCOPE, PAGE_A1, PAGE_TWIN_APP_00, PAGE_ENCODER_00, PAGE_SH_PN_00, NA, NA, NA, PAGE_TWIN_APP_00, PAGE_REGISTER, PAGE_F1, PAGE_P1, PAGE_SETUP, </v>
      </c>
      <c r="U32" s="4" t="str">
        <f t="shared" si="22"/>
        <v xml:space="preserve">{MENU6, MENU_GROUP_MENU, 4, NA, PAGE_REGISTER, PAGE_OSCILLOSCOPE, PAGE_A1, PAGE_TWIN_APP_00, PAGE_ENCODER_00, PAGE_SH_PN_00, NA, NA, NA, PAGE_TWIN_APP_00, PAGE_REGISTER, PAGE_F1, PAGE_P1, PAGE_SETUP, PAGE_MENU_05, </v>
      </c>
      <c r="V32" s="4" t="str">
        <f t="shared" si="23"/>
        <v xml:space="preserve">{MENU6, MENU_GROUP_MENU, 4, NA, PAGE_REGISTER, PAGE_OSCILLOSCOPE, PAGE_A1, PAGE_TWIN_APP_00, PAGE_ENCODER_00, PAGE_SH_PN_00, NA, NA, NA, PAGE_TWIN_APP_00, PAGE_REGISTER, PAGE_F1, PAGE_P1, PAGE_SETUP, PAGE_MENU_05, PAGE_T1, </v>
      </c>
      <c r="W32" s="4" t="str">
        <f t="shared" si="24"/>
        <v xml:space="preserve">{MENU6, MENU_GROUP_MENU, 4, NA, PAGE_REGISTER, PAGE_OSCILLOSCOPE, PAGE_A1, PAGE_TWIN_APP_00, PAGE_ENCODER_00, PAGE_SH_PN_00, NA, NA, NA, PAGE_TWIN_APP_00, PAGE_REGISTER, PAGE_F1, PAGE_P1, PAGE_SETUP, PAGE_MENU_05, PAGE_T1, PAGE_OFF, </v>
      </c>
      <c r="X32" s="4" t="str">
        <f t="shared" si="25"/>
        <v xml:space="preserve">{MENU6, MENU_GROUP_MENU, 4, NA, PAGE_REGISTER, PAGE_OSCILLOSCOPE, PAGE_A1, PAGE_TWIN_APP_00, PAGE_ENCODER_00, PAGE_SH_PN_00, NA, NA, NA, PAGE_TWIN_APP_00, PAGE_REGISTER, PAGE_F1, PAGE_P1, PAGE_SETUP, PAGE_MENU_05, PAGE_T1, PAGE_OFF, NA, </v>
      </c>
      <c r="Y32" s="4" t="str">
        <f t="shared" si="26"/>
        <v xml:space="preserve">{MENU6, MENU_GROUP_MENU, 4, NA, PAGE_REGISTER, PAGE_OSCILLOSCOPE, PAGE_A1, PAGE_TWIN_APP_00, PAGE_ENCODER_00, PAGE_SH_PN_00, NA, NA, NA, PAGE_TWIN_APP_00, PAGE_REGISTER, PAGE_F1, PAGE_P1, PAGE_SETUP, PAGE_MENU_05, PAGE_T1, PAGE_OFF, NA, NA, </v>
      </c>
      <c r="Z32" s="4" t="str">
        <f t="shared" si="27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</v>
      </c>
      <c r="AA32" s="4" t="str">
        <f t="shared" si="28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</v>
      </c>
      <c r="AB32" s="4" t="str">
        <f t="shared" si="29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</v>
      </c>
      <c r="AC32" s="4" t="str">
        <f t="shared" si="30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</v>
      </c>
      <c r="AD32" s="4" t="str">
        <f t="shared" si="31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</v>
      </c>
      <c r="AE32" s="4" t="str">
        <f t="shared" si="32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</v>
      </c>
      <c r="AF32" s="4" t="str">
        <f t="shared" si="33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</v>
      </c>
      <c r="AG32" s="4" t="str">
        <f t="shared" si="34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</v>
      </c>
      <c r="AH32" s="4" t="str">
        <f t="shared" si="35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NA, </v>
      </c>
      <c r="AI32" s="4" t="str">
        <f t="shared" si="36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NA, NA, </v>
      </c>
      <c r="AJ32" s="4" t="str">
        <f t="shared" si="37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NA, NA, NA, </v>
      </c>
      <c r="AK32" s="4" t="str">
        <f t="shared" si="38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NA, NA, NA, NA, </v>
      </c>
      <c r="AL32" s="4" t="str">
        <f t="shared" si="39"/>
        <v xml:space="preserve">{MENU6, MENU_GROUP_MENU, 4, NA, PAGE_REGISTER, PAGE_OSCILLOSCOPE, PAGE_A1, PAGE_TWIN_APP_00, PAGE_ENCODER_00, PAGE_SH_PN_00, NA, NA, NA, PAGE_TWIN_APP_00, PAGE_REGISTER, PAGE_F1, PAGE_P1, PAGE_SETUP, PAGE_MENU_05, PAGE_T1, PAGE_OFF, NA, NA, PAGE_MENU_03, PAGE_MENU_05, PAGE_MENU_01, NA, NA, NA, NA, NA, NA, NA, NA, NA, NA}, </v>
      </c>
      <c r="AM32" t="s">
        <v>74</v>
      </c>
      <c r="AN32">
        <f t="shared" si="40"/>
        <v>29</v>
      </c>
      <c r="AO32" t="s">
        <v>38</v>
      </c>
      <c r="AP32" t="s">
        <v>77</v>
      </c>
      <c r="AQ32">
        <v>4</v>
      </c>
      <c r="AS32" t="s">
        <v>2</v>
      </c>
      <c r="AT32" t="s">
        <v>3</v>
      </c>
      <c r="AU32" t="s">
        <v>97</v>
      </c>
      <c r="AV32" t="s">
        <v>373</v>
      </c>
      <c r="AW32" t="s">
        <v>372</v>
      </c>
      <c r="AX32" t="s">
        <v>371</v>
      </c>
      <c r="BB32" t="s">
        <v>373</v>
      </c>
      <c r="BC32" t="s">
        <v>2</v>
      </c>
      <c r="BD32" t="s">
        <v>88</v>
      </c>
      <c r="BE32" t="s">
        <v>13</v>
      </c>
      <c r="BF32" t="s">
        <v>12</v>
      </c>
      <c r="BG32" t="s">
        <v>75</v>
      </c>
      <c r="BH32" t="s">
        <v>16</v>
      </c>
      <c r="BI32" t="s">
        <v>47</v>
      </c>
      <c r="BL32" t="s">
        <v>73</v>
      </c>
      <c r="BM32" t="s">
        <v>75</v>
      </c>
      <c r="BN32" t="s">
        <v>71</v>
      </c>
    </row>
    <row r="33" spans="1:71" x14ac:dyDescent="0.2">
      <c r="A33" t="str">
        <f t="shared" si="2"/>
        <v xml:space="preserve">/* MENU_05=30      */ 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NA, NA, NA, NA, NA}, </v>
      </c>
      <c r="B33" t="str">
        <f t="shared" si="3"/>
        <v>#define PAGE_MENU_05      30</v>
      </c>
      <c r="C33" s="4" t="str">
        <f t="shared" si="4"/>
        <v xml:space="preserve">{MENU6, </v>
      </c>
      <c r="D33" s="4" t="str">
        <f t="shared" si="5"/>
        <v xml:space="preserve">{MENU6, MENU_GROUP_MENU, </v>
      </c>
      <c r="E33" s="4" t="str">
        <f t="shared" si="6"/>
        <v xml:space="preserve">{MENU6, MENU_GROUP_MENU, 5, </v>
      </c>
      <c r="F33" s="4" t="str">
        <f t="shared" si="7"/>
        <v xml:space="preserve">{MENU6, MENU_GROUP_MENU, 5, NA, </v>
      </c>
      <c r="G33" s="4" t="str">
        <f t="shared" si="8"/>
        <v xml:space="preserve">{MENU6, MENU_GROUP_MENU, 5, NA, PAGE_REGISTER, </v>
      </c>
      <c r="H33" s="4" t="str">
        <f t="shared" si="9"/>
        <v xml:space="preserve">{MENU6, MENU_GROUP_MENU, 5, NA, PAGE_REGISTER, PAGE_OSCILLOSCOPE, </v>
      </c>
      <c r="I33" s="4" t="str">
        <f t="shared" si="10"/>
        <v xml:space="preserve">{MENU6, MENU_GROUP_MENU, 5, NA, PAGE_REGISTER, PAGE_OSCILLOSCOPE, PAGE_A1, </v>
      </c>
      <c r="J33" s="4" t="str">
        <f t="shared" si="11"/>
        <v xml:space="preserve">{MENU6, MENU_GROUP_MENU, 5, NA, PAGE_REGISTER, PAGE_OSCILLOSCOPE, PAGE_A1, PAGE_TWIN_APP_00, </v>
      </c>
      <c r="K33" s="4" t="str">
        <f>J33 &amp; IF(LEN(AW33)=0, "NA, ", "PAGE_" &amp; AW33 &amp; ", ")</f>
        <v xml:space="preserve">{MENU6, MENU_GROUP_MENU, 5, NA, PAGE_REGISTER, PAGE_OSCILLOSCOPE, PAGE_A1, PAGE_TWIN_APP_00, PAGE_ENCODER_00, </v>
      </c>
      <c r="L33" s="4" t="str">
        <f t="shared" si="13"/>
        <v xml:space="preserve">{MENU6, MENU_GROUP_MENU, 5, NA, PAGE_REGISTER, PAGE_OSCILLOSCOPE, PAGE_A1, PAGE_TWIN_APP_00, PAGE_ENCODER_00, PAGE_SH_PN_00, </v>
      </c>
      <c r="M33" s="4" t="str">
        <f t="shared" si="14"/>
        <v xml:space="preserve">{MENU6, MENU_GROUP_MENU, 5, NA, PAGE_REGISTER, PAGE_OSCILLOSCOPE, PAGE_A1, PAGE_TWIN_APP_00, PAGE_ENCODER_00, PAGE_SH_PN_00, NA, </v>
      </c>
      <c r="N33" s="4" t="str">
        <f t="shared" si="15"/>
        <v xml:space="preserve">{MENU6, MENU_GROUP_MENU, 5, NA, PAGE_REGISTER, PAGE_OSCILLOSCOPE, PAGE_A1, PAGE_TWIN_APP_00, PAGE_ENCODER_00, PAGE_SH_PN_00, NA, NA, </v>
      </c>
      <c r="O33" s="4" t="str">
        <f t="shared" si="16"/>
        <v xml:space="preserve">{MENU6, MENU_GROUP_MENU, 5, NA, PAGE_REGISTER, PAGE_OSCILLOSCOPE, PAGE_A1, PAGE_TWIN_APP_00, PAGE_ENCODER_00, PAGE_SH_PN_00, NA, NA, NA, </v>
      </c>
      <c r="P33" s="4" t="str">
        <f>O33 &amp; IF(LEN(BB33)=0, "NA, ", "PAGE_" &amp; BB33 &amp; ", ")</f>
        <v xml:space="preserve">{MENU6, MENU_GROUP_MENU, 5, NA, PAGE_REGISTER, PAGE_OSCILLOSCOPE, PAGE_A1, PAGE_TWIN_APP_00, PAGE_ENCODER_00, PAGE_SH_PN_00, NA, NA, NA, PAGE_ENCODER_00, </v>
      </c>
      <c r="Q33" s="4" t="str">
        <f t="shared" si="18"/>
        <v xml:space="preserve">{MENU6, MENU_GROUP_MENU, 5, NA, PAGE_REGISTER, PAGE_OSCILLOSCOPE, PAGE_A1, PAGE_TWIN_APP_00, PAGE_ENCODER_00, PAGE_SH_PN_00, NA, NA, NA, PAGE_ENCODER_00, PAGE_REGISTER, </v>
      </c>
      <c r="R33" s="4" t="str">
        <f t="shared" si="19"/>
        <v xml:space="preserve">{MENU6, MENU_GROUP_MENU, 5, NA, PAGE_REGISTER, PAGE_OSCILLOSCOPE, PAGE_A1, PAGE_TWIN_APP_00, PAGE_ENCODER_00, PAGE_SH_PN_00, NA, NA, NA, PAGE_ENCODER_00, PAGE_REGISTER, PAGE_F1, </v>
      </c>
      <c r="S33" s="4" t="str">
        <f t="shared" si="20"/>
        <v xml:space="preserve">{MENU6, MENU_GROUP_MENU, 5, NA, PAGE_REGISTER, PAGE_OSCILLOSCOPE, PAGE_A1, PAGE_TWIN_APP_00, PAGE_ENCODER_00, PAGE_SH_PN_00, NA, NA, NA, PAGE_ENCODER_00, PAGE_REGISTER, PAGE_F1, PAGE_P1, </v>
      </c>
      <c r="T33" s="4" t="str">
        <f t="shared" si="21"/>
        <v xml:space="preserve">{MENU6, MENU_GROUP_MENU, 5, NA, PAGE_REGISTER, PAGE_OSCILLOSCOPE, PAGE_A1, PAGE_TWIN_APP_00, PAGE_ENCODER_00, PAGE_SH_PN_00, NA, NA, NA, PAGE_ENCODER_00, PAGE_REGISTER, PAGE_F1, PAGE_P1, PAGE_SETUP, </v>
      </c>
      <c r="U33" s="4" t="str">
        <f t="shared" si="22"/>
        <v xml:space="preserve">{MENU6, MENU_GROUP_MENU, 5, NA, PAGE_REGISTER, PAGE_OSCILLOSCOPE, PAGE_A1, PAGE_TWIN_APP_00, PAGE_ENCODER_00, PAGE_SH_PN_00, NA, NA, NA, PAGE_ENCODER_00, PAGE_REGISTER, PAGE_F1, PAGE_P1, PAGE_SETUP, PAGE_MENU_06, </v>
      </c>
      <c r="V33" s="4" t="str">
        <f t="shared" si="23"/>
        <v xml:space="preserve">{MENU6, MENU_GROUP_MENU, 5, NA, PAGE_REGISTER, PAGE_OSCILLOSCOPE, PAGE_A1, PAGE_TWIN_APP_00, PAGE_ENCODER_00, PAGE_SH_PN_00, NA, NA, NA, PAGE_ENCODER_00, PAGE_REGISTER, PAGE_F1, PAGE_P1, PAGE_SETUP, PAGE_MENU_06, PAGE_T1, </v>
      </c>
      <c r="W33" s="4" t="str">
        <f t="shared" si="24"/>
        <v xml:space="preserve">{MENU6, MENU_GROUP_MENU, 5, NA, PAGE_REGISTER, PAGE_OSCILLOSCOPE, PAGE_A1, PAGE_TWIN_APP_00, PAGE_ENCODER_00, PAGE_SH_PN_00, NA, NA, NA, PAGE_ENCODER_00, PAGE_REGISTER, PAGE_F1, PAGE_P1, PAGE_SETUP, PAGE_MENU_06, PAGE_T1, PAGE_OFF, </v>
      </c>
      <c r="X33" s="4" t="str">
        <f t="shared" si="25"/>
        <v xml:space="preserve">{MENU6, MENU_GROUP_MENU, 5, NA, PAGE_REGISTER, PAGE_OSCILLOSCOPE, PAGE_A1, PAGE_TWIN_APP_00, PAGE_ENCODER_00, PAGE_SH_PN_00, NA, NA, NA, PAGE_ENCODER_00, PAGE_REGISTER, PAGE_F1, PAGE_P1, PAGE_SETUP, PAGE_MENU_06, PAGE_T1, PAGE_OFF, NA, </v>
      </c>
      <c r="Y33" s="4" t="str">
        <f t="shared" si="26"/>
        <v xml:space="preserve">{MENU6, MENU_GROUP_MENU, 5, NA, PAGE_REGISTER, PAGE_OSCILLOSCOPE, PAGE_A1, PAGE_TWIN_APP_00, PAGE_ENCODER_00, PAGE_SH_PN_00, NA, NA, NA, PAGE_ENCODER_00, PAGE_REGISTER, PAGE_F1, PAGE_P1, PAGE_SETUP, PAGE_MENU_06, PAGE_T1, PAGE_OFF, NA, NA, </v>
      </c>
      <c r="Z33" s="4" t="str">
        <f t="shared" si="27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</v>
      </c>
      <c r="AA33" s="4" t="str">
        <f t="shared" si="28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</v>
      </c>
      <c r="AB33" s="4" t="str">
        <f t="shared" si="29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</v>
      </c>
      <c r="AC33" s="4" t="str">
        <f t="shared" si="30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</v>
      </c>
      <c r="AD33" s="4" t="str">
        <f t="shared" si="31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</v>
      </c>
      <c r="AE33" s="4" t="str">
        <f t="shared" si="32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</v>
      </c>
      <c r="AF33" s="4" t="str">
        <f t="shared" si="33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</v>
      </c>
      <c r="AG33" s="4" t="str">
        <f t="shared" si="34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</v>
      </c>
      <c r="AH33" s="4" t="str">
        <f t="shared" si="35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NA, </v>
      </c>
      <c r="AI33" s="4" t="str">
        <f t="shared" si="36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NA, NA, </v>
      </c>
      <c r="AJ33" s="4" t="str">
        <f t="shared" si="37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NA, NA, NA, </v>
      </c>
      <c r="AK33" s="4" t="str">
        <f t="shared" si="38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NA, NA, NA, NA, </v>
      </c>
      <c r="AL33" s="4" t="str">
        <f t="shared" si="39"/>
        <v xml:space="preserve">{MENU6, MENU_GROUP_MENU, 5, NA, PAGE_REGISTER, PAGE_OSCILLOSCOPE, PAGE_A1, PAGE_TWIN_APP_00, PAGE_ENCODER_00, PAGE_SH_PN_00, NA, NA, NA, PAGE_ENCODER_00, PAGE_REGISTER, PAGE_F1, PAGE_P1, PAGE_SETUP, PAGE_MENU_06, PAGE_T1, PAGE_OFF, NA, NA, PAGE_MENU_04, PAGE_MENU_06, PAGE_MENU_02, NA, NA, NA, NA, NA, NA, NA, NA, NA, NA}, </v>
      </c>
      <c r="AM33" t="s">
        <v>75</v>
      </c>
      <c r="AN33">
        <f t="shared" si="40"/>
        <v>30</v>
      </c>
      <c r="AO33" t="s">
        <v>38</v>
      </c>
      <c r="AP33" t="s">
        <v>77</v>
      </c>
      <c r="AQ33">
        <v>5</v>
      </c>
      <c r="AS33" t="s">
        <v>2</v>
      </c>
      <c r="AT33" t="s">
        <v>3</v>
      </c>
      <c r="AU33" t="s">
        <v>97</v>
      </c>
      <c r="AV33" t="s">
        <v>373</v>
      </c>
      <c r="AW33" t="s">
        <v>372</v>
      </c>
      <c r="AX33" t="s">
        <v>371</v>
      </c>
      <c r="BB33" t="s">
        <v>372</v>
      </c>
      <c r="BC33" t="s">
        <v>2</v>
      </c>
      <c r="BD33" t="s">
        <v>88</v>
      </c>
      <c r="BE33" t="s">
        <v>13</v>
      </c>
      <c r="BF33" t="s">
        <v>12</v>
      </c>
      <c r="BG33" t="s">
        <v>76</v>
      </c>
      <c r="BH33" t="s">
        <v>16</v>
      </c>
      <c r="BI33" t="s">
        <v>47</v>
      </c>
      <c r="BL33" t="s">
        <v>74</v>
      </c>
      <c r="BM33" t="s">
        <v>76</v>
      </c>
      <c r="BN33" t="s">
        <v>72</v>
      </c>
    </row>
    <row r="34" spans="1:71" x14ac:dyDescent="0.2">
      <c r="A34" t="str">
        <f t="shared" si="2"/>
        <v xml:space="preserve">/* MENU_06=31      */ 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NA, NA, NA, NA, NA}, </v>
      </c>
      <c r="B34" t="str">
        <f t="shared" si="3"/>
        <v>#define PAGE_MENU_06      31</v>
      </c>
      <c r="C34" s="4" t="str">
        <f t="shared" si="4"/>
        <v xml:space="preserve">{MENU6, </v>
      </c>
      <c r="D34" s="4" t="str">
        <f t="shared" si="5"/>
        <v xml:space="preserve">{MENU6, MENU_GROUP_MENU, </v>
      </c>
      <c r="E34" s="4" t="str">
        <f t="shared" si="6"/>
        <v xml:space="preserve">{MENU6, MENU_GROUP_MENU, 6, </v>
      </c>
      <c r="F34" s="4" t="str">
        <f t="shared" si="7"/>
        <v xml:space="preserve">{MENU6, MENU_GROUP_MENU, 6, NA, </v>
      </c>
      <c r="G34" s="4" t="str">
        <f t="shared" si="8"/>
        <v xml:space="preserve">{MENU6, MENU_GROUP_MENU, 6, NA, PAGE_REGISTER, </v>
      </c>
      <c r="H34" s="4" t="str">
        <f t="shared" si="9"/>
        <v xml:space="preserve">{MENU6, MENU_GROUP_MENU, 6, NA, PAGE_REGISTER, PAGE_OSCILLOSCOPE, </v>
      </c>
      <c r="I34" s="4" t="str">
        <f t="shared" si="10"/>
        <v xml:space="preserve">{MENU6, MENU_GROUP_MENU, 6, NA, PAGE_REGISTER, PAGE_OSCILLOSCOPE, PAGE_A1, </v>
      </c>
      <c r="J34" s="4" t="str">
        <f t="shared" si="11"/>
        <v xml:space="preserve">{MENU6, MENU_GROUP_MENU, 6, NA, PAGE_REGISTER, PAGE_OSCILLOSCOPE, PAGE_A1, PAGE_TWIN_APP_00, </v>
      </c>
      <c r="K34" s="4" t="str">
        <f t="shared" si="12"/>
        <v xml:space="preserve">{MENU6, MENU_GROUP_MENU, 6, NA, PAGE_REGISTER, PAGE_OSCILLOSCOPE, PAGE_A1, PAGE_TWIN_APP_00, PAGE_ENCODER_00, </v>
      </c>
      <c r="L34" s="4" t="str">
        <f t="shared" si="13"/>
        <v xml:space="preserve">{MENU6, MENU_GROUP_MENU, 6, NA, PAGE_REGISTER, PAGE_OSCILLOSCOPE, PAGE_A1, PAGE_TWIN_APP_00, PAGE_ENCODER_00, PAGE_SH_PN_00, </v>
      </c>
      <c r="M34" s="4" t="str">
        <f t="shared" si="14"/>
        <v xml:space="preserve">{MENU6, MENU_GROUP_MENU, 6, NA, PAGE_REGISTER, PAGE_OSCILLOSCOPE, PAGE_A1, PAGE_TWIN_APP_00, PAGE_ENCODER_00, PAGE_SH_PN_00, NA, </v>
      </c>
      <c r="N34" s="4" t="str">
        <f t="shared" si="15"/>
        <v xml:space="preserve">{MENU6, MENU_GROUP_MENU, 6, NA, PAGE_REGISTER, PAGE_OSCILLOSCOPE, PAGE_A1, PAGE_TWIN_APP_00, PAGE_ENCODER_00, PAGE_SH_PN_00, NA, NA, </v>
      </c>
      <c r="O34" s="4" t="str">
        <f t="shared" si="16"/>
        <v xml:space="preserve">{MENU6, MENU_GROUP_MENU, 6, NA, PAGE_REGISTER, PAGE_OSCILLOSCOPE, PAGE_A1, PAGE_TWIN_APP_00, PAGE_ENCODER_00, PAGE_SH_PN_00, NA, NA, NA, </v>
      </c>
      <c r="P34" s="4" t="str">
        <f t="shared" si="17"/>
        <v xml:space="preserve">{MENU6, MENU_GROUP_MENU, 6, NA, PAGE_REGISTER, PAGE_OSCILLOSCOPE, PAGE_A1, PAGE_TWIN_APP_00, PAGE_ENCODER_00, PAGE_SH_PN_00, NA, NA, NA, PAGE_SH_PN_00, </v>
      </c>
      <c r="Q34" s="4" t="str">
        <f t="shared" si="18"/>
        <v xml:space="preserve">{MENU6, MENU_GROUP_MENU, 6, NA, PAGE_REGISTER, PAGE_OSCILLOSCOPE, PAGE_A1, PAGE_TWIN_APP_00, PAGE_ENCODER_00, PAGE_SH_PN_00, NA, NA, NA, PAGE_SH_PN_00, PAGE_REGISTER, </v>
      </c>
      <c r="R34" s="4" t="str">
        <f t="shared" si="19"/>
        <v xml:space="preserve">{MENU6, MENU_GROUP_MENU, 6, NA, PAGE_REGISTER, PAGE_OSCILLOSCOPE, PAGE_A1, PAGE_TWIN_APP_00, PAGE_ENCODER_00, PAGE_SH_PN_00, NA, NA, NA, PAGE_SH_PN_00, PAGE_REGISTER, PAGE_F1, </v>
      </c>
      <c r="S34" s="4" t="str">
        <f t="shared" si="20"/>
        <v xml:space="preserve">{MENU6, MENU_GROUP_MENU, 6, NA, PAGE_REGISTER, PAGE_OSCILLOSCOPE, PAGE_A1, PAGE_TWIN_APP_00, PAGE_ENCODER_00, PAGE_SH_PN_00, NA, NA, NA, PAGE_SH_PN_00, PAGE_REGISTER, PAGE_F1, PAGE_P1, </v>
      </c>
      <c r="T34" s="4" t="str">
        <f t="shared" si="21"/>
        <v xml:space="preserve">{MENU6, MENU_GROUP_MENU, 6, NA, PAGE_REGISTER, PAGE_OSCILLOSCOPE, PAGE_A1, PAGE_TWIN_APP_00, PAGE_ENCODER_00, PAGE_SH_PN_00, NA, NA, NA, PAGE_SH_PN_00, PAGE_REGISTER, PAGE_F1, PAGE_P1, PAGE_SETUP, </v>
      </c>
      <c r="U34" s="4" t="str">
        <f t="shared" si="22"/>
        <v xml:space="preserve">{MENU6, MENU_GROUP_MENU, 6, NA, PAGE_REGISTER, PAGE_OSCILLOSCOPE, PAGE_A1, PAGE_TWIN_APP_00, PAGE_ENCODER_00, PAGE_SH_PN_00, NA, NA, NA, PAGE_SH_PN_00, PAGE_REGISTER, PAGE_F1, PAGE_P1, PAGE_SETUP, PAGE_MENU_01, </v>
      </c>
      <c r="V34" s="4" t="str">
        <f t="shared" si="23"/>
        <v xml:space="preserve">{MENU6, MENU_GROUP_MENU, 6, NA, PAGE_REGISTER, PAGE_OSCILLOSCOPE, PAGE_A1, PAGE_TWIN_APP_00, PAGE_ENCODER_00, PAGE_SH_PN_00, NA, NA, NA, PAGE_SH_PN_00, PAGE_REGISTER, PAGE_F1, PAGE_P1, PAGE_SETUP, PAGE_MENU_01, PAGE_T1, </v>
      </c>
      <c r="W34" s="4" t="str">
        <f t="shared" si="24"/>
        <v xml:space="preserve">{MENU6, MENU_GROUP_MENU, 6, NA, PAGE_REGISTER, PAGE_OSCILLOSCOPE, PAGE_A1, PAGE_TWIN_APP_00, PAGE_ENCODER_00, PAGE_SH_PN_00, NA, NA, NA, PAGE_SH_PN_00, PAGE_REGISTER, PAGE_F1, PAGE_P1, PAGE_SETUP, PAGE_MENU_01, PAGE_T1, PAGE_OFF, </v>
      </c>
      <c r="X34" s="4" t="str">
        <f t="shared" si="25"/>
        <v xml:space="preserve">{MENU6, MENU_GROUP_MENU, 6, NA, PAGE_REGISTER, PAGE_OSCILLOSCOPE, PAGE_A1, PAGE_TWIN_APP_00, PAGE_ENCODER_00, PAGE_SH_PN_00, NA, NA, NA, PAGE_SH_PN_00, PAGE_REGISTER, PAGE_F1, PAGE_P1, PAGE_SETUP, PAGE_MENU_01, PAGE_T1, PAGE_OFF, NA, </v>
      </c>
      <c r="Y34" s="4" t="str">
        <f t="shared" si="26"/>
        <v xml:space="preserve">{MENU6, MENU_GROUP_MENU, 6, NA, PAGE_REGISTER, PAGE_OSCILLOSCOPE, PAGE_A1, PAGE_TWIN_APP_00, PAGE_ENCODER_00, PAGE_SH_PN_00, NA, NA, NA, PAGE_SH_PN_00, PAGE_REGISTER, PAGE_F1, PAGE_P1, PAGE_SETUP, PAGE_MENU_01, PAGE_T1, PAGE_OFF, NA, NA, </v>
      </c>
      <c r="Z34" s="4" t="str">
        <f t="shared" si="27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</v>
      </c>
      <c r="AA34" s="4" t="str">
        <f t="shared" si="28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</v>
      </c>
      <c r="AB34" s="4" t="str">
        <f t="shared" si="29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</v>
      </c>
      <c r="AC34" s="4" t="str">
        <f t="shared" si="30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</v>
      </c>
      <c r="AD34" s="4" t="str">
        <f t="shared" si="31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</v>
      </c>
      <c r="AE34" s="4" t="str">
        <f t="shared" si="32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</v>
      </c>
      <c r="AF34" s="4" t="str">
        <f t="shared" si="33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</v>
      </c>
      <c r="AG34" s="4" t="str">
        <f t="shared" si="34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</v>
      </c>
      <c r="AH34" s="4" t="str">
        <f t="shared" si="35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NA, </v>
      </c>
      <c r="AI34" s="4" t="str">
        <f t="shared" si="36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NA, NA, </v>
      </c>
      <c r="AJ34" s="4" t="str">
        <f t="shared" si="37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NA, NA, NA, </v>
      </c>
      <c r="AK34" s="4" t="str">
        <f t="shared" si="38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NA, NA, NA, NA, </v>
      </c>
      <c r="AL34" s="4" t="str">
        <f t="shared" si="39"/>
        <v xml:space="preserve">{MENU6, MENU_GROUP_MENU, 6, NA, PAGE_REGISTER, PAGE_OSCILLOSCOPE, PAGE_A1, PAGE_TWIN_APP_00, PAGE_ENCODER_00, PAGE_SH_PN_00, NA, NA, NA, PAGE_SH_PN_00, PAGE_REGISTER, PAGE_F1, PAGE_P1, PAGE_SETUP, PAGE_MENU_01, PAGE_T1, PAGE_OFF, NA, NA, PAGE_MENU_05, NA, PAGE_MENU_03, NA, NA, NA, NA, NA, NA, NA, NA, NA, NA}, </v>
      </c>
      <c r="AM34" t="s">
        <v>76</v>
      </c>
      <c r="AN34">
        <f t="shared" si="40"/>
        <v>31</v>
      </c>
      <c r="AO34" t="s">
        <v>38</v>
      </c>
      <c r="AP34" t="s">
        <v>77</v>
      </c>
      <c r="AQ34">
        <v>6</v>
      </c>
      <c r="AS34" t="s">
        <v>2</v>
      </c>
      <c r="AT34" t="s">
        <v>3</v>
      </c>
      <c r="AU34" t="s">
        <v>97</v>
      </c>
      <c r="AV34" t="s">
        <v>373</v>
      </c>
      <c r="AW34" t="s">
        <v>372</v>
      </c>
      <c r="AX34" t="s">
        <v>371</v>
      </c>
      <c r="BB34" t="s">
        <v>371</v>
      </c>
      <c r="BC34" t="s">
        <v>2</v>
      </c>
      <c r="BD34" t="s">
        <v>88</v>
      </c>
      <c r="BE34" t="s">
        <v>13</v>
      </c>
      <c r="BF34" t="s">
        <v>12</v>
      </c>
      <c r="BG34" t="s">
        <v>71</v>
      </c>
      <c r="BH34" t="s">
        <v>16</v>
      </c>
      <c r="BI34" t="s">
        <v>47</v>
      </c>
      <c r="BL34" t="s">
        <v>75</v>
      </c>
      <c r="BN34" t="s">
        <v>73</v>
      </c>
    </row>
    <row r="35" spans="1:71" x14ac:dyDescent="0.2">
      <c r="A35" t="str">
        <f t="shared" si="2"/>
        <v xml:space="preserve">/* P1_VALUE=32     */ {VALUE, NA, 1, PAGE_P1_VALUE, PAGE_P1_VALUE, PAGE_P1_VALUE, PAGE_P1_VALUE, PAGE_P1_VALUE, PAGE_P1_VALUE, PAGE_P1_VALUE, PAGE_P1_VALUE, PAGE_P1_VALUE, PAGE_P1_VALUE, PAGE_SAVE, PAGE_P1, NA, NA, NA, NA, NA, NA, NA, NA, NA, NA, NA, NA, NA, NA, NA, NA, NA, NA, NA, NA, NA}, </v>
      </c>
      <c r="B35" t="str">
        <f t="shared" si="3"/>
        <v>#define PAGE_P1_VALUE     32</v>
      </c>
      <c r="C35" s="4" t="str">
        <f t="shared" si="4"/>
        <v xml:space="preserve">{VALUE, </v>
      </c>
      <c r="D35" s="4" t="str">
        <f t="shared" si="5"/>
        <v xml:space="preserve">{VALUE, NA, </v>
      </c>
      <c r="E35" s="4" t="str">
        <f t="shared" si="6"/>
        <v xml:space="preserve">{VALUE, NA, 1, </v>
      </c>
      <c r="F35" s="4" t="str">
        <f t="shared" si="7"/>
        <v xml:space="preserve">{VALUE, NA, 1, PAGE_P1_VALUE, </v>
      </c>
      <c r="G35" s="4" t="str">
        <f t="shared" si="8"/>
        <v xml:space="preserve">{VALUE, NA, 1, PAGE_P1_VALUE, PAGE_P1_VALUE, </v>
      </c>
      <c r="H35" s="4" t="str">
        <f t="shared" si="9"/>
        <v xml:space="preserve">{VALUE, NA, 1, PAGE_P1_VALUE, PAGE_P1_VALUE, PAGE_P1_VALUE, </v>
      </c>
      <c r="I35" s="4" t="str">
        <f t="shared" si="10"/>
        <v xml:space="preserve">{VALUE, NA, 1, PAGE_P1_VALUE, PAGE_P1_VALUE, PAGE_P1_VALUE, PAGE_P1_VALUE, </v>
      </c>
      <c r="J35" s="4" t="str">
        <f t="shared" si="11"/>
        <v xml:space="preserve">{VALUE, NA, 1, PAGE_P1_VALUE, PAGE_P1_VALUE, PAGE_P1_VALUE, PAGE_P1_VALUE, PAGE_P1_VALUE, </v>
      </c>
      <c r="K35" s="4" t="str">
        <f t="shared" si="12"/>
        <v xml:space="preserve">{VALUE, NA, 1, PAGE_P1_VALUE, PAGE_P1_VALUE, PAGE_P1_VALUE, PAGE_P1_VALUE, PAGE_P1_VALUE, PAGE_P1_VALUE, </v>
      </c>
      <c r="L35" s="4" t="str">
        <f t="shared" si="13"/>
        <v xml:space="preserve">{VALUE, NA, 1, PAGE_P1_VALUE, PAGE_P1_VALUE, PAGE_P1_VALUE, PAGE_P1_VALUE, PAGE_P1_VALUE, PAGE_P1_VALUE, PAGE_P1_VALUE, </v>
      </c>
      <c r="M35" s="4" t="str">
        <f t="shared" si="14"/>
        <v xml:space="preserve">{VALUE, NA, 1, PAGE_P1_VALUE, PAGE_P1_VALUE, PAGE_P1_VALUE, PAGE_P1_VALUE, PAGE_P1_VALUE, PAGE_P1_VALUE, PAGE_P1_VALUE, PAGE_P1_VALUE, </v>
      </c>
      <c r="N35" s="4" t="str">
        <f t="shared" si="15"/>
        <v xml:space="preserve">{VALUE, NA, 1, PAGE_P1_VALUE, PAGE_P1_VALUE, PAGE_P1_VALUE, PAGE_P1_VALUE, PAGE_P1_VALUE, PAGE_P1_VALUE, PAGE_P1_VALUE, PAGE_P1_VALUE, PAGE_P1_VALUE, </v>
      </c>
      <c r="O35" s="4" t="str">
        <f t="shared" si="16"/>
        <v xml:space="preserve">{VALUE, NA, 1, PAGE_P1_VALUE, PAGE_P1_VALUE, PAGE_P1_VALUE, PAGE_P1_VALUE, PAGE_P1_VALUE, PAGE_P1_VALUE, PAGE_P1_VALUE, PAGE_P1_VALUE, PAGE_P1_VALUE, PAGE_P1_VALUE, </v>
      </c>
      <c r="P35" s="4" t="str">
        <f t="shared" si="17"/>
        <v xml:space="preserve">{VALUE, NA, 1, PAGE_P1_VALUE, PAGE_P1_VALUE, PAGE_P1_VALUE, PAGE_P1_VALUE, PAGE_P1_VALUE, PAGE_P1_VALUE, PAGE_P1_VALUE, PAGE_P1_VALUE, PAGE_P1_VALUE, PAGE_P1_VALUE, PAGE_SAVE, </v>
      </c>
      <c r="Q35" s="4" t="str">
        <f t="shared" si="18"/>
        <v xml:space="preserve">{VALUE, NA, 1, PAGE_P1_VALUE, PAGE_P1_VALUE, PAGE_P1_VALUE, PAGE_P1_VALUE, PAGE_P1_VALUE, PAGE_P1_VALUE, PAGE_P1_VALUE, PAGE_P1_VALUE, PAGE_P1_VALUE, PAGE_P1_VALUE, PAGE_SAVE, PAGE_P1, </v>
      </c>
      <c r="R35" s="4" t="str">
        <f t="shared" si="19"/>
        <v xml:space="preserve">{VALUE, NA, 1, PAGE_P1_VALUE, PAGE_P1_VALUE, PAGE_P1_VALUE, PAGE_P1_VALUE, PAGE_P1_VALUE, PAGE_P1_VALUE, PAGE_P1_VALUE, PAGE_P1_VALUE, PAGE_P1_VALUE, PAGE_P1_VALUE, PAGE_SAVE, PAGE_P1, NA, </v>
      </c>
      <c r="S35" s="4" t="str">
        <f t="shared" si="20"/>
        <v xml:space="preserve">{VALUE, NA, 1, PAGE_P1_VALUE, PAGE_P1_VALUE, PAGE_P1_VALUE, PAGE_P1_VALUE, PAGE_P1_VALUE, PAGE_P1_VALUE, PAGE_P1_VALUE, PAGE_P1_VALUE, PAGE_P1_VALUE, PAGE_P1_VALUE, PAGE_SAVE, PAGE_P1, NA, NA, </v>
      </c>
      <c r="T35" s="4" t="str">
        <f t="shared" si="21"/>
        <v xml:space="preserve">{VALUE, NA, 1, PAGE_P1_VALUE, PAGE_P1_VALUE, PAGE_P1_VALUE, PAGE_P1_VALUE, PAGE_P1_VALUE, PAGE_P1_VALUE, PAGE_P1_VALUE, PAGE_P1_VALUE, PAGE_P1_VALUE, PAGE_P1_VALUE, PAGE_SAVE, PAGE_P1, NA, NA, NA, </v>
      </c>
      <c r="U35" s="4" t="str">
        <f t="shared" si="22"/>
        <v xml:space="preserve">{VALUE, NA, 1, PAGE_P1_VALUE, PAGE_P1_VALUE, PAGE_P1_VALUE, PAGE_P1_VALUE, PAGE_P1_VALUE, PAGE_P1_VALUE, PAGE_P1_VALUE, PAGE_P1_VALUE, PAGE_P1_VALUE, PAGE_P1_VALUE, PAGE_SAVE, PAGE_P1, NA, NA, NA, NA, </v>
      </c>
      <c r="V35" s="4" t="str">
        <f t="shared" si="23"/>
        <v xml:space="preserve">{VALUE, NA, 1, PAGE_P1_VALUE, PAGE_P1_VALUE, PAGE_P1_VALUE, PAGE_P1_VALUE, PAGE_P1_VALUE, PAGE_P1_VALUE, PAGE_P1_VALUE, PAGE_P1_VALUE, PAGE_P1_VALUE, PAGE_P1_VALUE, PAGE_SAVE, PAGE_P1, NA, NA, NA, NA, NA, </v>
      </c>
      <c r="W35" s="4" t="str">
        <f t="shared" si="24"/>
        <v xml:space="preserve">{VALUE, NA, 1, PAGE_P1_VALUE, PAGE_P1_VALUE, PAGE_P1_VALUE, PAGE_P1_VALUE, PAGE_P1_VALUE, PAGE_P1_VALUE, PAGE_P1_VALUE, PAGE_P1_VALUE, PAGE_P1_VALUE, PAGE_P1_VALUE, PAGE_SAVE, PAGE_P1, NA, NA, NA, NA, NA, NA, </v>
      </c>
      <c r="X35" s="4" t="str">
        <f t="shared" si="25"/>
        <v xml:space="preserve">{VALUE, NA, 1, PAGE_P1_VALUE, PAGE_P1_VALUE, PAGE_P1_VALUE, PAGE_P1_VALUE, PAGE_P1_VALUE, PAGE_P1_VALUE, PAGE_P1_VALUE, PAGE_P1_VALUE, PAGE_P1_VALUE, PAGE_P1_VALUE, PAGE_SAVE, PAGE_P1, NA, NA, NA, NA, NA, NA, NA, </v>
      </c>
      <c r="Y35" s="4" t="str">
        <f t="shared" si="26"/>
        <v xml:space="preserve">{VALUE, NA, 1, PAGE_P1_VALUE, PAGE_P1_VALUE, PAGE_P1_VALUE, PAGE_P1_VALUE, PAGE_P1_VALUE, PAGE_P1_VALUE, PAGE_P1_VALUE, PAGE_P1_VALUE, PAGE_P1_VALUE, PAGE_P1_VALUE, PAGE_SAVE, PAGE_P1, NA, NA, NA, NA, NA, NA, NA, NA, </v>
      </c>
      <c r="Z35" s="4" t="str">
        <f t="shared" si="27"/>
        <v xml:space="preserve">{VALUE, NA, 1, PAGE_P1_VALUE, PAGE_P1_VALUE, PAGE_P1_VALUE, PAGE_P1_VALUE, PAGE_P1_VALUE, PAGE_P1_VALUE, PAGE_P1_VALUE, PAGE_P1_VALUE, PAGE_P1_VALUE, PAGE_P1_VALUE, PAGE_SAVE, PAGE_P1, NA, NA, NA, NA, NA, NA, NA, NA, NA, </v>
      </c>
      <c r="AA35" s="4" t="str">
        <f t="shared" si="28"/>
        <v xml:space="preserve">{VALUE, NA, 1, PAGE_P1_VALUE, PAGE_P1_VALUE, PAGE_P1_VALUE, PAGE_P1_VALUE, PAGE_P1_VALUE, PAGE_P1_VALUE, PAGE_P1_VALUE, PAGE_P1_VALUE, PAGE_P1_VALUE, PAGE_P1_VALUE, PAGE_SAVE, PAGE_P1, NA, NA, NA, NA, NA, NA, NA, NA, NA, NA, </v>
      </c>
      <c r="AB35" s="4" t="str">
        <f t="shared" si="29"/>
        <v xml:space="preserve">{VALUE, NA, 1, PAGE_P1_VALUE, PAGE_P1_VALUE, PAGE_P1_VALUE, PAGE_P1_VALUE, PAGE_P1_VALUE, PAGE_P1_VALUE, PAGE_P1_VALUE, PAGE_P1_VALUE, PAGE_P1_VALUE, PAGE_P1_VALUE, PAGE_SAVE, PAGE_P1, NA, NA, NA, NA, NA, NA, NA, NA, NA, NA, NA, </v>
      </c>
      <c r="AC35" s="4" t="str">
        <f t="shared" si="30"/>
        <v xml:space="preserve">{VALUE, NA, 1, PAGE_P1_VALUE, PAGE_P1_VALUE, PAGE_P1_VALUE, PAGE_P1_VALUE, PAGE_P1_VALUE, PAGE_P1_VALUE, PAGE_P1_VALUE, PAGE_P1_VALUE, PAGE_P1_VALUE, PAGE_P1_VALUE, PAGE_SAVE, PAGE_P1, NA, NA, NA, NA, NA, NA, NA, NA, NA, NA, NA, NA, </v>
      </c>
      <c r="AD35" s="4" t="str">
        <f t="shared" si="31"/>
        <v xml:space="preserve">{VALUE, NA, 1, PAGE_P1_VALUE, PAGE_P1_VALUE, PAGE_P1_VALUE, PAGE_P1_VALUE, PAGE_P1_VALUE, PAGE_P1_VALUE, PAGE_P1_VALUE, PAGE_P1_VALUE, PAGE_P1_VALUE, PAGE_P1_VALUE, PAGE_SAVE, PAGE_P1, NA, NA, NA, NA, NA, NA, NA, NA, NA, NA, NA, NA, NA, </v>
      </c>
      <c r="AE35" s="4" t="str">
        <f t="shared" si="32"/>
        <v xml:space="preserve">{VALUE, NA, 1, PAGE_P1_VALUE, PAGE_P1_VALUE, PAGE_P1_VALUE, PAGE_P1_VALUE, PAGE_P1_VALUE, PAGE_P1_VALUE, PAGE_P1_VALUE, PAGE_P1_VALUE, PAGE_P1_VALUE, PAGE_P1_VALUE, PAGE_SAVE, PAGE_P1, NA, NA, NA, NA, NA, NA, NA, NA, NA, NA, NA, NA, NA, NA, </v>
      </c>
      <c r="AF35" s="4" t="str">
        <f t="shared" si="33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</v>
      </c>
      <c r="AG35" s="4" t="str">
        <f t="shared" si="34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NA, </v>
      </c>
      <c r="AH35" s="4" t="str">
        <f t="shared" si="35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NA, NA, </v>
      </c>
      <c r="AI35" s="4" t="str">
        <f t="shared" si="36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NA, NA, NA, </v>
      </c>
      <c r="AJ35" s="4" t="str">
        <f t="shared" si="37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NA, NA, NA, NA, </v>
      </c>
      <c r="AK35" s="4" t="str">
        <f t="shared" si="38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NA, NA, NA, NA, NA, </v>
      </c>
      <c r="AL35" s="4" t="str">
        <f t="shared" si="39"/>
        <v xml:space="preserve">{VALUE, NA, 1, PAGE_P1_VALUE, PAGE_P1_VALUE, PAGE_P1_VALUE, PAGE_P1_VALUE, PAGE_P1_VALUE, PAGE_P1_VALUE, PAGE_P1_VALUE, PAGE_P1_VALUE, PAGE_P1_VALUE, PAGE_P1_VALUE, PAGE_SAVE, PAGE_P1, NA, NA, NA, NA, NA, NA, NA, NA, NA, NA, NA, NA, NA, NA, NA, NA, NA, NA, NA, NA, NA}, </v>
      </c>
      <c r="AM35" t="s">
        <v>26</v>
      </c>
      <c r="AN35">
        <f t="shared" si="40"/>
        <v>32</v>
      </c>
      <c r="AO35" t="s">
        <v>20</v>
      </c>
      <c r="AQ35">
        <v>1</v>
      </c>
      <c r="AR35" t="s">
        <v>26</v>
      </c>
      <c r="AS35" t="s">
        <v>26</v>
      </c>
      <c r="AT35" t="s">
        <v>26</v>
      </c>
      <c r="AU35" t="s">
        <v>26</v>
      </c>
      <c r="AV35" t="s">
        <v>26</v>
      </c>
      <c r="AW35" t="s">
        <v>26</v>
      </c>
      <c r="AX35" t="s">
        <v>26</v>
      </c>
      <c r="AY35" t="s">
        <v>26</v>
      </c>
      <c r="AZ35" t="s">
        <v>26</v>
      </c>
      <c r="BA35" t="s">
        <v>26</v>
      </c>
      <c r="BB35" t="s">
        <v>29</v>
      </c>
      <c r="BC35" t="s">
        <v>13</v>
      </c>
    </row>
    <row r="36" spans="1:71" x14ac:dyDescent="0.2">
      <c r="A36" t="str">
        <f t="shared" si="2"/>
        <v xml:space="preserve">/* P2_VALUE=33     */ {VALUE, NA, 2, PAGE_P2_VALUE, PAGE_P2_VALUE, PAGE_P2_VALUE, PAGE_P2_VALUE, PAGE_P2_VALUE, PAGE_P2_VALUE, PAGE_P2_VALUE, PAGE_P2_VALUE, PAGE_P2_VALUE, PAGE_P2_VALUE, PAGE_SAVE, PAGE_P2, NA, NA, NA, NA, NA, NA, NA, NA, NA, NA, NA, NA, NA, NA, NA, NA, NA, NA, NA, NA, NA}, </v>
      </c>
      <c r="B36" t="str">
        <f t="shared" si="3"/>
        <v>#define PAGE_P2_VALUE     33</v>
      </c>
      <c r="C36" s="4" t="str">
        <f t="shared" si="4"/>
        <v xml:space="preserve">{VALUE, </v>
      </c>
      <c r="D36" s="4" t="str">
        <f t="shared" si="5"/>
        <v xml:space="preserve">{VALUE, NA, </v>
      </c>
      <c r="E36" s="4" t="str">
        <f t="shared" si="6"/>
        <v xml:space="preserve">{VALUE, NA, 2, </v>
      </c>
      <c r="F36" s="4" t="str">
        <f t="shared" si="7"/>
        <v xml:space="preserve">{VALUE, NA, 2, PAGE_P2_VALUE, </v>
      </c>
      <c r="G36" s="4" t="str">
        <f t="shared" si="8"/>
        <v xml:space="preserve">{VALUE, NA, 2, PAGE_P2_VALUE, PAGE_P2_VALUE, </v>
      </c>
      <c r="H36" s="4" t="str">
        <f t="shared" si="9"/>
        <v xml:space="preserve">{VALUE, NA, 2, PAGE_P2_VALUE, PAGE_P2_VALUE, PAGE_P2_VALUE, </v>
      </c>
      <c r="I36" s="4" t="str">
        <f t="shared" si="10"/>
        <v xml:space="preserve">{VALUE, NA, 2, PAGE_P2_VALUE, PAGE_P2_VALUE, PAGE_P2_VALUE, PAGE_P2_VALUE, </v>
      </c>
      <c r="J36" s="4" t="str">
        <f t="shared" si="11"/>
        <v xml:space="preserve">{VALUE, NA, 2, PAGE_P2_VALUE, PAGE_P2_VALUE, PAGE_P2_VALUE, PAGE_P2_VALUE, PAGE_P2_VALUE, </v>
      </c>
      <c r="K36" s="4" t="str">
        <f t="shared" si="12"/>
        <v xml:space="preserve">{VALUE, NA, 2, PAGE_P2_VALUE, PAGE_P2_VALUE, PAGE_P2_VALUE, PAGE_P2_VALUE, PAGE_P2_VALUE, PAGE_P2_VALUE, </v>
      </c>
      <c r="L36" s="4" t="str">
        <f t="shared" si="13"/>
        <v xml:space="preserve">{VALUE, NA, 2, PAGE_P2_VALUE, PAGE_P2_VALUE, PAGE_P2_VALUE, PAGE_P2_VALUE, PAGE_P2_VALUE, PAGE_P2_VALUE, PAGE_P2_VALUE, </v>
      </c>
      <c r="M36" s="4" t="str">
        <f t="shared" si="14"/>
        <v xml:space="preserve">{VALUE, NA, 2, PAGE_P2_VALUE, PAGE_P2_VALUE, PAGE_P2_VALUE, PAGE_P2_VALUE, PAGE_P2_VALUE, PAGE_P2_VALUE, PAGE_P2_VALUE, PAGE_P2_VALUE, </v>
      </c>
      <c r="N36" s="4" t="str">
        <f t="shared" si="15"/>
        <v xml:space="preserve">{VALUE, NA, 2, PAGE_P2_VALUE, PAGE_P2_VALUE, PAGE_P2_VALUE, PAGE_P2_VALUE, PAGE_P2_VALUE, PAGE_P2_VALUE, PAGE_P2_VALUE, PAGE_P2_VALUE, PAGE_P2_VALUE, </v>
      </c>
      <c r="O36" s="4" t="str">
        <f t="shared" si="16"/>
        <v xml:space="preserve">{VALUE, NA, 2, PAGE_P2_VALUE, PAGE_P2_VALUE, PAGE_P2_VALUE, PAGE_P2_VALUE, PAGE_P2_VALUE, PAGE_P2_VALUE, PAGE_P2_VALUE, PAGE_P2_VALUE, PAGE_P2_VALUE, PAGE_P2_VALUE, </v>
      </c>
      <c r="P36" s="4" t="str">
        <f t="shared" si="17"/>
        <v xml:space="preserve">{VALUE, NA, 2, PAGE_P2_VALUE, PAGE_P2_VALUE, PAGE_P2_VALUE, PAGE_P2_VALUE, PAGE_P2_VALUE, PAGE_P2_VALUE, PAGE_P2_VALUE, PAGE_P2_VALUE, PAGE_P2_VALUE, PAGE_P2_VALUE, PAGE_SAVE, </v>
      </c>
      <c r="Q36" s="4" t="str">
        <f t="shared" si="18"/>
        <v xml:space="preserve">{VALUE, NA, 2, PAGE_P2_VALUE, PAGE_P2_VALUE, PAGE_P2_VALUE, PAGE_P2_VALUE, PAGE_P2_VALUE, PAGE_P2_VALUE, PAGE_P2_VALUE, PAGE_P2_VALUE, PAGE_P2_VALUE, PAGE_P2_VALUE, PAGE_SAVE, PAGE_P2, </v>
      </c>
      <c r="R36" s="4" t="str">
        <f t="shared" si="19"/>
        <v xml:space="preserve">{VALUE, NA, 2, PAGE_P2_VALUE, PAGE_P2_VALUE, PAGE_P2_VALUE, PAGE_P2_VALUE, PAGE_P2_VALUE, PAGE_P2_VALUE, PAGE_P2_VALUE, PAGE_P2_VALUE, PAGE_P2_VALUE, PAGE_P2_VALUE, PAGE_SAVE, PAGE_P2, NA, </v>
      </c>
      <c r="S36" s="4" t="str">
        <f t="shared" si="20"/>
        <v xml:space="preserve">{VALUE, NA, 2, PAGE_P2_VALUE, PAGE_P2_VALUE, PAGE_P2_VALUE, PAGE_P2_VALUE, PAGE_P2_VALUE, PAGE_P2_VALUE, PAGE_P2_VALUE, PAGE_P2_VALUE, PAGE_P2_VALUE, PAGE_P2_VALUE, PAGE_SAVE, PAGE_P2, NA, NA, </v>
      </c>
      <c r="T36" s="4" t="str">
        <f t="shared" si="21"/>
        <v xml:space="preserve">{VALUE, NA, 2, PAGE_P2_VALUE, PAGE_P2_VALUE, PAGE_P2_VALUE, PAGE_P2_VALUE, PAGE_P2_VALUE, PAGE_P2_VALUE, PAGE_P2_VALUE, PAGE_P2_VALUE, PAGE_P2_VALUE, PAGE_P2_VALUE, PAGE_SAVE, PAGE_P2, NA, NA, NA, </v>
      </c>
      <c r="U36" s="4" t="str">
        <f t="shared" si="22"/>
        <v xml:space="preserve">{VALUE, NA, 2, PAGE_P2_VALUE, PAGE_P2_VALUE, PAGE_P2_VALUE, PAGE_P2_VALUE, PAGE_P2_VALUE, PAGE_P2_VALUE, PAGE_P2_VALUE, PAGE_P2_VALUE, PAGE_P2_VALUE, PAGE_P2_VALUE, PAGE_SAVE, PAGE_P2, NA, NA, NA, NA, </v>
      </c>
      <c r="V36" s="4" t="str">
        <f t="shared" si="23"/>
        <v xml:space="preserve">{VALUE, NA, 2, PAGE_P2_VALUE, PAGE_P2_VALUE, PAGE_P2_VALUE, PAGE_P2_VALUE, PAGE_P2_VALUE, PAGE_P2_VALUE, PAGE_P2_VALUE, PAGE_P2_VALUE, PAGE_P2_VALUE, PAGE_P2_VALUE, PAGE_SAVE, PAGE_P2, NA, NA, NA, NA, NA, </v>
      </c>
      <c r="W36" s="4" t="str">
        <f t="shared" si="24"/>
        <v xml:space="preserve">{VALUE, NA, 2, PAGE_P2_VALUE, PAGE_P2_VALUE, PAGE_P2_VALUE, PAGE_P2_VALUE, PAGE_P2_VALUE, PAGE_P2_VALUE, PAGE_P2_VALUE, PAGE_P2_VALUE, PAGE_P2_VALUE, PAGE_P2_VALUE, PAGE_SAVE, PAGE_P2, NA, NA, NA, NA, NA, NA, </v>
      </c>
      <c r="X36" s="4" t="str">
        <f t="shared" si="25"/>
        <v xml:space="preserve">{VALUE, NA, 2, PAGE_P2_VALUE, PAGE_P2_VALUE, PAGE_P2_VALUE, PAGE_P2_VALUE, PAGE_P2_VALUE, PAGE_P2_VALUE, PAGE_P2_VALUE, PAGE_P2_VALUE, PAGE_P2_VALUE, PAGE_P2_VALUE, PAGE_SAVE, PAGE_P2, NA, NA, NA, NA, NA, NA, NA, </v>
      </c>
      <c r="Y36" s="4" t="str">
        <f t="shared" si="26"/>
        <v xml:space="preserve">{VALUE, NA, 2, PAGE_P2_VALUE, PAGE_P2_VALUE, PAGE_P2_VALUE, PAGE_P2_VALUE, PAGE_P2_VALUE, PAGE_P2_VALUE, PAGE_P2_VALUE, PAGE_P2_VALUE, PAGE_P2_VALUE, PAGE_P2_VALUE, PAGE_SAVE, PAGE_P2, NA, NA, NA, NA, NA, NA, NA, NA, </v>
      </c>
      <c r="Z36" s="4" t="str">
        <f t="shared" si="27"/>
        <v xml:space="preserve">{VALUE, NA, 2, PAGE_P2_VALUE, PAGE_P2_VALUE, PAGE_P2_VALUE, PAGE_P2_VALUE, PAGE_P2_VALUE, PAGE_P2_VALUE, PAGE_P2_VALUE, PAGE_P2_VALUE, PAGE_P2_VALUE, PAGE_P2_VALUE, PAGE_SAVE, PAGE_P2, NA, NA, NA, NA, NA, NA, NA, NA, NA, </v>
      </c>
      <c r="AA36" s="4" t="str">
        <f t="shared" si="28"/>
        <v xml:space="preserve">{VALUE, NA, 2, PAGE_P2_VALUE, PAGE_P2_VALUE, PAGE_P2_VALUE, PAGE_P2_VALUE, PAGE_P2_VALUE, PAGE_P2_VALUE, PAGE_P2_VALUE, PAGE_P2_VALUE, PAGE_P2_VALUE, PAGE_P2_VALUE, PAGE_SAVE, PAGE_P2, NA, NA, NA, NA, NA, NA, NA, NA, NA, NA, </v>
      </c>
      <c r="AB36" s="4" t="str">
        <f t="shared" si="29"/>
        <v xml:space="preserve">{VALUE, NA, 2, PAGE_P2_VALUE, PAGE_P2_VALUE, PAGE_P2_VALUE, PAGE_P2_VALUE, PAGE_P2_VALUE, PAGE_P2_VALUE, PAGE_P2_VALUE, PAGE_P2_VALUE, PAGE_P2_VALUE, PAGE_P2_VALUE, PAGE_SAVE, PAGE_P2, NA, NA, NA, NA, NA, NA, NA, NA, NA, NA, NA, </v>
      </c>
      <c r="AC36" s="4" t="str">
        <f t="shared" si="30"/>
        <v xml:space="preserve">{VALUE, NA, 2, PAGE_P2_VALUE, PAGE_P2_VALUE, PAGE_P2_VALUE, PAGE_P2_VALUE, PAGE_P2_VALUE, PAGE_P2_VALUE, PAGE_P2_VALUE, PAGE_P2_VALUE, PAGE_P2_VALUE, PAGE_P2_VALUE, PAGE_SAVE, PAGE_P2, NA, NA, NA, NA, NA, NA, NA, NA, NA, NA, NA, NA, </v>
      </c>
      <c r="AD36" s="4" t="str">
        <f t="shared" si="31"/>
        <v xml:space="preserve">{VALUE, NA, 2, PAGE_P2_VALUE, PAGE_P2_VALUE, PAGE_P2_VALUE, PAGE_P2_VALUE, PAGE_P2_VALUE, PAGE_P2_VALUE, PAGE_P2_VALUE, PAGE_P2_VALUE, PAGE_P2_VALUE, PAGE_P2_VALUE, PAGE_SAVE, PAGE_P2, NA, NA, NA, NA, NA, NA, NA, NA, NA, NA, NA, NA, NA, </v>
      </c>
      <c r="AE36" s="4" t="str">
        <f t="shared" si="32"/>
        <v xml:space="preserve">{VALUE, NA, 2, PAGE_P2_VALUE, PAGE_P2_VALUE, PAGE_P2_VALUE, PAGE_P2_VALUE, PAGE_P2_VALUE, PAGE_P2_VALUE, PAGE_P2_VALUE, PAGE_P2_VALUE, PAGE_P2_VALUE, PAGE_P2_VALUE, PAGE_SAVE, PAGE_P2, NA, NA, NA, NA, NA, NA, NA, NA, NA, NA, NA, NA, NA, NA, </v>
      </c>
      <c r="AF36" s="4" t="str">
        <f t="shared" si="33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</v>
      </c>
      <c r="AG36" s="4" t="str">
        <f t="shared" si="34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NA, </v>
      </c>
      <c r="AH36" s="4" t="str">
        <f t="shared" si="35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NA, NA, </v>
      </c>
      <c r="AI36" s="4" t="str">
        <f t="shared" si="36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NA, NA, NA, </v>
      </c>
      <c r="AJ36" s="4" t="str">
        <f t="shared" si="37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NA, NA, NA, NA, </v>
      </c>
      <c r="AK36" s="4" t="str">
        <f t="shared" si="38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NA, NA, NA, NA, NA, </v>
      </c>
      <c r="AL36" s="4" t="str">
        <f t="shared" si="39"/>
        <v xml:space="preserve">{VALUE, NA, 2, PAGE_P2_VALUE, PAGE_P2_VALUE, PAGE_P2_VALUE, PAGE_P2_VALUE, PAGE_P2_VALUE, PAGE_P2_VALUE, PAGE_P2_VALUE, PAGE_P2_VALUE, PAGE_P2_VALUE, PAGE_P2_VALUE, PAGE_SAVE, PAGE_P2, NA, NA, NA, NA, NA, NA, NA, NA, NA, NA, NA, NA, NA, NA, NA, NA, NA, NA, NA, NA, NA}, </v>
      </c>
      <c r="AM36" t="s">
        <v>27</v>
      </c>
      <c r="AN36">
        <f t="shared" si="40"/>
        <v>33</v>
      </c>
      <c r="AO36" t="s">
        <v>20</v>
      </c>
      <c r="AQ36">
        <v>2</v>
      </c>
      <c r="AR36" t="s">
        <v>27</v>
      </c>
      <c r="AS36" t="s">
        <v>27</v>
      </c>
      <c r="AT36" t="s">
        <v>27</v>
      </c>
      <c r="AU36" t="s">
        <v>27</v>
      </c>
      <c r="AV36" t="s">
        <v>27</v>
      </c>
      <c r="AW36" t="s">
        <v>27</v>
      </c>
      <c r="AX36" t="s">
        <v>27</v>
      </c>
      <c r="AY36" t="s">
        <v>27</v>
      </c>
      <c r="AZ36" t="s">
        <v>27</v>
      </c>
      <c r="BA36" t="s">
        <v>27</v>
      </c>
      <c r="BB36" t="s">
        <v>29</v>
      </c>
      <c r="BC36" t="s">
        <v>14</v>
      </c>
    </row>
    <row r="37" spans="1:71" x14ac:dyDescent="0.2">
      <c r="A37" t="str">
        <f t="shared" si="2"/>
        <v xml:space="preserve">/* P3_VALUE=34     */ {VALUE, NA, 3, PAGE_P3_VALUE, PAGE_P3_VALUE, PAGE_P3_VALUE, PAGE_P3_VALUE, PAGE_P3_VALUE, PAGE_P3_VALUE, PAGE_P3_VALUE, PAGE_P3_VALUE, PAGE_P3_VALUE, PAGE_P3_VALUE, PAGE_SAVE, PAGE_P3, NA, NA, NA, NA, NA, NA, NA, NA, NA, NA, NA, NA, NA, NA, NA, NA, NA, NA, NA, NA, NA}, </v>
      </c>
      <c r="B37" t="str">
        <f t="shared" si="3"/>
        <v>#define PAGE_P3_VALUE     34</v>
      </c>
      <c r="C37" s="4" t="str">
        <f t="shared" si="4"/>
        <v xml:space="preserve">{VALUE, </v>
      </c>
      <c r="D37" s="4" t="str">
        <f t="shared" si="5"/>
        <v xml:space="preserve">{VALUE, NA, </v>
      </c>
      <c r="E37" s="4" t="str">
        <f t="shared" si="6"/>
        <v xml:space="preserve">{VALUE, NA, 3, </v>
      </c>
      <c r="F37" s="4" t="str">
        <f t="shared" si="7"/>
        <v xml:space="preserve">{VALUE, NA, 3, PAGE_P3_VALUE, </v>
      </c>
      <c r="G37" s="4" t="str">
        <f t="shared" si="8"/>
        <v xml:space="preserve">{VALUE, NA, 3, PAGE_P3_VALUE, PAGE_P3_VALUE, </v>
      </c>
      <c r="H37" s="4" t="str">
        <f t="shared" si="9"/>
        <v xml:space="preserve">{VALUE, NA, 3, PAGE_P3_VALUE, PAGE_P3_VALUE, PAGE_P3_VALUE, </v>
      </c>
      <c r="I37" s="4" t="str">
        <f t="shared" si="10"/>
        <v xml:space="preserve">{VALUE, NA, 3, PAGE_P3_VALUE, PAGE_P3_VALUE, PAGE_P3_VALUE, PAGE_P3_VALUE, </v>
      </c>
      <c r="J37" s="4" t="str">
        <f t="shared" si="11"/>
        <v xml:space="preserve">{VALUE, NA, 3, PAGE_P3_VALUE, PAGE_P3_VALUE, PAGE_P3_VALUE, PAGE_P3_VALUE, PAGE_P3_VALUE, </v>
      </c>
      <c r="K37" s="4" t="str">
        <f t="shared" si="12"/>
        <v xml:space="preserve">{VALUE, NA, 3, PAGE_P3_VALUE, PAGE_P3_VALUE, PAGE_P3_VALUE, PAGE_P3_VALUE, PAGE_P3_VALUE, PAGE_P3_VALUE, </v>
      </c>
      <c r="L37" s="4" t="str">
        <f t="shared" si="13"/>
        <v xml:space="preserve">{VALUE, NA, 3, PAGE_P3_VALUE, PAGE_P3_VALUE, PAGE_P3_VALUE, PAGE_P3_VALUE, PAGE_P3_VALUE, PAGE_P3_VALUE, PAGE_P3_VALUE, </v>
      </c>
      <c r="M37" s="4" t="str">
        <f t="shared" si="14"/>
        <v xml:space="preserve">{VALUE, NA, 3, PAGE_P3_VALUE, PAGE_P3_VALUE, PAGE_P3_VALUE, PAGE_P3_VALUE, PAGE_P3_VALUE, PAGE_P3_VALUE, PAGE_P3_VALUE, PAGE_P3_VALUE, </v>
      </c>
      <c r="N37" s="4" t="str">
        <f t="shared" si="15"/>
        <v xml:space="preserve">{VALUE, NA, 3, PAGE_P3_VALUE, PAGE_P3_VALUE, PAGE_P3_VALUE, PAGE_P3_VALUE, PAGE_P3_VALUE, PAGE_P3_VALUE, PAGE_P3_VALUE, PAGE_P3_VALUE, PAGE_P3_VALUE, </v>
      </c>
      <c r="O37" s="4" t="str">
        <f t="shared" si="16"/>
        <v xml:space="preserve">{VALUE, NA, 3, PAGE_P3_VALUE, PAGE_P3_VALUE, PAGE_P3_VALUE, PAGE_P3_VALUE, PAGE_P3_VALUE, PAGE_P3_VALUE, PAGE_P3_VALUE, PAGE_P3_VALUE, PAGE_P3_VALUE, PAGE_P3_VALUE, </v>
      </c>
      <c r="P37" s="4" t="str">
        <f t="shared" si="17"/>
        <v xml:space="preserve">{VALUE, NA, 3, PAGE_P3_VALUE, PAGE_P3_VALUE, PAGE_P3_VALUE, PAGE_P3_VALUE, PAGE_P3_VALUE, PAGE_P3_VALUE, PAGE_P3_VALUE, PAGE_P3_VALUE, PAGE_P3_VALUE, PAGE_P3_VALUE, PAGE_SAVE, </v>
      </c>
      <c r="Q37" s="4" t="str">
        <f t="shared" si="18"/>
        <v xml:space="preserve">{VALUE, NA, 3, PAGE_P3_VALUE, PAGE_P3_VALUE, PAGE_P3_VALUE, PAGE_P3_VALUE, PAGE_P3_VALUE, PAGE_P3_VALUE, PAGE_P3_VALUE, PAGE_P3_VALUE, PAGE_P3_VALUE, PAGE_P3_VALUE, PAGE_SAVE, PAGE_P3, </v>
      </c>
      <c r="R37" s="4" t="str">
        <f t="shared" si="19"/>
        <v xml:space="preserve">{VALUE, NA, 3, PAGE_P3_VALUE, PAGE_P3_VALUE, PAGE_P3_VALUE, PAGE_P3_VALUE, PAGE_P3_VALUE, PAGE_P3_VALUE, PAGE_P3_VALUE, PAGE_P3_VALUE, PAGE_P3_VALUE, PAGE_P3_VALUE, PAGE_SAVE, PAGE_P3, NA, </v>
      </c>
      <c r="S37" s="4" t="str">
        <f t="shared" si="20"/>
        <v xml:space="preserve">{VALUE, NA, 3, PAGE_P3_VALUE, PAGE_P3_VALUE, PAGE_P3_VALUE, PAGE_P3_VALUE, PAGE_P3_VALUE, PAGE_P3_VALUE, PAGE_P3_VALUE, PAGE_P3_VALUE, PAGE_P3_VALUE, PAGE_P3_VALUE, PAGE_SAVE, PAGE_P3, NA, NA, </v>
      </c>
      <c r="T37" s="4" t="str">
        <f t="shared" si="21"/>
        <v xml:space="preserve">{VALUE, NA, 3, PAGE_P3_VALUE, PAGE_P3_VALUE, PAGE_P3_VALUE, PAGE_P3_VALUE, PAGE_P3_VALUE, PAGE_P3_VALUE, PAGE_P3_VALUE, PAGE_P3_VALUE, PAGE_P3_VALUE, PAGE_P3_VALUE, PAGE_SAVE, PAGE_P3, NA, NA, NA, </v>
      </c>
      <c r="U37" s="4" t="str">
        <f t="shared" si="22"/>
        <v xml:space="preserve">{VALUE, NA, 3, PAGE_P3_VALUE, PAGE_P3_VALUE, PAGE_P3_VALUE, PAGE_P3_VALUE, PAGE_P3_VALUE, PAGE_P3_VALUE, PAGE_P3_VALUE, PAGE_P3_VALUE, PAGE_P3_VALUE, PAGE_P3_VALUE, PAGE_SAVE, PAGE_P3, NA, NA, NA, NA, </v>
      </c>
      <c r="V37" s="4" t="str">
        <f t="shared" si="23"/>
        <v xml:space="preserve">{VALUE, NA, 3, PAGE_P3_VALUE, PAGE_P3_VALUE, PAGE_P3_VALUE, PAGE_P3_VALUE, PAGE_P3_VALUE, PAGE_P3_VALUE, PAGE_P3_VALUE, PAGE_P3_VALUE, PAGE_P3_VALUE, PAGE_P3_VALUE, PAGE_SAVE, PAGE_P3, NA, NA, NA, NA, NA, </v>
      </c>
      <c r="W37" s="4" t="str">
        <f t="shared" si="24"/>
        <v xml:space="preserve">{VALUE, NA, 3, PAGE_P3_VALUE, PAGE_P3_VALUE, PAGE_P3_VALUE, PAGE_P3_VALUE, PAGE_P3_VALUE, PAGE_P3_VALUE, PAGE_P3_VALUE, PAGE_P3_VALUE, PAGE_P3_VALUE, PAGE_P3_VALUE, PAGE_SAVE, PAGE_P3, NA, NA, NA, NA, NA, NA, </v>
      </c>
      <c r="X37" s="4" t="str">
        <f t="shared" si="25"/>
        <v xml:space="preserve">{VALUE, NA, 3, PAGE_P3_VALUE, PAGE_P3_VALUE, PAGE_P3_VALUE, PAGE_P3_VALUE, PAGE_P3_VALUE, PAGE_P3_VALUE, PAGE_P3_VALUE, PAGE_P3_VALUE, PAGE_P3_VALUE, PAGE_P3_VALUE, PAGE_SAVE, PAGE_P3, NA, NA, NA, NA, NA, NA, NA, </v>
      </c>
      <c r="Y37" s="4" t="str">
        <f t="shared" si="26"/>
        <v xml:space="preserve">{VALUE, NA, 3, PAGE_P3_VALUE, PAGE_P3_VALUE, PAGE_P3_VALUE, PAGE_P3_VALUE, PAGE_P3_VALUE, PAGE_P3_VALUE, PAGE_P3_VALUE, PAGE_P3_VALUE, PAGE_P3_VALUE, PAGE_P3_VALUE, PAGE_SAVE, PAGE_P3, NA, NA, NA, NA, NA, NA, NA, NA, </v>
      </c>
      <c r="Z37" s="4" t="str">
        <f t="shared" si="27"/>
        <v xml:space="preserve">{VALUE, NA, 3, PAGE_P3_VALUE, PAGE_P3_VALUE, PAGE_P3_VALUE, PAGE_P3_VALUE, PAGE_P3_VALUE, PAGE_P3_VALUE, PAGE_P3_VALUE, PAGE_P3_VALUE, PAGE_P3_VALUE, PAGE_P3_VALUE, PAGE_SAVE, PAGE_P3, NA, NA, NA, NA, NA, NA, NA, NA, NA, </v>
      </c>
      <c r="AA37" s="4" t="str">
        <f t="shared" si="28"/>
        <v xml:space="preserve">{VALUE, NA, 3, PAGE_P3_VALUE, PAGE_P3_VALUE, PAGE_P3_VALUE, PAGE_P3_VALUE, PAGE_P3_VALUE, PAGE_P3_VALUE, PAGE_P3_VALUE, PAGE_P3_VALUE, PAGE_P3_VALUE, PAGE_P3_VALUE, PAGE_SAVE, PAGE_P3, NA, NA, NA, NA, NA, NA, NA, NA, NA, NA, </v>
      </c>
      <c r="AB37" s="4" t="str">
        <f t="shared" si="29"/>
        <v xml:space="preserve">{VALUE, NA, 3, PAGE_P3_VALUE, PAGE_P3_VALUE, PAGE_P3_VALUE, PAGE_P3_VALUE, PAGE_P3_VALUE, PAGE_P3_VALUE, PAGE_P3_VALUE, PAGE_P3_VALUE, PAGE_P3_VALUE, PAGE_P3_VALUE, PAGE_SAVE, PAGE_P3, NA, NA, NA, NA, NA, NA, NA, NA, NA, NA, NA, </v>
      </c>
      <c r="AC37" s="4" t="str">
        <f t="shared" si="30"/>
        <v xml:space="preserve">{VALUE, NA, 3, PAGE_P3_VALUE, PAGE_P3_VALUE, PAGE_P3_VALUE, PAGE_P3_VALUE, PAGE_P3_VALUE, PAGE_P3_VALUE, PAGE_P3_VALUE, PAGE_P3_VALUE, PAGE_P3_VALUE, PAGE_P3_VALUE, PAGE_SAVE, PAGE_P3, NA, NA, NA, NA, NA, NA, NA, NA, NA, NA, NA, NA, </v>
      </c>
      <c r="AD37" s="4" t="str">
        <f t="shared" si="31"/>
        <v xml:space="preserve">{VALUE, NA, 3, PAGE_P3_VALUE, PAGE_P3_VALUE, PAGE_P3_VALUE, PAGE_P3_VALUE, PAGE_P3_VALUE, PAGE_P3_VALUE, PAGE_P3_VALUE, PAGE_P3_VALUE, PAGE_P3_VALUE, PAGE_P3_VALUE, PAGE_SAVE, PAGE_P3, NA, NA, NA, NA, NA, NA, NA, NA, NA, NA, NA, NA, NA, </v>
      </c>
      <c r="AE37" s="4" t="str">
        <f t="shared" si="32"/>
        <v xml:space="preserve">{VALUE, NA, 3, PAGE_P3_VALUE, PAGE_P3_VALUE, PAGE_P3_VALUE, PAGE_P3_VALUE, PAGE_P3_VALUE, PAGE_P3_VALUE, PAGE_P3_VALUE, PAGE_P3_VALUE, PAGE_P3_VALUE, PAGE_P3_VALUE, PAGE_SAVE, PAGE_P3, NA, NA, NA, NA, NA, NA, NA, NA, NA, NA, NA, NA, NA, NA, </v>
      </c>
      <c r="AF37" s="4" t="str">
        <f t="shared" si="33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</v>
      </c>
      <c r="AG37" s="4" t="str">
        <f t="shared" si="34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NA, </v>
      </c>
      <c r="AH37" s="4" t="str">
        <f t="shared" si="35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NA, NA, </v>
      </c>
      <c r="AI37" s="4" t="str">
        <f t="shared" si="36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NA, NA, NA, </v>
      </c>
      <c r="AJ37" s="4" t="str">
        <f t="shared" si="37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NA, NA, NA, NA, </v>
      </c>
      <c r="AK37" s="4" t="str">
        <f t="shared" si="38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NA, NA, NA, NA, NA, </v>
      </c>
      <c r="AL37" s="4" t="str">
        <f t="shared" si="39"/>
        <v xml:space="preserve">{VALUE, NA, 3, PAGE_P3_VALUE, PAGE_P3_VALUE, PAGE_P3_VALUE, PAGE_P3_VALUE, PAGE_P3_VALUE, PAGE_P3_VALUE, PAGE_P3_VALUE, PAGE_P3_VALUE, PAGE_P3_VALUE, PAGE_P3_VALUE, PAGE_SAVE, PAGE_P3, NA, NA, NA, NA, NA, NA, NA, NA, NA, NA, NA, NA, NA, NA, NA, NA, NA, NA, NA, NA, NA}, </v>
      </c>
      <c r="AM37" t="s">
        <v>28</v>
      </c>
      <c r="AN37">
        <f t="shared" si="40"/>
        <v>34</v>
      </c>
      <c r="AO37" t="s">
        <v>20</v>
      </c>
      <c r="AQ37">
        <v>3</v>
      </c>
      <c r="AR37" t="s">
        <v>28</v>
      </c>
      <c r="AS37" t="s">
        <v>28</v>
      </c>
      <c r="AT37" t="s">
        <v>28</v>
      </c>
      <c r="AU37" t="s">
        <v>28</v>
      </c>
      <c r="AV37" t="s">
        <v>28</v>
      </c>
      <c r="AW37" t="s">
        <v>28</v>
      </c>
      <c r="AX37" t="s">
        <v>28</v>
      </c>
      <c r="AY37" t="s">
        <v>28</v>
      </c>
      <c r="AZ37" t="s">
        <v>28</v>
      </c>
      <c r="BA37" t="s">
        <v>28</v>
      </c>
      <c r="BB37" t="s">
        <v>29</v>
      </c>
      <c r="BC37" t="s">
        <v>15</v>
      </c>
    </row>
    <row r="38" spans="1:71" x14ac:dyDescent="0.2">
      <c r="A38" t="str">
        <f t="shared" si="2"/>
        <v xml:space="preserve">/* P4_VALUE=35     */ {NA, NA, 4, NA, NA, NA, NA, NA, NA, NA, NA, NA, NA, PAGE_P4, PAGE_P4, PAGE_F1, PAGE_P1, PAGE_SETUP, PAGE_MENU_01, PAGE_T1, PAGE_OFF, NA, NA, NA, NA, NA, NA, NA, NA, NA, NA, NA, NA, NA, NA, NA}, </v>
      </c>
      <c r="B38" t="str">
        <f t="shared" si="3"/>
        <v>#define PAGE_P4_VALUE     35</v>
      </c>
      <c r="C38" s="4" t="str">
        <f t="shared" si="4"/>
        <v xml:space="preserve">{NA, </v>
      </c>
      <c r="D38" s="4" t="str">
        <f t="shared" si="5"/>
        <v xml:space="preserve">{NA, NA, </v>
      </c>
      <c r="E38" s="4" t="str">
        <f t="shared" si="6"/>
        <v xml:space="preserve">{NA, NA, 4, </v>
      </c>
      <c r="F38" s="4" t="str">
        <f t="shared" si="7"/>
        <v xml:space="preserve">{NA, NA, 4, NA, </v>
      </c>
      <c r="G38" s="4" t="str">
        <f t="shared" si="8"/>
        <v xml:space="preserve">{NA, NA, 4, NA, NA, </v>
      </c>
      <c r="H38" s="4" t="str">
        <f t="shared" si="9"/>
        <v xml:space="preserve">{NA, NA, 4, NA, NA, NA, </v>
      </c>
      <c r="I38" s="4" t="str">
        <f t="shared" si="10"/>
        <v xml:space="preserve">{NA, NA, 4, NA, NA, NA, NA, </v>
      </c>
      <c r="J38" s="4" t="str">
        <f t="shared" si="11"/>
        <v xml:space="preserve">{NA, NA, 4, NA, NA, NA, NA, NA, </v>
      </c>
      <c r="K38" s="4" t="str">
        <f t="shared" si="12"/>
        <v xml:space="preserve">{NA, NA, 4, NA, NA, NA, NA, NA, NA, </v>
      </c>
      <c r="L38" s="4" t="str">
        <f t="shared" si="13"/>
        <v xml:space="preserve">{NA, NA, 4, NA, NA, NA, NA, NA, NA, NA, </v>
      </c>
      <c r="M38" s="4" t="str">
        <f t="shared" si="14"/>
        <v xml:space="preserve">{NA, NA, 4, NA, NA, NA, NA, NA, NA, NA, NA, </v>
      </c>
      <c r="N38" s="4" t="str">
        <f t="shared" si="15"/>
        <v xml:space="preserve">{NA, NA, 4, NA, NA, NA, NA, NA, NA, NA, NA, NA, </v>
      </c>
      <c r="O38" s="4" t="str">
        <f t="shared" si="16"/>
        <v xml:space="preserve">{NA, NA, 4, NA, NA, NA, NA, NA, NA, NA, NA, NA, NA, </v>
      </c>
      <c r="P38" s="4" t="str">
        <f t="shared" si="17"/>
        <v xml:space="preserve">{NA, NA, 4, NA, NA, NA, NA, NA, NA, NA, NA, NA, NA, PAGE_P4, </v>
      </c>
      <c r="Q38" s="4" t="str">
        <f t="shared" si="18"/>
        <v xml:space="preserve">{NA, NA, 4, NA, NA, NA, NA, NA, NA, NA, NA, NA, NA, PAGE_P4, PAGE_P4, </v>
      </c>
      <c r="R38" s="4" t="str">
        <f t="shared" si="19"/>
        <v xml:space="preserve">{NA, NA, 4, NA, NA, NA, NA, NA, NA, NA, NA, NA, NA, PAGE_P4, PAGE_P4, PAGE_F1, </v>
      </c>
      <c r="S38" s="4" t="str">
        <f t="shared" si="20"/>
        <v xml:space="preserve">{NA, NA, 4, NA, NA, NA, NA, NA, NA, NA, NA, NA, NA, PAGE_P4, PAGE_P4, PAGE_F1, PAGE_P1, </v>
      </c>
      <c r="T38" s="4" t="str">
        <f t="shared" si="21"/>
        <v xml:space="preserve">{NA, NA, 4, NA, NA, NA, NA, NA, NA, NA, NA, NA, NA, PAGE_P4, PAGE_P4, PAGE_F1, PAGE_P1, PAGE_SETUP, </v>
      </c>
      <c r="U38" s="4" t="str">
        <f t="shared" si="22"/>
        <v xml:space="preserve">{NA, NA, 4, NA, NA, NA, NA, NA, NA, NA, NA, NA, NA, PAGE_P4, PAGE_P4, PAGE_F1, PAGE_P1, PAGE_SETUP, PAGE_MENU_01, </v>
      </c>
      <c r="V38" s="4" t="str">
        <f t="shared" si="23"/>
        <v xml:space="preserve">{NA, NA, 4, NA, NA, NA, NA, NA, NA, NA, NA, NA, NA, PAGE_P4, PAGE_P4, PAGE_F1, PAGE_P1, PAGE_SETUP, PAGE_MENU_01, PAGE_T1, </v>
      </c>
      <c r="W38" s="4" t="str">
        <f t="shared" si="24"/>
        <v xml:space="preserve">{NA, NA, 4, NA, NA, NA, NA, NA, NA, NA, NA, NA, NA, PAGE_P4, PAGE_P4, PAGE_F1, PAGE_P1, PAGE_SETUP, PAGE_MENU_01, PAGE_T1, PAGE_OFF, </v>
      </c>
      <c r="X38" s="4" t="str">
        <f t="shared" si="25"/>
        <v xml:space="preserve">{NA, NA, 4, NA, NA, NA, NA, NA, NA, NA, NA, NA, NA, PAGE_P4, PAGE_P4, PAGE_F1, PAGE_P1, PAGE_SETUP, PAGE_MENU_01, PAGE_T1, PAGE_OFF, NA, </v>
      </c>
      <c r="Y38" s="4" t="str">
        <f t="shared" si="26"/>
        <v xml:space="preserve">{NA, NA, 4, NA, NA, NA, NA, NA, NA, NA, NA, NA, NA, PAGE_P4, PAGE_P4, PAGE_F1, PAGE_P1, PAGE_SETUP, PAGE_MENU_01, PAGE_T1, PAGE_OFF, NA, NA, </v>
      </c>
      <c r="Z38" s="4" t="str">
        <f t="shared" si="27"/>
        <v xml:space="preserve">{NA, NA, 4, NA, NA, NA, NA, NA, NA, NA, NA, NA, NA, PAGE_P4, PAGE_P4, PAGE_F1, PAGE_P1, PAGE_SETUP, PAGE_MENU_01, PAGE_T1, PAGE_OFF, NA, NA, NA, </v>
      </c>
      <c r="AA38" s="4" t="str">
        <f t="shared" si="28"/>
        <v xml:space="preserve">{NA, NA, 4, NA, NA, NA, NA, NA, NA, NA, NA, NA, NA, PAGE_P4, PAGE_P4, PAGE_F1, PAGE_P1, PAGE_SETUP, PAGE_MENU_01, PAGE_T1, PAGE_OFF, NA, NA, NA, NA, </v>
      </c>
      <c r="AB38" s="4" t="str">
        <f t="shared" si="29"/>
        <v xml:space="preserve">{NA, NA, 4, NA, NA, NA, NA, NA, NA, NA, NA, NA, NA, PAGE_P4, PAGE_P4, PAGE_F1, PAGE_P1, PAGE_SETUP, PAGE_MENU_01, PAGE_T1, PAGE_OFF, NA, NA, NA, NA, NA, </v>
      </c>
      <c r="AC38" s="4" t="str">
        <f t="shared" si="30"/>
        <v xml:space="preserve">{NA, NA, 4, NA, NA, NA, NA, NA, NA, NA, NA, NA, NA, PAGE_P4, PAGE_P4, PAGE_F1, PAGE_P1, PAGE_SETUP, PAGE_MENU_01, PAGE_T1, PAGE_OFF, NA, NA, NA, NA, NA, NA, </v>
      </c>
      <c r="AD38" s="4" t="str">
        <f t="shared" si="31"/>
        <v xml:space="preserve">{NA, NA, 4, NA, NA, NA, NA, NA, NA, NA, NA, NA, NA, PAGE_P4, PAGE_P4, PAGE_F1, PAGE_P1, PAGE_SETUP, PAGE_MENU_01, PAGE_T1, PAGE_OFF, NA, NA, NA, NA, NA, NA, NA, </v>
      </c>
      <c r="AE38" s="4" t="str">
        <f t="shared" si="32"/>
        <v xml:space="preserve">{NA, NA, 4, NA, NA, NA, NA, NA, NA, NA, NA, NA, NA, PAGE_P4, PAGE_P4, PAGE_F1, PAGE_P1, PAGE_SETUP, PAGE_MENU_01, PAGE_T1, PAGE_OFF, NA, NA, NA, NA, NA, NA, NA, NA, </v>
      </c>
      <c r="AF38" s="4" t="str">
        <f t="shared" si="33"/>
        <v xml:space="preserve">{NA, NA, 4, NA, NA, NA, NA, NA, NA, NA, NA, NA, NA, PAGE_P4, PAGE_P4, PAGE_F1, PAGE_P1, PAGE_SETUP, PAGE_MENU_01, PAGE_T1, PAGE_OFF, NA, NA, NA, NA, NA, NA, NA, NA, NA, </v>
      </c>
      <c r="AG38" s="4" t="str">
        <f t="shared" si="34"/>
        <v xml:space="preserve">{NA, NA, 4, NA, NA, NA, NA, NA, NA, NA, NA, NA, NA, PAGE_P4, PAGE_P4, PAGE_F1, PAGE_P1, PAGE_SETUP, PAGE_MENU_01, PAGE_T1, PAGE_OFF, NA, NA, NA, NA, NA, NA, NA, NA, NA, NA, </v>
      </c>
      <c r="AH38" s="4" t="str">
        <f t="shared" si="35"/>
        <v xml:space="preserve">{NA, NA, 4, NA, NA, NA, NA, NA, NA, NA, NA, NA, NA, PAGE_P4, PAGE_P4, PAGE_F1, PAGE_P1, PAGE_SETUP, PAGE_MENU_01, PAGE_T1, PAGE_OFF, NA, NA, NA, NA, NA, NA, NA, NA, NA, NA, NA, </v>
      </c>
      <c r="AI38" s="4" t="str">
        <f t="shared" si="36"/>
        <v xml:space="preserve">{NA, NA, 4, NA, NA, NA, NA, NA, NA, NA, NA, NA, NA, PAGE_P4, PAGE_P4, PAGE_F1, PAGE_P1, PAGE_SETUP, PAGE_MENU_01, PAGE_T1, PAGE_OFF, NA, NA, NA, NA, NA, NA, NA, NA, NA, NA, NA, NA, </v>
      </c>
      <c r="AJ38" s="4" t="str">
        <f t="shared" si="37"/>
        <v xml:space="preserve">{NA, NA, 4, NA, NA, NA, NA, NA, NA, NA, NA, NA, NA, PAGE_P4, PAGE_P4, PAGE_F1, PAGE_P1, PAGE_SETUP, PAGE_MENU_01, PAGE_T1, PAGE_OFF, NA, NA, NA, NA, NA, NA, NA, NA, NA, NA, NA, NA, NA, </v>
      </c>
      <c r="AK38" s="4" t="str">
        <f t="shared" si="38"/>
        <v xml:space="preserve">{NA, NA, 4, NA, NA, NA, NA, NA, NA, NA, NA, NA, NA, PAGE_P4, PAGE_P4, PAGE_F1, PAGE_P1, PAGE_SETUP, PAGE_MENU_01, PAGE_T1, PAGE_OFF, NA, NA, NA, NA, NA, NA, NA, NA, NA, NA, NA, NA, NA, NA, </v>
      </c>
      <c r="AL38" s="4" t="str">
        <f t="shared" si="39"/>
        <v xml:space="preserve">{NA, NA, 4, NA, NA, NA, NA, NA, NA, NA, NA, NA, NA, PAGE_P4, PAGE_P4, PAGE_F1, PAGE_P1, PAGE_SETUP, PAGE_MENU_01, PAGE_T1, PAGE_OFF, NA, NA, NA, NA, NA, NA, NA, NA, NA, NA, NA, NA, NA, NA, NA}, </v>
      </c>
      <c r="AM38" t="s">
        <v>84</v>
      </c>
      <c r="AN38">
        <f t="shared" si="40"/>
        <v>35</v>
      </c>
      <c r="AQ38">
        <v>4</v>
      </c>
      <c r="BB38" t="s">
        <v>80</v>
      </c>
      <c r="BC38" t="s">
        <v>80</v>
      </c>
      <c r="BD38" t="s">
        <v>88</v>
      </c>
      <c r="BE38" t="s">
        <v>13</v>
      </c>
      <c r="BF38" t="s">
        <v>12</v>
      </c>
      <c r="BG38" t="s">
        <v>71</v>
      </c>
      <c r="BH38" t="s">
        <v>16</v>
      </c>
      <c r="BI38" t="s">
        <v>47</v>
      </c>
    </row>
    <row r="39" spans="1:71" x14ac:dyDescent="0.2">
      <c r="A39" t="str">
        <f t="shared" si="2"/>
        <v xml:space="preserve">/* P5_VALUE=36     */ {VALUE, NA, 5, PAGE_P5_VALUE, PAGE_P5_VALUE, PAGE_P5_VALUE, PAGE_P5_VALUE, PAGE_P5_VALUE, PAGE_P5_VALUE, PAGE_P5_VALUE, PAGE_P5_VALUE, PAGE_P5_VALUE, PAGE_P5_VALUE, PAGE_SAVE, PAGE_P5, NA, NA, NA, NA, NA, NA, NA, NA, NA, NA, NA, NA, NA, NA, NA, NA, NA, NA, NA, NA, NA}, </v>
      </c>
      <c r="B39" t="str">
        <f t="shared" si="3"/>
        <v>#define PAGE_P5_VALUE     36</v>
      </c>
      <c r="C39" s="4" t="str">
        <f t="shared" si="4"/>
        <v xml:space="preserve">{VALUE, </v>
      </c>
      <c r="D39" s="4" t="str">
        <f t="shared" si="5"/>
        <v xml:space="preserve">{VALUE, NA, </v>
      </c>
      <c r="E39" s="4" t="str">
        <f t="shared" si="6"/>
        <v xml:space="preserve">{VALUE, NA, 5, </v>
      </c>
      <c r="F39" s="4" t="str">
        <f t="shared" si="7"/>
        <v xml:space="preserve">{VALUE, NA, 5, PAGE_P5_VALUE, </v>
      </c>
      <c r="G39" s="4" t="str">
        <f t="shared" si="8"/>
        <v xml:space="preserve">{VALUE, NA, 5, PAGE_P5_VALUE, PAGE_P5_VALUE, </v>
      </c>
      <c r="H39" s="4" t="str">
        <f t="shared" si="9"/>
        <v xml:space="preserve">{VALUE, NA, 5, PAGE_P5_VALUE, PAGE_P5_VALUE, PAGE_P5_VALUE, </v>
      </c>
      <c r="I39" s="4" t="str">
        <f t="shared" si="10"/>
        <v xml:space="preserve">{VALUE, NA, 5, PAGE_P5_VALUE, PAGE_P5_VALUE, PAGE_P5_VALUE, PAGE_P5_VALUE, </v>
      </c>
      <c r="J39" s="4" t="str">
        <f t="shared" si="11"/>
        <v xml:space="preserve">{VALUE, NA, 5, PAGE_P5_VALUE, PAGE_P5_VALUE, PAGE_P5_VALUE, PAGE_P5_VALUE, PAGE_P5_VALUE, </v>
      </c>
      <c r="K39" s="4" t="str">
        <f t="shared" si="12"/>
        <v xml:space="preserve">{VALUE, NA, 5, PAGE_P5_VALUE, PAGE_P5_VALUE, PAGE_P5_VALUE, PAGE_P5_VALUE, PAGE_P5_VALUE, PAGE_P5_VALUE, </v>
      </c>
      <c r="L39" s="4" t="str">
        <f t="shared" si="13"/>
        <v xml:space="preserve">{VALUE, NA, 5, PAGE_P5_VALUE, PAGE_P5_VALUE, PAGE_P5_VALUE, PAGE_P5_VALUE, PAGE_P5_VALUE, PAGE_P5_VALUE, PAGE_P5_VALUE, </v>
      </c>
      <c r="M39" s="4" t="str">
        <f t="shared" si="14"/>
        <v xml:space="preserve">{VALUE, NA, 5, PAGE_P5_VALUE, PAGE_P5_VALUE, PAGE_P5_VALUE, PAGE_P5_VALUE, PAGE_P5_VALUE, PAGE_P5_VALUE, PAGE_P5_VALUE, PAGE_P5_VALUE, </v>
      </c>
      <c r="N39" s="4" t="str">
        <f t="shared" si="15"/>
        <v xml:space="preserve">{VALUE, NA, 5, PAGE_P5_VALUE, PAGE_P5_VALUE, PAGE_P5_VALUE, PAGE_P5_VALUE, PAGE_P5_VALUE, PAGE_P5_VALUE, PAGE_P5_VALUE, PAGE_P5_VALUE, PAGE_P5_VALUE, </v>
      </c>
      <c r="O39" s="4" t="str">
        <f t="shared" si="16"/>
        <v xml:space="preserve">{VALUE, NA, 5, PAGE_P5_VALUE, PAGE_P5_VALUE, PAGE_P5_VALUE, PAGE_P5_VALUE, PAGE_P5_VALUE, PAGE_P5_VALUE, PAGE_P5_VALUE, PAGE_P5_VALUE, PAGE_P5_VALUE, PAGE_P5_VALUE, </v>
      </c>
      <c r="P39" s="4" t="str">
        <f t="shared" si="17"/>
        <v xml:space="preserve">{VALUE, NA, 5, PAGE_P5_VALUE, PAGE_P5_VALUE, PAGE_P5_VALUE, PAGE_P5_VALUE, PAGE_P5_VALUE, PAGE_P5_VALUE, PAGE_P5_VALUE, PAGE_P5_VALUE, PAGE_P5_VALUE, PAGE_P5_VALUE, PAGE_SAVE, </v>
      </c>
      <c r="Q39" s="4" t="str">
        <f t="shared" si="18"/>
        <v xml:space="preserve">{VALUE, NA, 5, PAGE_P5_VALUE, PAGE_P5_VALUE, PAGE_P5_VALUE, PAGE_P5_VALUE, PAGE_P5_VALUE, PAGE_P5_VALUE, PAGE_P5_VALUE, PAGE_P5_VALUE, PAGE_P5_VALUE, PAGE_P5_VALUE, PAGE_SAVE, PAGE_P5, </v>
      </c>
      <c r="R39" s="4" t="str">
        <f t="shared" si="19"/>
        <v xml:space="preserve">{VALUE, NA, 5, PAGE_P5_VALUE, PAGE_P5_VALUE, PAGE_P5_VALUE, PAGE_P5_VALUE, PAGE_P5_VALUE, PAGE_P5_VALUE, PAGE_P5_VALUE, PAGE_P5_VALUE, PAGE_P5_VALUE, PAGE_P5_VALUE, PAGE_SAVE, PAGE_P5, NA, </v>
      </c>
      <c r="S39" s="4" t="str">
        <f t="shared" si="20"/>
        <v xml:space="preserve">{VALUE, NA, 5, PAGE_P5_VALUE, PAGE_P5_VALUE, PAGE_P5_VALUE, PAGE_P5_VALUE, PAGE_P5_VALUE, PAGE_P5_VALUE, PAGE_P5_VALUE, PAGE_P5_VALUE, PAGE_P5_VALUE, PAGE_P5_VALUE, PAGE_SAVE, PAGE_P5, NA, NA, </v>
      </c>
      <c r="T39" s="4" t="str">
        <f t="shared" si="21"/>
        <v xml:space="preserve">{VALUE, NA, 5, PAGE_P5_VALUE, PAGE_P5_VALUE, PAGE_P5_VALUE, PAGE_P5_VALUE, PAGE_P5_VALUE, PAGE_P5_VALUE, PAGE_P5_VALUE, PAGE_P5_VALUE, PAGE_P5_VALUE, PAGE_P5_VALUE, PAGE_SAVE, PAGE_P5, NA, NA, NA, </v>
      </c>
      <c r="U39" s="4" t="str">
        <f t="shared" si="22"/>
        <v xml:space="preserve">{VALUE, NA, 5, PAGE_P5_VALUE, PAGE_P5_VALUE, PAGE_P5_VALUE, PAGE_P5_VALUE, PAGE_P5_VALUE, PAGE_P5_VALUE, PAGE_P5_VALUE, PAGE_P5_VALUE, PAGE_P5_VALUE, PAGE_P5_VALUE, PAGE_SAVE, PAGE_P5, NA, NA, NA, NA, </v>
      </c>
      <c r="V39" s="4" t="str">
        <f t="shared" si="23"/>
        <v xml:space="preserve">{VALUE, NA, 5, PAGE_P5_VALUE, PAGE_P5_VALUE, PAGE_P5_VALUE, PAGE_P5_VALUE, PAGE_P5_VALUE, PAGE_P5_VALUE, PAGE_P5_VALUE, PAGE_P5_VALUE, PAGE_P5_VALUE, PAGE_P5_VALUE, PAGE_SAVE, PAGE_P5, NA, NA, NA, NA, NA, </v>
      </c>
      <c r="W39" s="4" t="str">
        <f t="shared" si="24"/>
        <v xml:space="preserve">{VALUE, NA, 5, PAGE_P5_VALUE, PAGE_P5_VALUE, PAGE_P5_VALUE, PAGE_P5_VALUE, PAGE_P5_VALUE, PAGE_P5_VALUE, PAGE_P5_VALUE, PAGE_P5_VALUE, PAGE_P5_VALUE, PAGE_P5_VALUE, PAGE_SAVE, PAGE_P5, NA, NA, NA, NA, NA, NA, </v>
      </c>
      <c r="X39" s="4" t="str">
        <f t="shared" si="25"/>
        <v xml:space="preserve">{VALUE, NA, 5, PAGE_P5_VALUE, PAGE_P5_VALUE, PAGE_P5_VALUE, PAGE_P5_VALUE, PAGE_P5_VALUE, PAGE_P5_VALUE, PAGE_P5_VALUE, PAGE_P5_VALUE, PAGE_P5_VALUE, PAGE_P5_VALUE, PAGE_SAVE, PAGE_P5, NA, NA, NA, NA, NA, NA, NA, </v>
      </c>
      <c r="Y39" s="4" t="str">
        <f t="shared" si="26"/>
        <v xml:space="preserve">{VALUE, NA, 5, PAGE_P5_VALUE, PAGE_P5_VALUE, PAGE_P5_VALUE, PAGE_P5_VALUE, PAGE_P5_VALUE, PAGE_P5_VALUE, PAGE_P5_VALUE, PAGE_P5_VALUE, PAGE_P5_VALUE, PAGE_P5_VALUE, PAGE_SAVE, PAGE_P5, NA, NA, NA, NA, NA, NA, NA, NA, </v>
      </c>
      <c r="Z39" s="4" t="str">
        <f t="shared" si="27"/>
        <v xml:space="preserve">{VALUE, NA, 5, PAGE_P5_VALUE, PAGE_P5_VALUE, PAGE_P5_VALUE, PAGE_P5_VALUE, PAGE_P5_VALUE, PAGE_P5_VALUE, PAGE_P5_VALUE, PAGE_P5_VALUE, PAGE_P5_VALUE, PAGE_P5_VALUE, PAGE_SAVE, PAGE_P5, NA, NA, NA, NA, NA, NA, NA, NA, NA, </v>
      </c>
      <c r="AA39" s="4" t="str">
        <f t="shared" si="28"/>
        <v xml:space="preserve">{VALUE, NA, 5, PAGE_P5_VALUE, PAGE_P5_VALUE, PAGE_P5_VALUE, PAGE_P5_VALUE, PAGE_P5_VALUE, PAGE_P5_VALUE, PAGE_P5_VALUE, PAGE_P5_VALUE, PAGE_P5_VALUE, PAGE_P5_VALUE, PAGE_SAVE, PAGE_P5, NA, NA, NA, NA, NA, NA, NA, NA, NA, NA, </v>
      </c>
      <c r="AB39" s="4" t="str">
        <f t="shared" si="29"/>
        <v xml:space="preserve">{VALUE, NA, 5, PAGE_P5_VALUE, PAGE_P5_VALUE, PAGE_P5_VALUE, PAGE_P5_VALUE, PAGE_P5_VALUE, PAGE_P5_VALUE, PAGE_P5_VALUE, PAGE_P5_VALUE, PAGE_P5_VALUE, PAGE_P5_VALUE, PAGE_SAVE, PAGE_P5, NA, NA, NA, NA, NA, NA, NA, NA, NA, NA, NA, </v>
      </c>
      <c r="AC39" s="4" t="str">
        <f t="shared" si="30"/>
        <v xml:space="preserve">{VALUE, NA, 5, PAGE_P5_VALUE, PAGE_P5_VALUE, PAGE_P5_VALUE, PAGE_P5_VALUE, PAGE_P5_VALUE, PAGE_P5_VALUE, PAGE_P5_VALUE, PAGE_P5_VALUE, PAGE_P5_VALUE, PAGE_P5_VALUE, PAGE_SAVE, PAGE_P5, NA, NA, NA, NA, NA, NA, NA, NA, NA, NA, NA, NA, </v>
      </c>
      <c r="AD39" s="4" t="str">
        <f t="shared" si="31"/>
        <v xml:space="preserve">{VALUE, NA, 5, PAGE_P5_VALUE, PAGE_P5_VALUE, PAGE_P5_VALUE, PAGE_P5_VALUE, PAGE_P5_VALUE, PAGE_P5_VALUE, PAGE_P5_VALUE, PAGE_P5_VALUE, PAGE_P5_VALUE, PAGE_P5_VALUE, PAGE_SAVE, PAGE_P5, NA, NA, NA, NA, NA, NA, NA, NA, NA, NA, NA, NA, NA, </v>
      </c>
      <c r="AE39" s="4" t="str">
        <f t="shared" si="32"/>
        <v xml:space="preserve">{VALUE, NA, 5, PAGE_P5_VALUE, PAGE_P5_VALUE, PAGE_P5_VALUE, PAGE_P5_VALUE, PAGE_P5_VALUE, PAGE_P5_VALUE, PAGE_P5_VALUE, PAGE_P5_VALUE, PAGE_P5_VALUE, PAGE_P5_VALUE, PAGE_SAVE, PAGE_P5, NA, NA, NA, NA, NA, NA, NA, NA, NA, NA, NA, NA, NA, NA, </v>
      </c>
      <c r="AF39" s="4" t="str">
        <f t="shared" si="33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</v>
      </c>
      <c r="AG39" s="4" t="str">
        <f t="shared" si="34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NA, </v>
      </c>
      <c r="AH39" s="4" t="str">
        <f t="shared" si="35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NA, NA, </v>
      </c>
      <c r="AI39" s="4" t="str">
        <f t="shared" si="36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NA, NA, NA, </v>
      </c>
      <c r="AJ39" s="4" t="str">
        <f t="shared" si="37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NA, NA, NA, NA, </v>
      </c>
      <c r="AK39" s="4" t="str">
        <f t="shared" si="38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NA, NA, NA, NA, NA, </v>
      </c>
      <c r="AL39" s="4" t="str">
        <f t="shared" si="39"/>
        <v xml:space="preserve">{VALUE, NA, 5, PAGE_P5_VALUE, PAGE_P5_VALUE, PAGE_P5_VALUE, PAGE_P5_VALUE, PAGE_P5_VALUE, PAGE_P5_VALUE, PAGE_P5_VALUE, PAGE_P5_VALUE, PAGE_P5_VALUE, PAGE_P5_VALUE, PAGE_SAVE, PAGE_P5, NA, NA, NA, NA, NA, NA, NA, NA, NA, NA, NA, NA, NA, NA, NA, NA, NA, NA, NA, NA, NA}, </v>
      </c>
      <c r="AM39" t="s">
        <v>85</v>
      </c>
      <c r="AN39">
        <f t="shared" si="40"/>
        <v>36</v>
      </c>
      <c r="AO39" t="s">
        <v>20</v>
      </c>
      <c r="AQ39">
        <v>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29</v>
      </c>
      <c r="BC39" t="s">
        <v>81</v>
      </c>
    </row>
    <row r="40" spans="1:71" x14ac:dyDescent="0.2">
      <c r="A40" t="str">
        <f t="shared" ref="A40:A48" si="41">"/* " &amp; AM40 &amp; "=" &amp; AN40 &amp; REPT(" ", 15-LEN(AM40 &amp; AN40)) &amp;"*/ " &amp; AL40</f>
        <v xml:space="preserve">/* P6_VALUE=37     */ {NA, NA, 6, NA, NA, NA, NA, NA, NA, NA, NA, NA, NA, PAGE_P6, PAGE_P6, PAGE_F1, PAGE_P1, PAGE_SETUP, PAGE_MENU_01, PAGE_T1, PAGE_OFF, NA, NA, NA, NA, NA, NA, NA, NA, NA, NA, NA, NA, NA, NA, NA}, </v>
      </c>
      <c r="B40" t="str">
        <f t="shared" ref="B40:B48" si="42">"#define PAGE_" &amp; AM40 &amp; REPT(" ", 15-LEN(AM40 &amp; AN40)) &amp; AN40</f>
        <v>#define PAGE_P6_VALUE     37</v>
      </c>
      <c r="C40" s="4" t="str">
        <f t="shared" ref="C40:C48" si="43">IF(LEN(AO40)=0, "{NA, ", "{" &amp; AO40 &amp; ", ")</f>
        <v xml:space="preserve">{NA, </v>
      </c>
      <c r="D40" s="4" t="str">
        <f t="shared" ref="D40:D48" si="44">C40 &amp; IF(LEN(AP40)=0, "NA, ", AP40 &amp; ", ")</f>
        <v xml:space="preserve">{NA, NA, </v>
      </c>
      <c r="E40" s="4" t="str">
        <f t="shared" ref="E40:E48" si="45">D40 &amp; IF(LEN(AQ40)=0, "NA, ", AQ40 &amp; ", ")</f>
        <v xml:space="preserve">{NA, NA, 6, </v>
      </c>
      <c r="F40" s="4" t="str">
        <f t="shared" ref="F40:F48" si="46">E40 &amp; IF(LEN(AR40)=0, "NA, ", "PAGE_" &amp; AR40 &amp; ", ")</f>
        <v xml:space="preserve">{NA, NA, 6, NA, </v>
      </c>
      <c r="G40" s="4" t="str">
        <f t="shared" ref="G40:G48" si="47">F40 &amp; IF(LEN(AS40)=0, "NA, ", "PAGE_" &amp; AS40 &amp; ", ")</f>
        <v xml:space="preserve">{NA, NA, 6, NA, NA, </v>
      </c>
      <c r="H40" s="4" t="str">
        <f t="shared" ref="H40:H48" si="48">G40 &amp; IF(LEN(AT40)=0, "NA, ", "PAGE_" &amp; AT40 &amp; ", ")</f>
        <v xml:space="preserve">{NA, NA, 6, NA, NA, NA, </v>
      </c>
      <c r="I40" s="4" t="str">
        <f t="shared" ref="I40:I48" si="49">H40 &amp; IF(LEN(AU40)=0, "NA, ", "PAGE_" &amp; AU40 &amp; ", ")</f>
        <v xml:space="preserve">{NA, NA, 6, NA, NA, NA, NA, </v>
      </c>
      <c r="J40" s="4" t="str">
        <f t="shared" ref="J40:J48" si="50">I40 &amp; IF(LEN(AV40)=0, "NA, ", "PAGE_" &amp; AV40 &amp; ", ")</f>
        <v xml:space="preserve">{NA, NA, 6, NA, NA, NA, NA, NA, </v>
      </c>
      <c r="K40" s="4" t="str">
        <f t="shared" ref="K40:K48" si="51">J40 &amp; IF(LEN(AW40)=0, "NA, ", "PAGE_" &amp; AW40 &amp; ", ")</f>
        <v xml:space="preserve">{NA, NA, 6, NA, NA, NA, NA, NA, NA, </v>
      </c>
      <c r="L40" s="4" t="str">
        <f t="shared" ref="L40:L48" si="52">K40 &amp; IF(LEN(AX40)=0, "NA, ", "PAGE_" &amp; AX40 &amp; ", ")</f>
        <v xml:space="preserve">{NA, NA, 6, NA, NA, NA, NA, NA, NA, NA, </v>
      </c>
      <c r="M40" s="4" t="str">
        <f t="shared" ref="M40:M48" si="53">L40 &amp; IF(LEN(AY40)=0, "NA, ", "PAGE_" &amp; AY40 &amp; ", ")</f>
        <v xml:space="preserve">{NA, NA, 6, NA, NA, NA, NA, NA, NA, NA, NA, </v>
      </c>
      <c r="N40" s="4" t="str">
        <f t="shared" ref="N40:N48" si="54">M40 &amp; IF(LEN(AZ40)=0, "NA, ", "PAGE_" &amp; AZ40 &amp; ", ")</f>
        <v xml:space="preserve">{NA, NA, 6, NA, NA, NA, NA, NA, NA, NA, NA, NA, </v>
      </c>
      <c r="O40" s="4" t="str">
        <f t="shared" ref="O40:O48" si="55">N40 &amp; IF(LEN(BA40)=0, "NA, ", "PAGE_" &amp; BA40 &amp; ", ")</f>
        <v xml:space="preserve">{NA, NA, 6, NA, NA, NA, NA, NA, NA, NA, NA, NA, NA, </v>
      </c>
      <c r="P40" s="4" t="str">
        <f t="shared" ref="P40:P48" si="56">O40 &amp; IF(LEN(BB40)=0, "NA, ", "PAGE_" &amp; BB40 &amp; ", ")</f>
        <v xml:space="preserve">{NA, NA, 6, NA, NA, NA, NA, NA, NA, NA, NA, NA, NA, PAGE_P6, </v>
      </c>
      <c r="Q40" s="4" t="str">
        <f t="shared" ref="Q40:Q48" si="57">P40 &amp; IF(LEN(BC40)=0, "NA, ", "PAGE_" &amp; BC40 &amp; ", ")</f>
        <v xml:space="preserve">{NA, NA, 6, NA, NA, NA, NA, NA, NA, NA, NA, NA, NA, PAGE_P6, PAGE_P6, </v>
      </c>
      <c r="R40" s="4" t="str">
        <f t="shared" ref="R40:R48" si="58">Q40 &amp; IF(LEN(BD40)=0, "NA, ", "PAGE_" &amp; BD40 &amp; ", ")</f>
        <v xml:space="preserve">{NA, NA, 6, NA, NA, NA, NA, NA, NA, NA, NA, NA, NA, PAGE_P6, PAGE_P6, PAGE_F1, </v>
      </c>
      <c r="S40" s="4" t="str">
        <f t="shared" ref="S40:S48" si="59">R40 &amp; IF(LEN(BE40)=0, "NA, ", "PAGE_" &amp; BE40 &amp; ", ")</f>
        <v xml:space="preserve">{NA, NA, 6, NA, NA, NA, NA, NA, NA, NA, NA, NA, NA, PAGE_P6, PAGE_P6, PAGE_F1, PAGE_P1, </v>
      </c>
      <c r="T40" s="4" t="str">
        <f t="shared" ref="T40:T48" si="60">S40 &amp; IF(LEN(BF40)=0, "NA, ", "PAGE_" &amp; BF40 &amp; ", ")</f>
        <v xml:space="preserve">{NA, NA, 6, NA, NA, NA, NA, NA, NA, NA, NA, NA, NA, PAGE_P6, PAGE_P6, PAGE_F1, PAGE_P1, PAGE_SETUP, </v>
      </c>
      <c r="U40" s="4" t="str">
        <f t="shared" ref="U40:U48" si="61">T40 &amp; IF(LEN(BG40)=0, "NA, ", "PAGE_" &amp; BG40 &amp; ", ")</f>
        <v xml:space="preserve">{NA, NA, 6, NA, NA, NA, NA, NA, NA, NA, NA, NA, NA, PAGE_P6, PAGE_P6, PAGE_F1, PAGE_P1, PAGE_SETUP, PAGE_MENU_01, </v>
      </c>
      <c r="V40" s="4" t="str">
        <f t="shared" ref="V40:V48" si="62">U40 &amp; IF(LEN(BH40)=0, "NA, ", "PAGE_" &amp; BH40 &amp; ", ")</f>
        <v xml:space="preserve">{NA, NA, 6, NA, NA, NA, NA, NA, NA, NA, NA, NA, NA, PAGE_P6, PAGE_P6, PAGE_F1, PAGE_P1, PAGE_SETUP, PAGE_MENU_01, PAGE_T1, </v>
      </c>
      <c r="W40" s="4" t="str">
        <f t="shared" ref="W40:W48" si="63">V40 &amp; IF(LEN(BI40)=0, "NA, ", "PAGE_" &amp; BI40 &amp; ", ")</f>
        <v xml:space="preserve">{NA, NA, 6, NA, NA, NA, NA, NA, NA, NA, NA, NA, NA, PAGE_P6, PAGE_P6, PAGE_F1, PAGE_P1, PAGE_SETUP, PAGE_MENU_01, PAGE_T1, PAGE_OFF, </v>
      </c>
      <c r="X40" s="4" t="str">
        <f t="shared" ref="X40:X48" si="64">W40 &amp; IF(LEN(BJ40)=0, "NA, ", "PAGE_" &amp; BJ40 &amp; ", ")</f>
        <v xml:space="preserve">{NA, NA, 6, NA, NA, NA, NA, NA, NA, NA, NA, NA, NA, PAGE_P6, PAGE_P6, PAGE_F1, PAGE_P1, PAGE_SETUP, PAGE_MENU_01, PAGE_T1, PAGE_OFF, NA, </v>
      </c>
      <c r="Y40" s="4" t="str">
        <f t="shared" ref="Y40:Y48" si="65">X40 &amp; IF(LEN(BK40)=0, "NA, ", "PAGE_" &amp; BK40 &amp; ", ")</f>
        <v xml:space="preserve">{NA, NA, 6, NA, NA, NA, NA, NA, NA, NA, NA, NA, NA, PAGE_P6, PAGE_P6, PAGE_F1, PAGE_P1, PAGE_SETUP, PAGE_MENU_01, PAGE_T1, PAGE_OFF, NA, NA, </v>
      </c>
      <c r="Z40" s="4" t="str">
        <f t="shared" ref="Z40:Z48" si="66">Y40 &amp; IF(LEN(BL40)=0, "NA, ", "PAGE_" &amp; BL40 &amp; ", ")</f>
        <v xml:space="preserve">{NA, NA, 6, NA, NA, NA, NA, NA, NA, NA, NA, NA, NA, PAGE_P6, PAGE_P6, PAGE_F1, PAGE_P1, PAGE_SETUP, PAGE_MENU_01, PAGE_T1, PAGE_OFF, NA, NA, NA, </v>
      </c>
      <c r="AA40" s="4" t="str">
        <f t="shared" ref="AA40:AA48" si="67">Z40 &amp; IF(LEN(BM40)=0, "NA, ", "PAGE_" &amp; BM40 &amp; ", ")</f>
        <v xml:space="preserve">{NA, NA, 6, NA, NA, NA, NA, NA, NA, NA, NA, NA, NA, PAGE_P6, PAGE_P6, PAGE_F1, PAGE_P1, PAGE_SETUP, PAGE_MENU_01, PAGE_T1, PAGE_OFF, NA, NA, NA, NA, </v>
      </c>
      <c r="AB40" s="4" t="str">
        <f t="shared" ref="AB40:AB48" si="68">AA40 &amp; IF(LEN(BN40)=0, "NA, ", "PAGE_" &amp; BN40 &amp; ", ")</f>
        <v xml:space="preserve">{NA, NA, 6, NA, NA, NA, NA, NA, NA, NA, NA, NA, NA, PAGE_P6, PAGE_P6, PAGE_F1, PAGE_P1, PAGE_SETUP, PAGE_MENU_01, PAGE_T1, PAGE_OFF, NA, NA, NA, NA, NA, </v>
      </c>
      <c r="AC40" s="4" t="str">
        <f t="shared" ref="AC40:AC48" si="69">AB40 &amp; IF(LEN(BO40)=0, "NA, ", "PAGE_" &amp; BO40 &amp; ", ")</f>
        <v xml:space="preserve">{NA, NA, 6, NA, NA, NA, NA, NA, NA, NA, NA, NA, NA, PAGE_P6, PAGE_P6, PAGE_F1, PAGE_P1, PAGE_SETUP, PAGE_MENU_01, PAGE_T1, PAGE_OFF, NA, NA, NA, NA, NA, NA, </v>
      </c>
      <c r="AD40" s="4" t="str">
        <f t="shared" ref="AD40:AD48" si="70">AC40 &amp; IF(LEN(BP40)=0, "NA, ", "PAGE_" &amp; BP40 &amp; ", ")</f>
        <v xml:space="preserve">{NA, NA, 6, NA, NA, NA, NA, NA, NA, NA, NA, NA, NA, PAGE_P6, PAGE_P6, PAGE_F1, PAGE_P1, PAGE_SETUP, PAGE_MENU_01, PAGE_T1, PAGE_OFF, NA, NA, NA, NA, NA, NA, NA, </v>
      </c>
      <c r="AE40" s="4" t="str">
        <f t="shared" ref="AE40:AE48" si="71">AD40 &amp; IF(LEN(BQ40)=0, "NA, ", "PAGE_" &amp; BQ40 &amp; ", ")</f>
        <v xml:space="preserve">{NA, NA, 6, NA, NA, NA, NA, NA, NA, NA, NA, NA, NA, PAGE_P6, PAGE_P6, PAGE_F1, PAGE_P1, PAGE_SETUP, PAGE_MENU_01, PAGE_T1, PAGE_OFF, NA, NA, NA, NA, NA, NA, NA, NA, </v>
      </c>
      <c r="AF40" s="4" t="str">
        <f t="shared" ref="AF40:AF48" si="72">AE40 &amp; IF(LEN(BR40)=0, "NA, ", "PAGE_" &amp; BR40 &amp; ", ")</f>
        <v xml:space="preserve">{NA, NA, 6, NA, NA, NA, NA, NA, NA, NA, NA, NA, NA, PAGE_P6, PAGE_P6, PAGE_F1, PAGE_P1, PAGE_SETUP, PAGE_MENU_01, PAGE_T1, PAGE_OFF, NA, NA, NA, NA, NA, NA, NA, NA, NA, </v>
      </c>
      <c r="AG40" s="4" t="str">
        <f t="shared" ref="AG40:AG48" si="73">AF40 &amp; IF(LEN(BS40)=0, "NA, ", "PAGE_" &amp; BS40 &amp; ", ")</f>
        <v xml:space="preserve">{NA, NA, 6, NA, NA, NA, NA, NA, NA, NA, NA, NA, NA, PAGE_P6, PAGE_P6, PAGE_F1, PAGE_P1, PAGE_SETUP, PAGE_MENU_01, PAGE_T1, PAGE_OFF, NA, NA, NA, NA, NA, NA, NA, NA, NA, NA, </v>
      </c>
      <c r="AH40" s="4" t="str">
        <f t="shared" ref="AH40:AH48" si="74">AG40 &amp; IF(LEN(BT40)=0, "NA, ", "PAGE_" &amp; BT40 &amp; ", ")</f>
        <v xml:space="preserve">{NA, NA, 6, NA, NA, NA, NA, NA, NA, NA, NA, NA, NA, PAGE_P6, PAGE_P6, PAGE_F1, PAGE_P1, PAGE_SETUP, PAGE_MENU_01, PAGE_T1, PAGE_OFF, NA, NA, NA, NA, NA, NA, NA, NA, NA, NA, NA, </v>
      </c>
      <c r="AI40" s="4" t="str">
        <f t="shared" ref="AI40:AI48" si="75">AH40 &amp; IF(LEN(BU40)=0, "NA, ", "PAGE_" &amp; BU40 &amp; ", ")</f>
        <v xml:space="preserve">{NA, NA, 6, NA, NA, NA, NA, NA, NA, NA, NA, NA, NA, PAGE_P6, PAGE_P6, PAGE_F1, PAGE_P1, PAGE_SETUP, PAGE_MENU_01, PAGE_T1, PAGE_OFF, NA, NA, NA, NA, NA, NA, NA, NA, NA, NA, NA, NA, </v>
      </c>
      <c r="AJ40" s="4" t="str">
        <f t="shared" ref="AJ40:AJ48" si="76">AI40 &amp; IF(LEN(BV40)=0, "NA, ", "PAGE_" &amp; BV40 &amp; ", ")</f>
        <v xml:space="preserve">{NA, NA, 6, NA, NA, NA, NA, NA, NA, NA, NA, NA, NA, PAGE_P6, PAGE_P6, PAGE_F1, PAGE_P1, PAGE_SETUP, PAGE_MENU_01, PAGE_T1, PAGE_OFF, NA, NA, NA, NA, NA, NA, NA, NA, NA, NA, NA, NA, NA, </v>
      </c>
      <c r="AK40" s="4" t="str">
        <f t="shared" ref="AK40:AK48" si="77">AJ40 &amp; IF(LEN(BW40)=0, "NA, ", "PAGE_" &amp; BW40 &amp; ", ")</f>
        <v xml:space="preserve">{NA, NA, 6, NA, NA, NA, NA, NA, NA, NA, NA, NA, NA, PAGE_P6, PAGE_P6, PAGE_F1, PAGE_P1, PAGE_SETUP, PAGE_MENU_01, PAGE_T1, PAGE_OFF, NA, NA, NA, NA, NA, NA, NA, NA, NA, NA, NA, NA, NA, NA, </v>
      </c>
      <c r="AL40" s="4" t="str">
        <f t="shared" ref="AL40:AL48" si="78">AK40 &amp; IF(LEN(BX40)=0, "NA}, ", "PAGE_" &amp; BX40 &amp; "}, ")</f>
        <v xml:space="preserve">{NA, NA, 6, NA, NA, NA, NA, NA, NA, NA, NA, NA, NA, PAGE_P6, PAGE_P6, PAGE_F1, PAGE_P1, PAGE_SETUP, PAGE_MENU_01, PAGE_T1, PAGE_OFF, NA, NA, NA, NA, NA, NA, NA, NA, NA, NA, NA, NA, NA, NA, NA}, </v>
      </c>
      <c r="AM40" t="s">
        <v>86</v>
      </c>
      <c r="AN40">
        <f t="shared" si="40"/>
        <v>37</v>
      </c>
      <c r="AQ40">
        <v>6</v>
      </c>
      <c r="BB40" t="s">
        <v>82</v>
      </c>
      <c r="BC40" t="s">
        <v>82</v>
      </c>
      <c r="BD40" t="s">
        <v>88</v>
      </c>
      <c r="BE40" t="s">
        <v>13</v>
      </c>
      <c r="BF40" t="s">
        <v>12</v>
      </c>
      <c r="BG40" t="s">
        <v>71</v>
      </c>
      <c r="BH40" t="s">
        <v>16</v>
      </c>
      <c r="BI40" t="s">
        <v>47</v>
      </c>
    </row>
    <row r="41" spans="1:71" x14ac:dyDescent="0.2">
      <c r="A41" t="str">
        <f t="shared" si="41"/>
        <v xml:space="preserve">/* COR_MINUS=38    */ 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NA, NA, NA, NA, NA}, </v>
      </c>
      <c r="B41" t="str">
        <f t="shared" si="42"/>
        <v>#define PAGE_COR_MINUS    38</v>
      </c>
      <c r="C41" s="4" t="str">
        <f t="shared" si="43"/>
        <v xml:space="preserve">{VALUE, </v>
      </c>
      <c r="D41" s="4" t="str">
        <f t="shared" si="44"/>
        <v xml:space="preserve">{VALUE, NA, </v>
      </c>
      <c r="E41" s="4" t="str">
        <f t="shared" si="45"/>
        <v xml:space="preserve">{VALUE, NA, NA, </v>
      </c>
      <c r="F41" s="4" t="str">
        <f t="shared" si="46"/>
        <v xml:space="preserve">{VALUE, NA, NA, PAGE_COR_MINUS, </v>
      </c>
      <c r="G41" s="4" t="str">
        <f t="shared" si="47"/>
        <v xml:space="preserve">{VALUE, NA, NA, PAGE_COR_MINUS, PAGE_COR_MINUS, </v>
      </c>
      <c r="H41" s="4" t="str">
        <f t="shared" si="48"/>
        <v xml:space="preserve">{VALUE, NA, NA, PAGE_COR_MINUS, PAGE_COR_MINUS, PAGE_COR_MINUS, </v>
      </c>
      <c r="I41" s="4" t="str">
        <f t="shared" si="49"/>
        <v xml:space="preserve">{VALUE, NA, NA, PAGE_COR_MINUS, PAGE_COR_MINUS, PAGE_COR_MINUS, PAGE_COR_MINUS, </v>
      </c>
      <c r="J41" s="4" t="str">
        <f t="shared" si="50"/>
        <v xml:space="preserve">{VALUE, NA, NA, PAGE_COR_MINUS, PAGE_COR_MINUS, PAGE_COR_MINUS, PAGE_COR_MINUS, PAGE_COR_MINUS, </v>
      </c>
      <c r="K41" s="4" t="str">
        <f t="shared" si="51"/>
        <v xml:space="preserve">{VALUE, NA, NA, PAGE_COR_MINUS, PAGE_COR_MINUS, PAGE_COR_MINUS, PAGE_COR_MINUS, PAGE_COR_MINUS, PAGE_COR_MINUS, </v>
      </c>
      <c r="L41" s="4" t="str">
        <f t="shared" si="52"/>
        <v xml:space="preserve">{VALUE, NA, NA, PAGE_COR_MINUS, PAGE_COR_MINUS, PAGE_COR_MINUS, PAGE_COR_MINUS, PAGE_COR_MINUS, PAGE_COR_MINUS, PAGE_COR_MINUS, </v>
      </c>
      <c r="M41" s="4" t="str">
        <f t="shared" si="53"/>
        <v xml:space="preserve">{VALUE, NA, NA, PAGE_COR_MINUS, PAGE_COR_MINUS, PAGE_COR_MINUS, PAGE_COR_MINUS, PAGE_COR_MINUS, PAGE_COR_MINUS, PAGE_COR_MINUS, PAGE_COR_MINUS, </v>
      </c>
      <c r="N41" s="4" t="str">
        <f t="shared" si="54"/>
        <v xml:space="preserve">{VALUE, NA, NA, PAGE_COR_MINUS, PAGE_COR_MINUS, PAGE_COR_MINUS, PAGE_COR_MINUS, PAGE_COR_MINUS, PAGE_COR_MINUS, PAGE_COR_MINUS, PAGE_COR_MINUS, PAGE_COR_MINUS, </v>
      </c>
      <c r="O41" s="4" t="str">
        <f t="shared" si="55"/>
        <v xml:space="preserve">{VALUE, NA, NA, PAGE_COR_MINUS, PAGE_COR_MINUS, PAGE_COR_MINUS, PAGE_COR_MINUS, PAGE_COR_MINUS, PAGE_COR_MINUS, PAGE_COR_MINUS, PAGE_COR_MINUS, PAGE_COR_MINUS, PAGE_COR_MINUS, </v>
      </c>
      <c r="P41" s="4" t="str">
        <f t="shared" si="56"/>
        <v xml:space="preserve">{VALUE, NA, NA, PAGE_COR_MINUS, PAGE_COR_MINUS, PAGE_COR_MINUS, PAGE_COR_MINUS, PAGE_COR_MINUS, PAGE_COR_MINUS, PAGE_COR_MINUS, PAGE_COR_MINUS, PAGE_COR_MINUS, PAGE_COR_MINUS, PAGE_SAVE, </v>
      </c>
      <c r="Q41" s="4" t="str">
        <f t="shared" si="57"/>
        <v xml:space="preserve">{VALUE, NA, NA, PAGE_COR_MINUS, PAGE_COR_MINUS, PAGE_COR_MINUS, PAGE_COR_MINUS, PAGE_COR_MINUS, PAGE_COR_MINUS, PAGE_COR_MINUS, PAGE_COR_MINUS, PAGE_COR_MINUS, PAGE_COR_MINUS, PAGE_SAVE, PAGE_REGISTER, </v>
      </c>
      <c r="R41" s="4" t="str">
        <f t="shared" si="58"/>
        <v xml:space="preserve">{VALUE, NA, NA, PAGE_COR_MINUS, PAGE_COR_MINUS, PAGE_COR_MINUS, PAGE_COR_MINUS, PAGE_COR_MINUS, PAGE_COR_MINUS, PAGE_COR_MINUS, PAGE_COR_MINUS, PAGE_COR_MINUS, PAGE_COR_MINUS, PAGE_SAVE, PAGE_REGISTER, NA, </v>
      </c>
      <c r="S41" s="4" t="str">
        <f t="shared" si="59"/>
        <v xml:space="preserve">{VALUE, NA, NA, PAGE_COR_MINUS, PAGE_COR_MINUS, PAGE_COR_MINUS, PAGE_COR_MINUS, PAGE_COR_MINUS, PAGE_COR_MINUS, PAGE_COR_MINUS, PAGE_COR_MINUS, PAGE_COR_MINUS, PAGE_COR_MINUS, PAGE_SAVE, PAGE_REGISTER, NA, NA, </v>
      </c>
      <c r="T41" s="4" t="str">
        <f t="shared" si="60"/>
        <v xml:space="preserve">{VALUE, NA, NA, PAGE_COR_MINUS, PAGE_COR_MINUS, PAGE_COR_MINUS, PAGE_COR_MINUS, PAGE_COR_MINUS, PAGE_COR_MINUS, PAGE_COR_MINUS, PAGE_COR_MINUS, PAGE_COR_MINUS, PAGE_COR_MINUS, PAGE_SAVE, PAGE_REGISTER, NA, NA, NA, </v>
      </c>
      <c r="U41" s="4" t="str">
        <f t="shared" si="61"/>
        <v xml:space="preserve">{VALUE, NA, NA, PAGE_COR_MINUS, PAGE_COR_MINUS, PAGE_COR_MINUS, PAGE_COR_MINUS, PAGE_COR_MINUS, PAGE_COR_MINUS, PAGE_COR_MINUS, PAGE_COR_MINUS, PAGE_COR_MINUS, PAGE_COR_MINUS, PAGE_SAVE, PAGE_REGISTER, NA, NA, NA, NA, </v>
      </c>
      <c r="V41" s="4" t="str">
        <f t="shared" si="62"/>
        <v xml:space="preserve">{VALUE, NA, NA, PAGE_COR_MINUS, PAGE_COR_MINUS, PAGE_COR_MINUS, PAGE_COR_MINUS, PAGE_COR_MINUS, PAGE_COR_MINUS, PAGE_COR_MINUS, PAGE_COR_MINUS, PAGE_COR_MINUS, PAGE_COR_MINUS, PAGE_SAVE, PAGE_REGISTER, NA, NA, NA, NA, NA, </v>
      </c>
      <c r="W41" s="4" t="str">
        <f t="shared" si="63"/>
        <v xml:space="preserve">{VALUE, NA, NA, PAGE_COR_MINUS, PAGE_COR_MINUS, PAGE_COR_MINUS, PAGE_COR_MINUS, PAGE_COR_MINUS, PAGE_COR_MINUS, PAGE_COR_MINUS, PAGE_COR_MINUS, PAGE_COR_MINUS, PAGE_COR_MINUS, PAGE_SAVE, PAGE_REGISTER, NA, NA, NA, NA, NA, NA, </v>
      </c>
      <c r="X41" s="4" t="str">
        <f t="shared" si="64"/>
        <v xml:space="preserve">{VALUE, NA, NA, PAGE_COR_MINUS, PAGE_COR_MINUS, PAGE_COR_MINUS, PAGE_COR_MINUS, PAGE_COR_MINUS, PAGE_COR_MINUS, PAGE_COR_MINUS, PAGE_COR_MINUS, PAGE_COR_MINUS, PAGE_COR_MINUS, PAGE_SAVE, PAGE_REGISTER, NA, NA, NA, NA, NA, NA, NA, </v>
      </c>
      <c r="Y41" s="4" t="str">
        <f t="shared" si="65"/>
        <v xml:space="preserve">{VALUE, NA, NA, PAGE_COR_MINUS, PAGE_COR_MINUS, PAGE_COR_MINUS, PAGE_COR_MINUS, PAGE_COR_MINUS, PAGE_COR_MINUS, PAGE_COR_MINUS, PAGE_COR_MINUS, PAGE_COR_MINUS, PAGE_COR_MINUS, PAGE_SAVE, PAGE_REGISTER, NA, NA, NA, NA, NA, NA, NA, NA, </v>
      </c>
      <c r="Z41" s="4" t="str">
        <f t="shared" si="66"/>
        <v xml:space="preserve">{VALUE, NA, NA, PAGE_COR_MINUS, PAGE_COR_MINUS, PAGE_COR_MINUS, PAGE_COR_MINUS, PAGE_COR_MINUS, PAGE_COR_MINUS, PAGE_COR_MINUS, PAGE_COR_MINUS, PAGE_COR_MINUS, PAGE_COR_MINUS, PAGE_SAVE, PAGE_REGISTER, NA, NA, NA, NA, NA, NA, NA, NA, NA, </v>
      </c>
      <c r="AA41" s="4" t="str">
        <f t="shared" si="67"/>
        <v xml:space="preserve">{VALUE, NA, NA, PAGE_COR_MINUS, PAGE_COR_MINUS, PAGE_COR_MINUS, PAGE_COR_MINUS, PAGE_COR_MINUS, PAGE_COR_MINUS, PAGE_COR_MINUS, PAGE_COR_MINUS, PAGE_COR_MINUS, PAGE_COR_MINUS, PAGE_SAVE, PAGE_REGISTER, NA, NA, NA, NA, NA, NA, NA, NA, NA, NA, </v>
      </c>
      <c r="AB41" s="4" t="str">
        <f t="shared" si="68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</v>
      </c>
      <c r="AC41" s="4" t="str">
        <f t="shared" si="69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</v>
      </c>
      <c r="AD41" s="4" t="str">
        <f t="shared" si="70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</v>
      </c>
      <c r="AE41" s="4" t="str">
        <f t="shared" si="71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</v>
      </c>
      <c r="AF41" s="4" t="str">
        <f t="shared" si="72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</v>
      </c>
      <c r="AG41" s="4" t="str">
        <f t="shared" si="73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</v>
      </c>
      <c r="AH41" s="4" t="str">
        <f t="shared" si="74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NA, </v>
      </c>
      <c r="AI41" s="4" t="str">
        <f t="shared" si="75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NA, NA, </v>
      </c>
      <c r="AJ41" s="4" t="str">
        <f t="shared" si="76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NA, NA, NA, </v>
      </c>
      <c r="AK41" s="4" t="str">
        <f t="shared" si="77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NA, NA, NA, NA, </v>
      </c>
      <c r="AL41" s="4" t="str">
        <f t="shared" si="78"/>
        <v xml:space="preserve">{VALUE, NA, NA, PAGE_COR_MINUS, PAGE_COR_MINUS, PAGE_COR_MINUS, PAGE_COR_MINUS, PAGE_COR_MINUS, PAGE_COR_MINUS, PAGE_COR_MINUS, PAGE_COR_MINUS, PAGE_COR_MINUS, PAGE_COR_MINUS, PAGE_SAVE, PAGE_REGISTER, NA, NA, NA, NA, NA, NA, NA, NA, NA, NA, NA, NA, NA, PAGE_COR_PLUS, PAGE_COR_LEFT, PAGE_COR_RIGHT, NA, NA, NA, NA, NA}, </v>
      </c>
      <c r="AM41" t="s">
        <v>69</v>
      </c>
      <c r="AN41">
        <f t="shared" si="40"/>
        <v>38</v>
      </c>
      <c r="AO41" t="s">
        <v>20</v>
      </c>
      <c r="AR41" t="s">
        <v>69</v>
      </c>
      <c r="AS41" t="s">
        <v>69</v>
      </c>
      <c r="AT41" t="s">
        <v>69</v>
      </c>
      <c r="AU41" t="s">
        <v>69</v>
      </c>
      <c r="AV41" t="s">
        <v>69</v>
      </c>
      <c r="AW41" t="s">
        <v>69</v>
      </c>
      <c r="AX41" t="s">
        <v>69</v>
      </c>
      <c r="AY41" t="s">
        <v>69</v>
      </c>
      <c r="AZ41" t="s">
        <v>69</v>
      </c>
      <c r="BA41" t="s">
        <v>69</v>
      </c>
      <c r="BB41" t="s">
        <v>29</v>
      </c>
      <c r="BC41" t="s">
        <v>2</v>
      </c>
      <c r="BQ41" t="s">
        <v>66</v>
      </c>
      <c r="BR41" t="s">
        <v>67</v>
      </c>
      <c r="BS41" t="s">
        <v>68</v>
      </c>
    </row>
    <row r="42" spans="1:71" x14ac:dyDescent="0.2">
      <c r="A42" t="str">
        <f t="shared" si="41"/>
        <v xml:space="preserve">/* COR_PLUS=39     */ 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NA, NA, NA, NA, NA}, </v>
      </c>
      <c r="B42" t="str">
        <f t="shared" si="42"/>
        <v>#define PAGE_COR_PLUS     39</v>
      </c>
      <c r="C42" s="4" t="str">
        <f t="shared" si="43"/>
        <v xml:space="preserve">{VALUE, </v>
      </c>
      <c r="D42" s="4" t="str">
        <f t="shared" si="44"/>
        <v xml:space="preserve">{VALUE, NA, </v>
      </c>
      <c r="E42" s="4" t="str">
        <f t="shared" si="45"/>
        <v xml:space="preserve">{VALUE, NA, NA, </v>
      </c>
      <c r="F42" s="4" t="str">
        <f t="shared" si="46"/>
        <v xml:space="preserve">{VALUE, NA, NA, PAGE_COR_PLUS, </v>
      </c>
      <c r="G42" s="4" t="str">
        <f t="shared" si="47"/>
        <v xml:space="preserve">{VALUE, NA, NA, PAGE_COR_PLUS, PAGE_COR_PLUS, </v>
      </c>
      <c r="H42" s="4" t="str">
        <f t="shared" si="48"/>
        <v xml:space="preserve">{VALUE, NA, NA, PAGE_COR_PLUS, PAGE_COR_PLUS, PAGE_COR_PLUS, </v>
      </c>
      <c r="I42" s="4" t="str">
        <f t="shared" si="49"/>
        <v xml:space="preserve">{VALUE, NA, NA, PAGE_COR_PLUS, PAGE_COR_PLUS, PAGE_COR_PLUS, PAGE_COR_PLUS, </v>
      </c>
      <c r="J42" s="4" t="str">
        <f t="shared" si="50"/>
        <v xml:space="preserve">{VALUE, NA, NA, PAGE_COR_PLUS, PAGE_COR_PLUS, PAGE_COR_PLUS, PAGE_COR_PLUS, PAGE_COR_PLUS, </v>
      </c>
      <c r="K42" s="4" t="str">
        <f t="shared" si="51"/>
        <v xml:space="preserve">{VALUE, NA, NA, PAGE_COR_PLUS, PAGE_COR_PLUS, PAGE_COR_PLUS, PAGE_COR_PLUS, PAGE_COR_PLUS, PAGE_COR_PLUS, </v>
      </c>
      <c r="L42" s="4" t="str">
        <f t="shared" si="52"/>
        <v xml:space="preserve">{VALUE, NA, NA, PAGE_COR_PLUS, PAGE_COR_PLUS, PAGE_COR_PLUS, PAGE_COR_PLUS, PAGE_COR_PLUS, PAGE_COR_PLUS, PAGE_COR_PLUS, </v>
      </c>
      <c r="M42" s="4" t="str">
        <f t="shared" si="53"/>
        <v xml:space="preserve">{VALUE, NA, NA, PAGE_COR_PLUS, PAGE_COR_PLUS, PAGE_COR_PLUS, PAGE_COR_PLUS, PAGE_COR_PLUS, PAGE_COR_PLUS, PAGE_COR_PLUS, PAGE_COR_PLUS, </v>
      </c>
      <c r="N42" s="4" t="str">
        <f t="shared" si="54"/>
        <v xml:space="preserve">{VALUE, NA, NA, PAGE_COR_PLUS, PAGE_COR_PLUS, PAGE_COR_PLUS, PAGE_COR_PLUS, PAGE_COR_PLUS, PAGE_COR_PLUS, PAGE_COR_PLUS, PAGE_COR_PLUS, PAGE_COR_PLUS, </v>
      </c>
      <c r="O42" s="4" t="str">
        <f t="shared" si="55"/>
        <v xml:space="preserve">{VALUE, NA, NA, PAGE_COR_PLUS, PAGE_COR_PLUS, PAGE_COR_PLUS, PAGE_COR_PLUS, PAGE_COR_PLUS, PAGE_COR_PLUS, PAGE_COR_PLUS, PAGE_COR_PLUS, PAGE_COR_PLUS, PAGE_COR_PLUS, </v>
      </c>
      <c r="P42" s="4" t="str">
        <f t="shared" si="56"/>
        <v xml:space="preserve">{VALUE, NA, NA, PAGE_COR_PLUS, PAGE_COR_PLUS, PAGE_COR_PLUS, PAGE_COR_PLUS, PAGE_COR_PLUS, PAGE_COR_PLUS, PAGE_COR_PLUS, PAGE_COR_PLUS, PAGE_COR_PLUS, PAGE_COR_PLUS, PAGE_SAVE, </v>
      </c>
      <c r="Q42" s="4" t="str">
        <f t="shared" si="57"/>
        <v xml:space="preserve">{VALUE, NA, NA, PAGE_COR_PLUS, PAGE_COR_PLUS, PAGE_COR_PLUS, PAGE_COR_PLUS, PAGE_COR_PLUS, PAGE_COR_PLUS, PAGE_COR_PLUS, PAGE_COR_PLUS, PAGE_COR_PLUS, PAGE_COR_PLUS, PAGE_SAVE, PAGE_REGISTER, </v>
      </c>
      <c r="R42" s="4" t="str">
        <f t="shared" si="58"/>
        <v xml:space="preserve">{VALUE, NA, NA, PAGE_COR_PLUS, PAGE_COR_PLUS, PAGE_COR_PLUS, PAGE_COR_PLUS, PAGE_COR_PLUS, PAGE_COR_PLUS, PAGE_COR_PLUS, PAGE_COR_PLUS, PAGE_COR_PLUS, PAGE_COR_PLUS, PAGE_SAVE, PAGE_REGISTER, NA, </v>
      </c>
      <c r="S42" s="4" t="str">
        <f t="shared" si="59"/>
        <v xml:space="preserve">{VALUE, NA, NA, PAGE_COR_PLUS, PAGE_COR_PLUS, PAGE_COR_PLUS, PAGE_COR_PLUS, PAGE_COR_PLUS, PAGE_COR_PLUS, PAGE_COR_PLUS, PAGE_COR_PLUS, PAGE_COR_PLUS, PAGE_COR_PLUS, PAGE_SAVE, PAGE_REGISTER, NA, NA, </v>
      </c>
      <c r="T42" s="4" t="str">
        <f t="shared" si="60"/>
        <v xml:space="preserve">{VALUE, NA, NA, PAGE_COR_PLUS, PAGE_COR_PLUS, PAGE_COR_PLUS, PAGE_COR_PLUS, PAGE_COR_PLUS, PAGE_COR_PLUS, PAGE_COR_PLUS, PAGE_COR_PLUS, PAGE_COR_PLUS, PAGE_COR_PLUS, PAGE_SAVE, PAGE_REGISTER, NA, NA, NA, </v>
      </c>
      <c r="U42" s="4" t="str">
        <f t="shared" si="61"/>
        <v xml:space="preserve">{VALUE, NA, NA, PAGE_COR_PLUS, PAGE_COR_PLUS, PAGE_COR_PLUS, PAGE_COR_PLUS, PAGE_COR_PLUS, PAGE_COR_PLUS, PAGE_COR_PLUS, PAGE_COR_PLUS, PAGE_COR_PLUS, PAGE_COR_PLUS, PAGE_SAVE, PAGE_REGISTER, NA, NA, NA, NA, </v>
      </c>
      <c r="V42" s="4" t="str">
        <f t="shared" si="62"/>
        <v xml:space="preserve">{VALUE, NA, NA, PAGE_COR_PLUS, PAGE_COR_PLUS, PAGE_COR_PLUS, PAGE_COR_PLUS, PAGE_COR_PLUS, PAGE_COR_PLUS, PAGE_COR_PLUS, PAGE_COR_PLUS, PAGE_COR_PLUS, PAGE_COR_PLUS, PAGE_SAVE, PAGE_REGISTER, NA, NA, NA, NA, NA, </v>
      </c>
      <c r="W42" s="4" t="str">
        <f t="shared" si="63"/>
        <v xml:space="preserve">{VALUE, NA, NA, PAGE_COR_PLUS, PAGE_COR_PLUS, PAGE_COR_PLUS, PAGE_COR_PLUS, PAGE_COR_PLUS, PAGE_COR_PLUS, PAGE_COR_PLUS, PAGE_COR_PLUS, PAGE_COR_PLUS, PAGE_COR_PLUS, PAGE_SAVE, PAGE_REGISTER, NA, NA, NA, NA, NA, NA, </v>
      </c>
      <c r="X42" s="4" t="str">
        <f t="shared" si="64"/>
        <v xml:space="preserve">{VALUE, NA, NA, PAGE_COR_PLUS, PAGE_COR_PLUS, PAGE_COR_PLUS, PAGE_COR_PLUS, PAGE_COR_PLUS, PAGE_COR_PLUS, PAGE_COR_PLUS, PAGE_COR_PLUS, PAGE_COR_PLUS, PAGE_COR_PLUS, PAGE_SAVE, PAGE_REGISTER, NA, NA, NA, NA, NA, NA, NA, </v>
      </c>
      <c r="Y42" s="4" t="str">
        <f t="shared" si="65"/>
        <v xml:space="preserve">{VALUE, NA, NA, PAGE_COR_PLUS, PAGE_COR_PLUS, PAGE_COR_PLUS, PAGE_COR_PLUS, PAGE_COR_PLUS, PAGE_COR_PLUS, PAGE_COR_PLUS, PAGE_COR_PLUS, PAGE_COR_PLUS, PAGE_COR_PLUS, PAGE_SAVE, PAGE_REGISTER, NA, NA, NA, NA, NA, NA, NA, NA, </v>
      </c>
      <c r="Z42" s="4" t="str">
        <f t="shared" si="66"/>
        <v xml:space="preserve">{VALUE, NA, NA, PAGE_COR_PLUS, PAGE_COR_PLUS, PAGE_COR_PLUS, PAGE_COR_PLUS, PAGE_COR_PLUS, PAGE_COR_PLUS, PAGE_COR_PLUS, PAGE_COR_PLUS, PAGE_COR_PLUS, PAGE_COR_PLUS, PAGE_SAVE, PAGE_REGISTER, NA, NA, NA, NA, NA, NA, NA, NA, NA, </v>
      </c>
      <c r="AA42" s="4" t="str">
        <f t="shared" si="67"/>
        <v xml:space="preserve">{VALUE, NA, NA, PAGE_COR_PLUS, PAGE_COR_PLUS, PAGE_COR_PLUS, PAGE_COR_PLUS, PAGE_COR_PLUS, PAGE_COR_PLUS, PAGE_COR_PLUS, PAGE_COR_PLUS, PAGE_COR_PLUS, PAGE_COR_PLUS, PAGE_SAVE, PAGE_REGISTER, NA, NA, NA, NA, NA, NA, NA, NA, NA, NA, </v>
      </c>
      <c r="AB42" s="4" t="str">
        <f t="shared" si="68"/>
        <v xml:space="preserve">{VALUE, NA, NA, PAGE_COR_PLUS, PAGE_COR_PLUS, PAGE_COR_PLUS, PAGE_COR_PLUS, PAGE_COR_PLUS, PAGE_COR_PLUS, PAGE_COR_PLUS, PAGE_COR_PLUS, PAGE_COR_PLUS, PAGE_COR_PLUS, PAGE_SAVE, PAGE_REGISTER, NA, NA, NA, NA, NA, NA, NA, NA, NA, NA, NA, </v>
      </c>
      <c r="AC42" s="4" t="str">
        <f t="shared" si="69"/>
        <v xml:space="preserve">{VALUE, NA, NA, PAGE_COR_PLUS, PAGE_COR_PLUS, PAGE_COR_PLUS, PAGE_COR_PLUS, PAGE_COR_PLUS, PAGE_COR_PLUS, PAGE_COR_PLUS, PAGE_COR_PLUS, PAGE_COR_PLUS, PAGE_COR_PLUS, PAGE_SAVE, PAGE_REGISTER, NA, NA, NA, NA, NA, NA, NA, NA, NA, NA, NA, NA, </v>
      </c>
      <c r="AD42" s="4" t="str">
        <f t="shared" si="70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</v>
      </c>
      <c r="AE42" s="4" t="str">
        <f t="shared" si="71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</v>
      </c>
      <c r="AF42" s="4" t="str">
        <f t="shared" si="72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</v>
      </c>
      <c r="AG42" s="4" t="str">
        <f t="shared" si="73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</v>
      </c>
      <c r="AH42" s="4" t="str">
        <f t="shared" si="74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NA, </v>
      </c>
      <c r="AI42" s="4" t="str">
        <f t="shared" si="75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NA, NA, </v>
      </c>
      <c r="AJ42" s="4" t="str">
        <f t="shared" si="76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NA, NA, NA, </v>
      </c>
      <c r="AK42" s="4" t="str">
        <f t="shared" si="77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NA, NA, NA, NA, </v>
      </c>
      <c r="AL42" s="4" t="str">
        <f t="shared" si="78"/>
        <v xml:space="preserve">{VALUE, NA, NA, PAGE_COR_PLUS, PAGE_COR_PLUS, PAGE_COR_PLUS, PAGE_COR_PLUS, PAGE_COR_PLUS, PAGE_COR_PLUS, PAGE_COR_PLUS, PAGE_COR_PLUS, PAGE_COR_PLUS, PAGE_COR_PLUS, PAGE_SAVE, PAGE_REGISTER, NA, NA, NA, NA, NA, NA, NA, NA, NA, NA, NA, NA, PAGE_COR_MINUS, NA, PAGE_COR_LEFT, PAGE_COR_RIGHT, NA, NA, NA, NA, NA}, </v>
      </c>
      <c r="AM42" t="s">
        <v>66</v>
      </c>
      <c r="AN42">
        <f t="shared" si="40"/>
        <v>39</v>
      </c>
      <c r="AO42" t="s">
        <v>20</v>
      </c>
      <c r="AR42" t="s">
        <v>66</v>
      </c>
      <c r="AS42" t="s">
        <v>66</v>
      </c>
      <c r="AT42" t="s">
        <v>66</v>
      </c>
      <c r="AU42" t="s">
        <v>66</v>
      </c>
      <c r="AV42" t="s">
        <v>66</v>
      </c>
      <c r="AW42" t="s">
        <v>66</v>
      </c>
      <c r="AX42" t="s">
        <v>66</v>
      </c>
      <c r="AY42" t="s">
        <v>66</v>
      </c>
      <c r="AZ42" t="s">
        <v>66</v>
      </c>
      <c r="BA42" t="s">
        <v>66</v>
      </c>
      <c r="BB42" t="s">
        <v>29</v>
      </c>
      <c r="BC42" t="s">
        <v>2</v>
      </c>
      <c r="BP42" t="s">
        <v>69</v>
      </c>
      <c r="BR42" t="s">
        <v>67</v>
      </c>
      <c r="BS42" t="s">
        <v>68</v>
      </c>
    </row>
    <row r="43" spans="1:71" x14ac:dyDescent="0.2">
      <c r="A43" t="str">
        <f t="shared" si="41"/>
        <v xml:space="preserve">/* COR_LEFT=40     */ 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NA, NA, NA, NA, NA}, </v>
      </c>
      <c r="B43" t="str">
        <f t="shared" si="42"/>
        <v>#define PAGE_COR_LEFT     40</v>
      </c>
      <c r="C43" s="4" t="str">
        <f t="shared" si="43"/>
        <v xml:space="preserve">{VALUE, </v>
      </c>
      <c r="D43" s="4" t="str">
        <f t="shared" si="44"/>
        <v xml:space="preserve">{VALUE, NA, </v>
      </c>
      <c r="E43" s="4" t="str">
        <f t="shared" si="45"/>
        <v xml:space="preserve">{VALUE, NA, NA, </v>
      </c>
      <c r="F43" s="4" t="str">
        <f t="shared" si="46"/>
        <v xml:space="preserve">{VALUE, NA, NA, PAGE_COR_LEFT, </v>
      </c>
      <c r="G43" s="4" t="str">
        <f t="shared" si="47"/>
        <v xml:space="preserve">{VALUE, NA, NA, PAGE_COR_LEFT, PAGE_COR_LEFT, </v>
      </c>
      <c r="H43" s="4" t="str">
        <f t="shared" si="48"/>
        <v xml:space="preserve">{VALUE, NA, NA, PAGE_COR_LEFT, PAGE_COR_LEFT, PAGE_COR_LEFT, </v>
      </c>
      <c r="I43" s="4" t="str">
        <f t="shared" si="49"/>
        <v xml:space="preserve">{VALUE, NA, NA, PAGE_COR_LEFT, PAGE_COR_LEFT, PAGE_COR_LEFT, PAGE_COR_LEFT, </v>
      </c>
      <c r="J43" s="4" t="str">
        <f t="shared" si="50"/>
        <v xml:space="preserve">{VALUE, NA, NA, PAGE_COR_LEFT, PAGE_COR_LEFT, PAGE_COR_LEFT, PAGE_COR_LEFT, PAGE_COR_LEFT, </v>
      </c>
      <c r="K43" s="4" t="str">
        <f t="shared" si="51"/>
        <v xml:space="preserve">{VALUE, NA, NA, PAGE_COR_LEFT, PAGE_COR_LEFT, PAGE_COR_LEFT, PAGE_COR_LEFT, PAGE_COR_LEFT, PAGE_COR_LEFT, </v>
      </c>
      <c r="L43" s="4" t="str">
        <f t="shared" si="52"/>
        <v xml:space="preserve">{VALUE, NA, NA, PAGE_COR_LEFT, PAGE_COR_LEFT, PAGE_COR_LEFT, PAGE_COR_LEFT, PAGE_COR_LEFT, PAGE_COR_LEFT, PAGE_COR_LEFT, </v>
      </c>
      <c r="M43" s="4" t="str">
        <f t="shared" si="53"/>
        <v xml:space="preserve">{VALUE, NA, NA, PAGE_COR_LEFT, PAGE_COR_LEFT, PAGE_COR_LEFT, PAGE_COR_LEFT, PAGE_COR_LEFT, PAGE_COR_LEFT, PAGE_COR_LEFT, PAGE_COR_LEFT, </v>
      </c>
      <c r="N43" s="4" t="str">
        <f t="shared" si="54"/>
        <v xml:space="preserve">{VALUE, NA, NA, PAGE_COR_LEFT, PAGE_COR_LEFT, PAGE_COR_LEFT, PAGE_COR_LEFT, PAGE_COR_LEFT, PAGE_COR_LEFT, PAGE_COR_LEFT, PAGE_COR_LEFT, PAGE_COR_LEFT, </v>
      </c>
      <c r="O43" s="4" t="str">
        <f t="shared" si="55"/>
        <v xml:space="preserve">{VALUE, NA, NA, PAGE_COR_LEFT, PAGE_COR_LEFT, PAGE_COR_LEFT, PAGE_COR_LEFT, PAGE_COR_LEFT, PAGE_COR_LEFT, PAGE_COR_LEFT, PAGE_COR_LEFT, PAGE_COR_LEFT, PAGE_COR_LEFT, </v>
      </c>
      <c r="P43" s="4" t="str">
        <f t="shared" si="56"/>
        <v xml:space="preserve">{VALUE, NA, NA, PAGE_COR_LEFT, PAGE_COR_LEFT, PAGE_COR_LEFT, PAGE_COR_LEFT, PAGE_COR_LEFT, PAGE_COR_LEFT, PAGE_COR_LEFT, PAGE_COR_LEFT, PAGE_COR_LEFT, PAGE_COR_LEFT, PAGE_SAVE, </v>
      </c>
      <c r="Q43" s="4" t="str">
        <f t="shared" si="57"/>
        <v xml:space="preserve">{VALUE, NA, NA, PAGE_COR_LEFT, PAGE_COR_LEFT, PAGE_COR_LEFT, PAGE_COR_LEFT, PAGE_COR_LEFT, PAGE_COR_LEFT, PAGE_COR_LEFT, PAGE_COR_LEFT, PAGE_COR_LEFT, PAGE_COR_LEFT, PAGE_SAVE, PAGE_REGISTER, </v>
      </c>
      <c r="R43" s="4" t="str">
        <f t="shared" si="58"/>
        <v xml:space="preserve">{VALUE, NA, NA, PAGE_COR_LEFT, PAGE_COR_LEFT, PAGE_COR_LEFT, PAGE_COR_LEFT, PAGE_COR_LEFT, PAGE_COR_LEFT, PAGE_COR_LEFT, PAGE_COR_LEFT, PAGE_COR_LEFT, PAGE_COR_LEFT, PAGE_SAVE, PAGE_REGISTER, NA, </v>
      </c>
      <c r="S43" s="4" t="str">
        <f t="shared" si="59"/>
        <v xml:space="preserve">{VALUE, NA, NA, PAGE_COR_LEFT, PAGE_COR_LEFT, PAGE_COR_LEFT, PAGE_COR_LEFT, PAGE_COR_LEFT, PAGE_COR_LEFT, PAGE_COR_LEFT, PAGE_COR_LEFT, PAGE_COR_LEFT, PAGE_COR_LEFT, PAGE_SAVE, PAGE_REGISTER, NA, NA, </v>
      </c>
      <c r="T43" s="4" t="str">
        <f t="shared" si="60"/>
        <v xml:space="preserve">{VALUE, NA, NA, PAGE_COR_LEFT, PAGE_COR_LEFT, PAGE_COR_LEFT, PAGE_COR_LEFT, PAGE_COR_LEFT, PAGE_COR_LEFT, PAGE_COR_LEFT, PAGE_COR_LEFT, PAGE_COR_LEFT, PAGE_COR_LEFT, PAGE_SAVE, PAGE_REGISTER, NA, NA, NA, </v>
      </c>
      <c r="U43" s="4" t="str">
        <f t="shared" si="61"/>
        <v xml:space="preserve">{VALUE, NA, NA, PAGE_COR_LEFT, PAGE_COR_LEFT, PAGE_COR_LEFT, PAGE_COR_LEFT, PAGE_COR_LEFT, PAGE_COR_LEFT, PAGE_COR_LEFT, PAGE_COR_LEFT, PAGE_COR_LEFT, PAGE_COR_LEFT, PAGE_SAVE, PAGE_REGISTER, NA, NA, NA, NA, </v>
      </c>
      <c r="V43" s="4" t="str">
        <f t="shared" si="62"/>
        <v xml:space="preserve">{VALUE, NA, NA, PAGE_COR_LEFT, PAGE_COR_LEFT, PAGE_COR_LEFT, PAGE_COR_LEFT, PAGE_COR_LEFT, PAGE_COR_LEFT, PAGE_COR_LEFT, PAGE_COR_LEFT, PAGE_COR_LEFT, PAGE_COR_LEFT, PAGE_SAVE, PAGE_REGISTER, NA, NA, NA, NA, NA, </v>
      </c>
      <c r="W43" s="4" t="str">
        <f t="shared" si="63"/>
        <v xml:space="preserve">{VALUE, NA, NA, PAGE_COR_LEFT, PAGE_COR_LEFT, PAGE_COR_LEFT, PAGE_COR_LEFT, PAGE_COR_LEFT, PAGE_COR_LEFT, PAGE_COR_LEFT, PAGE_COR_LEFT, PAGE_COR_LEFT, PAGE_COR_LEFT, PAGE_SAVE, PAGE_REGISTER, NA, NA, NA, NA, NA, NA, </v>
      </c>
      <c r="X43" s="4" t="str">
        <f t="shared" si="64"/>
        <v xml:space="preserve">{VALUE, NA, NA, PAGE_COR_LEFT, PAGE_COR_LEFT, PAGE_COR_LEFT, PAGE_COR_LEFT, PAGE_COR_LEFT, PAGE_COR_LEFT, PAGE_COR_LEFT, PAGE_COR_LEFT, PAGE_COR_LEFT, PAGE_COR_LEFT, PAGE_SAVE, PAGE_REGISTER, NA, NA, NA, NA, NA, NA, NA, </v>
      </c>
      <c r="Y43" s="4" t="str">
        <f t="shared" si="65"/>
        <v xml:space="preserve">{VALUE, NA, NA, PAGE_COR_LEFT, PAGE_COR_LEFT, PAGE_COR_LEFT, PAGE_COR_LEFT, PAGE_COR_LEFT, PAGE_COR_LEFT, PAGE_COR_LEFT, PAGE_COR_LEFT, PAGE_COR_LEFT, PAGE_COR_LEFT, PAGE_SAVE, PAGE_REGISTER, NA, NA, NA, NA, NA, NA, NA, NA, </v>
      </c>
      <c r="Z43" s="4" t="str">
        <f t="shared" si="66"/>
        <v xml:space="preserve">{VALUE, NA, NA, PAGE_COR_LEFT, PAGE_COR_LEFT, PAGE_COR_LEFT, PAGE_COR_LEFT, PAGE_COR_LEFT, PAGE_COR_LEFT, PAGE_COR_LEFT, PAGE_COR_LEFT, PAGE_COR_LEFT, PAGE_COR_LEFT, PAGE_SAVE, PAGE_REGISTER, NA, NA, NA, NA, NA, NA, NA, NA, NA, </v>
      </c>
      <c r="AA43" s="4" t="str">
        <f t="shared" si="67"/>
        <v xml:space="preserve">{VALUE, NA, NA, PAGE_COR_LEFT, PAGE_COR_LEFT, PAGE_COR_LEFT, PAGE_COR_LEFT, PAGE_COR_LEFT, PAGE_COR_LEFT, PAGE_COR_LEFT, PAGE_COR_LEFT, PAGE_COR_LEFT, PAGE_COR_LEFT, PAGE_SAVE, PAGE_REGISTER, NA, NA, NA, NA, NA, NA, NA, NA, NA, NA, </v>
      </c>
      <c r="AB43" s="4" t="str">
        <f t="shared" si="68"/>
        <v xml:space="preserve">{VALUE, NA, NA, PAGE_COR_LEFT, PAGE_COR_LEFT, PAGE_COR_LEFT, PAGE_COR_LEFT, PAGE_COR_LEFT, PAGE_COR_LEFT, PAGE_COR_LEFT, PAGE_COR_LEFT, PAGE_COR_LEFT, PAGE_COR_LEFT, PAGE_SAVE, PAGE_REGISTER, NA, NA, NA, NA, NA, NA, NA, NA, NA, NA, NA, </v>
      </c>
      <c r="AC43" s="4" t="str">
        <f t="shared" si="69"/>
        <v xml:space="preserve">{VALUE, NA, NA, PAGE_COR_LEFT, PAGE_COR_LEFT, PAGE_COR_LEFT, PAGE_COR_LEFT, PAGE_COR_LEFT, PAGE_COR_LEFT, PAGE_COR_LEFT, PAGE_COR_LEFT, PAGE_COR_LEFT, PAGE_COR_LEFT, PAGE_SAVE, PAGE_REGISTER, NA, NA, NA, NA, NA, NA, NA, NA, NA, NA, NA, NA, </v>
      </c>
      <c r="AD43" s="4" t="str">
        <f t="shared" si="70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</v>
      </c>
      <c r="AE43" s="4" t="str">
        <f t="shared" si="71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</v>
      </c>
      <c r="AF43" s="4" t="str">
        <f t="shared" si="72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</v>
      </c>
      <c r="AG43" s="4" t="str">
        <f t="shared" si="73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</v>
      </c>
      <c r="AH43" s="4" t="str">
        <f t="shared" si="74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NA, </v>
      </c>
      <c r="AI43" s="4" t="str">
        <f t="shared" si="75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NA, NA, </v>
      </c>
      <c r="AJ43" s="4" t="str">
        <f t="shared" si="76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NA, NA, NA, </v>
      </c>
      <c r="AK43" s="4" t="str">
        <f t="shared" si="77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NA, NA, NA, NA, </v>
      </c>
      <c r="AL43" s="4" t="str">
        <f t="shared" si="78"/>
        <v xml:space="preserve">{VALUE, NA, NA, PAGE_COR_LEFT, PAGE_COR_LEFT, PAGE_COR_LEFT, PAGE_COR_LEFT, PAGE_COR_LEFT, PAGE_COR_LEFT, PAGE_COR_LEFT, PAGE_COR_LEFT, PAGE_COR_LEFT, PAGE_COR_LEFT, PAGE_SAVE, PAGE_REGISTER, NA, NA, NA, NA, NA, NA, NA, NA, NA, NA, NA, NA, PAGE_COR_MINUS, PAGE_COR_PLUS, NA, PAGE_COR_RIGHT, NA, NA, NA, NA, NA}, </v>
      </c>
      <c r="AM43" t="s">
        <v>67</v>
      </c>
      <c r="AN43">
        <f t="shared" si="40"/>
        <v>40</v>
      </c>
      <c r="AO43" t="s">
        <v>20</v>
      </c>
      <c r="AR43" t="s">
        <v>67</v>
      </c>
      <c r="AS43" t="s">
        <v>67</v>
      </c>
      <c r="AT43" t="s">
        <v>67</v>
      </c>
      <c r="AU43" t="s">
        <v>67</v>
      </c>
      <c r="AV43" t="s">
        <v>67</v>
      </c>
      <c r="AW43" t="s">
        <v>67</v>
      </c>
      <c r="AX43" t="s">
        <v>67</v>
      </c>
      <c r="AY43" t="s">
        <v>67</v>
      </c>
      <c r="AZ43" t="s">
        <v>67</v>
      </c>
      <c r="BA43" t="s">
        <v>67</v>
      </c>
      <c r="BB43" t="s">
        <v>29</v>
      </c>
      <c r="BC43" t="s">
        <v>2</v>
      </c>
      <c r="BP43" t="s">
        <v>69</v>
      </c>
      <c r="BQ43" t="s">
        <v>66</v>
      </c>
      <c r="BS43" t="s">
        <v>68</v>
      </c>
    </row>
    <row r="44" spans="1:71" x14ac:dyDescent="0.2">
      <c r="A44" t="str">
        <f t="shared" si="41"/>
        <v xml:space="preserve">/* COR_RIGHT=41    */ 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NA, NA, NA, NA, NA}, </v>
      </c>
      <c r="B44" t="str">
        <f t="shared" si="42"/>
        <v>#define PAGE_COR_RIGHT    41</v>
      </c>
      <c r="C44" s="4" t="str">
        <f t="shared" si="43"/>
        <v xml:space="preserve">{VALUE, </v>
      </c>
      <c r="D44" s="4" t="str">
        <f t="shared" si="44"/>
        <v xml:space="preserve">{VALUE, NA, </v>
      </c>
      <c r="E44" s="4" t="str">
        <f t="shared" si="45"/>
        <v xml:space="preserve">{VALUE, NA, NA, </v>
      </c>
      <c r="F44" s="4" t="str">
        <f t="shared" si="46"/>
        <v xml:space="preserve">{VALUE, NA, NA, PAGE_COR_RIGHT, </v>
      </c>
      <c r="G44" s="4" t="str">
        <f t="shared" si="47"/>
        <v xml:space="preserve">{VALUE, NA, NA, PAGE_COR_RIGHT, PAGE_COR_RIGHT, </v>
      </c>
      <c r="H44" s="4" t="str">
        <f t="shared" si="48"/>
        <v xml:space="preserve">{VALUE, NA, NA, PAGE_COR_RIGHT, PAGE_COR_RIGHT, PAGE_COR_RIGHT, </v>
      </c>
      <c r="I44" s="4" t="str">
        <f t="shared" si="49"/>
        <v xml:space="preserve">{VALUE, NA, NA, PAGE_COR_RIGHT, PAGE_COR_RIGHT, PAGE_COR_RIGHT, PAGE_COR_RIGHT, </v>
      </c>
      <c r="J44" s="4" t="str">
        <f t="shared" si="50"/>
        <v xml:space="preserve">{VALUE, NA, NA, PAGE_COR_RIGHT, PAGE_COR_RIGHT, PAGE_COR_RIGHT, PAGE_COR_RIGHT, PAGE_COR_RIGHT, </v>
      </c>
      <c r="K44" s="4" t="str">
        <f t="shared" si="51"/>
        <v xml:space="preserve">{VALUE, NA, NA, PAGE_COR_RIGHT, PAGE_COR_RIGHT, PAGE_COR_RIGHT, PAGE_COR_RIGHT, PAGE_COR_RIGHT, PAGE_COR_RIGHT, </v>
      </c>
      <c r="L44" s="4" t="str">
        <f t="shared" si="52"/>
        <v xml:space="preserve">{VALUE, NA, NA, PAGE_COR_RIGHT, PAGE_COR_RIGHT, PAGE_COR_RIGHT, PAGE_COR_RIGHT, PAGE_COR_RIGHT, PAGE_COR_RIGHT, PAGE_COR_RIGHT, </v>
      </c>
      <c r="M44" s="4" t="str">
        <f t="shared" si="53"/>
        <v xml:space="preserve">{VALUE, NA, NA, PAGE_COR_RIGHT, PAGE_COR_RIGHT, PAGE_COR_RIGHT, PAGE_COR_RIGHT, PAGE_COR_RIGHT, PAGE_COR_RIGHT, PAGE_COR_RIGHT, PAGE_COR_RIGHT, </v>
      </c>
      <c r="N44" s="4" t="str">
        <f t="shared" si="54"/>
        <v xml:space="preserve">{VALUE, NA, NA, PAGE_COR_RIGHT, PAGE_COR_RIGHT, PAGE_COR_RIGHT, PAGE_COR_RIGHT, PAGE_COR_RIGHT, PAGE_COR_RIGHT, PAGE_COR_RIGHT, PAGE_COR_RIGHT, PAGE_COR_RIGHT, </v>
      </c>
      <c r="O44" s="4" t="str">
        <f t="shared" si="55"/>
        <v xml:space="preserve">{VALUE, NA, NA, PAGE_COR_RIGHT, PAGE_COR_RIGHT, PAGE_COR_RIGHT, PAGE_COR_RIGHT, PAGE_COR_RIGHT, PAGE_COR_RIGHT, PAGE_COR_RIGHT, PAGE_COR_RIGHT, PAGE_COR_RIGHT, PAGE_COR_RIGHT, </v>
      </c>
      <c r="P44" s="4" t="str">
        <f t="shared" si="56"/>
        <v xml:space="preserve">{VALUE, NA, NA, PAGE_COR_RIGHT, PAGE_COR_RIGHT, PAGE_COR_RIGHT, PAGE_COR_RIGHT, PAGE_COR_RIGHT, PAGE_COR_RIGHT, PAGE_COR_RIGHT, PAGE_COR_RIGHT, PAGE_COR_RIGHT, PAGE_COR_RIGHT, PAGE_SAVE, </v>
      </c>
      <c r="Q44" s="4" t="str">
        <f t="shared" si="57"/>
        <v xml:space="preserve">{VALUE, NA, NA, PAGE_COR_RIGHT, PAGE_COR_RIGHT, PAGE_COR_RIGHT, PAGE_COR_RIGHT, PAGE_COR_RIGHT, PAGE_COR_RIGHT, PAGE_COR_RIGHT, PAGE_COR_RIGHT, PAGE_COR_RIGHT, PAGE_COR_RIGHT, PAGE_SAVE, PAGE_REGISTER, </v>
      </c>
      <c r="R44" s="4" t="str">
        <f t="shared" si="58"/>
        <v xml:space="preserve">{VALUE, NA, NA, PAGE_COR_RIGHT, PAGE_COR_RIGHT, PAGE_COR_RIGHT, PAGE_COR_RIGHT, PAGE_COR_RIGHT, PAGE_COR_RIGHT, PAGE_COR_RIGHT, PAGE_COR_RIGHT, PAGE_COR_RIGHT, PAGE_COR_RIGHT, PAGE_SAVE, PAGE_REGISTER, NA, </v>
      </c>
      <c r="S44" s="4" t="str">
        <f t="shared" si="59"/>
        <v xml:space="preserve">{VALUE, NA, NA, PAGE_COR_RIGHT, PAGE_COR_RIGHT, PAGE_COR_RIGHT, PAGE_COR_RIGHT, PAGE_COR_RIGHT, PAGE_COR_RIGHT, PAGE_COR_RIGHT, PAGE_COR_RIGHT, PAGE_COR_RIGHT, PAGE_COR_RIGHT, PAGE_SAVE, PAGE_REGISTER, NA, NA, </v>
      </c>
      <c r="T44" s="4" t="str">
        <f t="shared" si="60"/>
        <v xml:space="preserve">{VALUE, NA, NA, PAGE_COR_RIGHT, PAGE_COR_RIGHT, PAGE_COR_RIGHT, PAGE_COR_RIGHT, PAGE_COR_RIGHT, PAGE_COR_RIGHT, PAGE_COR_RIGHT, PAGE_COR_RIGHT, PAGE_COR_RIGHT, PAGE_COR_RIGHT, PAGE_SAVE, PAGE_REGISTER, NA, NA, NA, </v>
      </c>
      <c r="U44" s="4" t="str">
        <f t="shared" si="61"/>
        <v xml:space="preserve">{VALUE, NA, NA, PAGE_COR_RIGHT, PAGE_COR_RIGHT, PAGE_COR_RIGHT, PAGE_COR_RIGHT, PAGE_COR_RIGHT, PAGE_COR_RIGHT, PAGE_COR_RIGHT, PAGE_COR_RIGHT, PAGE_COR_RIGHT, PAGE_COR_RIGHT, PAGE_SAVE, PAGE_REGISTER, NA, NA, NA, NA, </v>
      </c>
      <c r="V44" s="4" t="str">
        <f t="shared" si="62"/>
        <v xml:space="preserve">{VALUE, NA, NA, PAGE_COR_RIGHT, PAGE_COR_RIGHT, PAGE_COR_RIGHT, PAGE_COR_RIGHT, PAGE_COR_RIGHT, PAGE_COR_RIGHT, PAGE_COR_RIGHT, PAGE_COR_RIGHT, PAGE_COR_RIGHT, PAGE_COR_RIGHT, PAGE_SAVE, PAGE_REGISTER, NA, NA, NA, NA, NA, </v>
      </c>
      <c r="W44" s="4" t="str">
        <f t="shared" si="63"/>
        <v xml:space="preserve">{VALUE, NA, NA, PAGE_COR_RIGHT, PAGE_COR_RIGHT, PAGE_COR_RIGHT, PAGE_COR_RIGHT, PAGE_COR_RIGHT, PAGE_COR_RIGHT, PAGE_COR_RIGHT, PAGE_COR_RIGHT, PAGE_COR_RIGHT, PAGE_COR_RIGHT, PAGE_SAVE, PAGE_REGISTER, NA, NA, NA, NA, NA, NA, </v>
      </c>
      <c r="X44" s="4" t="str">
        <f t="shared" si="64"/>
        <v xml:space="preserve">{VALUE, NA, NA, PAGE_COR_RIGHT, PAGE_COR_RIGHT, PAGE_COR_RIGHT, PAGE_COR_RIGHT, PAGE_COR_RIGHT, PAGE_COR_RIGHT, PAGE_COR_RIGHT, PAGE_COR_RIGHT, PAGE_COR_RIGHT, PAGE_COR_RIGHT, PAGE_SAVE, PAGE_REGISTER, NA, NA, NA, NA, NA, NA, NA, </v>
      </c>
      <c r="Y44" s="4" t="str">
        <f t="shared" si="65"/>
        <v xml:space="preserve">{VALUE, NA, NA, PAGE_COR_RIGHT, PAGE_COR_RIGHT, PAGE_COR_RIGHT, PAGE_COR_RIGHT, PAGE_COR_RIGHT, PAGE_COR_RIGHT, PAGE_COR_RIGHT, PAGE_COR_RIGHT, PAGE_COR_RIGHT, PAGE_COR_RIGHT, PAGE_SAVE, PAGE_REGISTER, NA, NA, NA, NA, NA, NA, NA, NA, </v>
      </c>
      <c r="Z44" s="4" t="str">
        <f t="shared" si="66"/>
        <v xml:space="preserve">{VALUE, NA, NA, PAGE_COR_RIGHT, PAGE_COR_RIGHT, PAGE_COR_RIGHT, PAGE_COR_RIGHT, PAGE_COR_RIGHT, PAGE_COR_RIGHT, PAGE_COR_RIGHT, PAGE_COR_RIGHT, PAGE_COR_RIGHT, PAGE_COR_RIGHT, PAGE_SAVE, PAGE_REGISTER, NA, NA, NA, NA, NA, NA, NA, NA, NA, </v>
      </c>
      <c r="AA44" s="4" t="str">
        <f t="shared" si="67"/>
        <v xml:space="preserve">{VALUE, NA, NA, PAGE_COR_RIGHT, PAGE_COR_RIGHT, PAGE_COR_RIGHT, PAGE_COR_RIGHT, PAGE_COR_RIGHT, PAGE_COR_RIGHT, PAGE_COR_RIGHT, PAGE_COR_RIGHT, PAGE_COR_RIGHT, PAGE_COR_RIGHT, PAGE_SAVE, PAGE_REGISTER, NA, NA, NA, NA, NA, NA, NA, NA, NA, NA, </v>
      </c>
      <c r="AB44" s="4" t="str">
        <f t="shared" si="68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</v>
      </c>
      <c r="AC44" s="4" t="str">
        <f t="shared" si="69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</v>
      </c>
      <c r="AD44" s="4" t="str">
        <f t="shared" si="70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</v>
      </c>
      <c r="AE44" s="4" t="str">
        <f t="shared" si="71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</v>
      </c>
      <c r="AF44" s="4" t="str">
        <f t="shared" si="72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</v>
      </c>
      <c r="AG44" s="4" t="str">
        <f t="shared" si="73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</v>
      </c>
      <c r="AH44" s="4" t="str">
        <f t="shared" si="74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NA, </v>
      </c>
      <c r="AI44" s="4" t="str">
        <f t="shared" si="75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NA, NA, </v>
      </c>
      <c r="AJ44" s="4" t="str">
        <f t="shared" si="76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NA, NA, NA, </v>
      </c>
      <c r="AK44" s="4" t="str">
        <f t="shared" si="77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NA, NA, NA, NA, </v>
      </c>
      <c r="AL44" s="4" t="str">
        <f t="shared" si="78"/>
        <v xml:space="preserve">{VALUE, NA, NA, PAGE_COR_RIGHT, PAGE_COR_RIGHT, PAGE_COR_RIGHT, PAGE_COR_RIGHT, PAGE_COR_RIGHT, PAGE_COR_RIGHT, PAGE_COR_RIGHT, PAGE_COR_RIGHT, PAGE_COR_RIGHT, PAGE_COR_RIGHT, PAGE_SAVE, PAGE_REGISTER, NA, NA, NA, NA, NA, NA, NA, NA, NA, NA, NA, NA, PAGE_COR_MINUS, PAGE_COR_PLUS, PAGE_COR_LEFT, NA, NA, NA, NA, NA, NA}, </v>
      </c>
      <c r="AM44" t="s">
        <v>68</v>
      </c>
      <c r="AN44">
        <f t="shared" si="40"/>
        <v>41</v>
      </c>
      <c r="AO44" t="s">
        <v>20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 t="s">
        <v>68</v>
      </c>
      <c r="AX44" t="s">
        <v>68</v>
      </c>
      <c r="AY44" t="s">
        <v>68</v>
      </c>
      <c r="AZ44" t="s">
        <v>68</v>
      </c>
      <c r="BA44" t="s">
        <v>68</v>
      </c>
      <c r="BB44" t="s">
        <v>29</v>
      </c>
      <c r="BC44" t="s">
        <v>2</v>
      </c>
      <c r="BP44" t="s">
        <v>69</v>
      </c>
      <c r="BQ44" t="s">
        <v>66</v>
      </c>
      <c r="BR44" t="s">
        <v>67</v>
      </c>
    </row>
    <row r="45" spans="1:71" x14ac:dyDescent="0.2">
      <c r="A45" t="str">
        <f t="shared" si="41"/>
        <v xml:space="preserve">/* A1=42           */ {MENU6, MENU_GROUP_ARCHIVE, 1, NA, PAGE_ARCHIVE_SAVE, PAGE_ARCHIVE_LOAD, NA, NA, NA, NA, NA, NA, NA, PAGE_ARCHIVE_SAVE, PAGE_MENU_03, PAGE_F1, PAGE_P1, PAGE_SETUP, PAGE_A2, PAGE_T1, PAGE_OFF, NA, NA, NA, PAGE_ARCHIVE_LOAD, NA, NA, NA, NA, NA, NA, NA, NA, NA, NA, NA}, </v>
      </c>
      <c r="B45" t="str">
        <f t="shared" si="42"/>
        <v>#define PAGE_A1           42</v>
      </c>
      <c r="C45" s="4" t="str">
        <f t="shared" si="43"/>
        <v xml:space="preserve">{MENU6, </v>
      </c>
      <c r="D45" s="4" t="str">
        <f t="shared" si="44"/>
        <v xml:space="preserve">{MENU6, MENU_GROUP_ARCHIVE, </v>
      </c>
      <c r="E45" s="4" t="str">
        <f t="shared" si="45"/>
        <v xml:space="preserve">{MENU6, MENU_GROUP_ARCHIVE, 1, </v>
      </c>
      <c r="F45" s="4" t="str">
        <f t="shared" si="46"/>
        <v xml:space="preserve">{MENU6, MENU_GROUP_ARCHIVE, 1, NA, </v>
      </c>
      <c r="G45" s="4" t="str">
        <f t="shared" si="47"/>
        <v xml:space="preserve">{MENU6, MENU_GROUP_ARCHIVE, 1, NA, PAGE_ARCHIVE_SAVE, </v>
      </c>
      <c r="H45" s="4" t="str">
        <f t="shared" si="48"/>
        <v xml:space="preserve">{MENU6, MENU_GROUP_ARCHIVE, 1, NA, PAGE_ARCHIVE_SAVE, PAGE_ARCHIVE_LOAD, </v>
      </c>
      <c r="I45" s="4" t="str">
        <f t="shared" si="49"/>
        <v xml:space="preserve">{MENU6, MENU_GROUP_ARCHIVE, 1, NA, PAGE_ARCHIVE_SAVE, PAGE_ARCHIVE_LOAD, NA, </v>
      </c>
      <c r="J45" s="4" t="str">
        <f t="shared" si="50"/>
        <v xml:space="preserve">{MENU6, MENU_GROUP_ARCHIVE, 1, NA, PAGE_ARCHIVE_SAVE, PAGE_ARCHIVE_LOAD, NA, NA, </v>
      </c>
      <c r="K45" s="4" t="str">
        <f t="shared" si="51"/>
        <v xml:space="preserve">{MENU6, MENU_GROUP_ARCHIVE, 1, NA, PAGE_ARCHIVE_SAVE, PAGE_ARCHIVE_LOAD, NA, NA, NA, </v>
      </c>
      <c r="L45" s="4" t="str">
        <f t="shared" si="52"/>
        <v xml:space="preserve">{MENU6, MENU_GROUP_ARCHIVE, 1, NA, PAGE_ARCHIVE_SAVE, PAGE_ARCHIVE_LOAD, NA, NA, NA, NA, </v>
      </c>
      <c r="M45" s="4" t="str">
        <f t="shared" si="53"/>
        <v xml:space="preserve">{MENU6, MENU_GROUP_ARCHIVE, 1, NA, PAGE_ARCHIVE_SAVE, PAGE_ARCHIVE_LOAD, NA, NA, NA, NA, NA, </v>
      </c>
      <c r="N45" s="4" t="str">
        <f t="shared" si="54"/>
        <v xml:space="preserve">{MENU6, MENU_GROUP_ARCHIVE, 1, NA, PAGE_ARCHIVE_SAVE, PAGE_ARCHIVE_LOAD, NA, NA, NA, NA, NA, NA, </v>
      </c>
      <c r="O45" s="4" t="str">
        <f t="shared" si="55"/>
        <v xml:space="preserve">{MENU6, MENU_GROUP_ARCHIVE, 1, NA, PAGE_ARCHIVE_SAVE, PAGE_ARCHIVE_LOAD, NA, NA, NA, NA, NA, NA, NA, </v>
      </c>
      <c r="P45" s="4" t="str">
        <f t="shared" si="56"/>
        <v xml:space="preserve">{MENU6, MENU_GROUP_ARCHIVE, 1, NA, PAGE_ARCHIVE_SAVE, PAGE_ARCHIVE_LOAD, NA, NA, NA, NA, NA, NA, NA, PAGE_ARCHIVE_SAVE, </v>
      </c>
      <c r="Q45" s="4" t="str">
        <f t="shared" si="57"/>
        <v xml:space="preserve">{MENU6, MENU_GROUP_ARCHIVE, 1, NA, PAGE_ARCHIVE_SAVE, PAGE_ARCHIVE_LOAD, NA, NA, NA, NA, NA, NA, NA, PAGE_ARCHIVE_SAVE, PAGE_MENU_03, </v>
      </c>
      <c r="R45" s="4" t="str">
        <f t="shared" si="58"/>
        <v xml:space="preserve">{MENU6, MENU_GROUP_ARCHIVE, 1, NA, PAGE_ARCHIVE_SAVE, PAGE_ARCHIVE_LOAD, NA, NA, NA, NA, NA, NA, NA, PAGE_ARCHIVE_SAVE, PAGE_MENU_03, PAGE_F1, </v>
      </c>
      <c r="S45" s="4" t="str">
        <f t="shared" si="59"/>
        <v xml:space="preserve">{MENU6, MENU_GROUP_ARCHIVE, 1, NA, PAGE_ARCHIVE_SAVE, PAGE_ARCHIVE_LOAD, NA, NA, NA, NA, NA, NA, NA, PAGE_ARCHIVE_SAVE, PAGE_MENU_03, PAGE_F1, PAGE_P1, </v>
      </c>
      <c r="T45" s="4" t="str">
        <f t="shared" si="60"/>
        <v xml:space="preserve">{MENU6, MENU_GROUP_ARCHIVE, 1, NA, PAGE_ARCHIVE_SAVE, PAGE_ARCHIVE_LOAD, NA, NA, NA, NA, NA, NA, NA, PAGE_ARCHIVE_SAVE, PAGE_MENU_03, PAGE_F1, PAGE_P1, PAGE_SETUP, </v>
      </c>
      <c r="U45" s="4" t="str">
        <f t="shared" si="61"/>
        <v xml:space="preserve">{MENU6, MENU_GROUP_ARCHIVE, 1, NA, PAGE_ARCHIVE_SAVE, PAGE_ARCHIVE_LOAD, NA, NA, NA, NA, NA, NA, NA, PAGE_ARCHIVE_SAVE, PAGE_MENU_03, PAGE_F1, PAGE_P1, PAGE_SETUP, PAGE_A2, </v>
      </c>
      <c r="V45" s="4" t="str">
        <f t="shared" si="62"/>
        <v xml:space="preserve">{MENU6, MENU_GROUP_ARCHIVE, 1, NA, PAGE_ARCHIVE_SAVE, PAGE_ARCHIVE_LOAD, NA, NA, NA, NA, NA, NA, NA, PAGE_ARCHIVE_SAVE, PAGE_MENU_03, PAGE_F1, PAGE_P1, PAGE_SETUP, PAGE_A2, PAGE_T1, </v>
      </c>
      <c r="W45" s="4" t="str">
        <f t="shared" si="63"/>
        <v xml:space="preserve">{MENU6, MENU_GROUP_ARCHIVE, 1, NA, PAGE_ARCHIVE_SAVE, PAGE_ARCHIVE_LOAD, NA, NA, NA, NA, NA, NA, NA, PAGE_ARCHIVE_SAVE, PAGE_MENU_03, PAGE_F1, PAGE_P1, PAGE_SETUP, PAGE_A2, PAGE_T1, PAGE_OFF, </v>
      </c>
      <c r="X45" s="4" t="str">
        <f t="shared" si="64"/>
        <v xml:space="preserve">{MENU6, MENU_GROUP_ARCHIVE, 1, NA, PAGE_ARCHIVE_SAVE, PAGE_ARCHIVE_LOAD, NA, NA, NA, NA, NA, NA, NA, PAGE_ARCHIVE_SAVE, PAGE_MENU_03, PAGE_F1, PAGE_P1, PAGE_SETUP, PAGE_A2, PAGE_T1, PAGE_OFF, NA, </v>
      </c>
      <c r="Y45" s="4" t="str">
        <f t="shared" si="65"/>
        <v xml:space="preserve">{MENU6, MENU_GROUP_ARCHIVE, 1, NA, PAGE_ARCHIVE_SAVE, PAGE_ARCHIVE_LOAD, NA, NA, NA, NA, NA, NA, NA, PAGE_ARCHIVE_SAVE, PAGE_MENU_03, PAGE_F1, PAGE_P1, PAGE_SETUP, PAGE_A2, PAGE_T1, PAGE_OFF, NA, NA, </v>
      </c>
      <c r="Z45" s="4" t="str">
        <f t="shared" si="66"/>
        <v xml:space="preserve">{MENU6, MENU_GROUP_ARCHIVE, 1, NA, PAGE_ARCHIVE_SAVE, PAGE_ARCHIVE_LOAD, NA, NA, NA, NA, NA, NA, NA, PAGE_ARCHIVE_SAVE, PAGE_MENU_03, PAGE_F1, PAGE_P1, PAGE_SETUP, PAGE_A2, PAGE_T1, PAGE_OFF, NA, NA, NA, </v>
      </c>
      <c r="AA45" s="4" t="str">
        <f t="shared" si="67"/>
        <v xml:space="preserve">{MENU6, MENU_GROUP_ARCHIVE, 1, NA, PAGE_ARCHIVE_SAVE, PAGE_ARCHIVE_LOAD, NA, NA, NA, NA, NA, NA, NA, PAGE_ARCHIVE_SAVE, PAGE_MENU_03, PAGE_F1, PAGE_P1, PAGE_SETUP, PAGE_A2, PAGE_T1, PAGE_OFF, NA, NA, NA, PAGE_ARCHIVE_LOAD, </v>
      </c>
      <c r="AB45" s="4" t="str">
        <f t="shared" si="68"/>
        <v xml:space="preserve">{MENU6, MENU_GROUP_ARCHIVE, 1, NA, PAGE_ARCHIVE_SAVE, PAGE_ARCHIVE_LOAD, NA, NA, NA, NA, NA, NA, NA, PAGE_ARCHIVE_SAVE, PAGE_MENU_03, PAGE_F1, PAGE_P1, PAGE_SETUP, PAGE_A2, PAGE_T1, PAGE_OFF, NA, NA, NA, PAGE_ARCHIVE_LOAD, NA, </v>
      </c>
      <c r="AC45" s="4" t="str">
        <f t="shared" si="69"/>
        <v xml:space="preserve">{MENU6, MENU_GROUP_ARCHIVE, 1, NA, PAGE_ARCHIVE_SAVE, PAGE_ARCHIVE_LOAD, NA, NA, NA, NA, NA, NA, NA, PAGE_ARCHIVE_SAVE, PAGE_MENU_03, PAGE_F1, PAGE_P1, PAGE_SETUP, PAGE_A2, PAGE_T1, PAGE_OFF, NA, NA, NA, PAGE_ARCHIVE_LOAD, NA, NA, </v>
      </c>
      <c r="AD45" s="4" t="str">
        <f t="shared" si="70"/>
        <v xml:space="preserve">{MENU6, MENU_GROUP_ARCHIVE, 1, NA, PAGE_ARCHIVE_SAVE, PAGE_ARCHIVE_LOAD, NA, NA, NA, NA, NA, NA, NA, PAGE_ARCHIVE_SAVE, PAGE_MENU_03, PAGE_F1, PAGE_P1, PAGE_SETUP, PAGE_A2, PAGE_T1, PAGE_OFF, NA, NA, NA, PAGE_ARCHIVE_LOAD, NA, NA, NA, </v>
      </c>
      <c r="AE45" s="4" t="str">
        <f t="shared" si="71"/>
        <v xml:space="preserve">{MENU6, MENU_GROUP_ARCHIVE, 1, NA, PAGE_ARCHIVE_SAVE, PAGE_ARCHIVE_LOAD, NA, NA, NA, NA, NA, NA, NA, PAGE_ARCHIVE_SAVE, PAGE_MENU_03, PAGE_F1, PAGE_P1, PAGE_SETUP, PAGE_A2, PAGE_T1, PAGE_OFF, NA, NA, NA, PAGE_ARCHIVE_LOAD, NA, NA, NA, NA, </v>
      </c>
      <c r="AF45" s="4" t="str">
        <f t="shared" si="72"/>
        <v xml:space="preserve">{MENU6, MENU_GROUP_ARCHIVE, 1, NA, PAGE_ARCHIVE_SAVE, PAGE_ARCHIVE_LOAD, NA, NA, NA, NA, NA, NA, NA, PAGE_ARCHIVE_SAVE, PAGE_MENU_03, PAGE_F1, PAGE_P1, PAGE_SETUP, PAGE_A2, PAGE_T1, PAGE_OFF, NA, NA, NA, PAGE_ARCHIVE_LOAD, NA, NA, NA, NA, NA, </v>
      </c>
      <c r="AG45" s="4" t="str">
        <f t="shared" si="73"/>
        <v xml:space="preserve">{MENU6, MENU_GROUP_ARCHIVE, 1, NA, PAGE_ARCHIVE_SAVE, PAGE_ARCHIVE_LOAD, NA, NA, NA, NA, NA, NA, NA, PAGE_ARCHIVE_SAVE, PAGE_MENU_03, PAGE_F1, PAGE_P1, PAGE_SETUP, PAGE_A2, PAGE_T1, PAGE_OFF, NA, NA, NA, PAGE_ARCHIVE_LOAD, NA, NA, NA, NA, NA, NA, </v>
      </c>
      <c r="AH45" s="4" t="str">
        <f t="shared" si="74"/>
        <v xml:space="preserve">{MENU6, MENU_GROUP_ARCHIVE, 1, NA, PAGE_ARCHIVE_SAVE, PAGE_ARCHIVE_LOAD, NA, NA, NA, NA, NA, NA, NA, PAGE_ARCHIVE_SAVE, PAGE_MENU_03, PAGE_F1, PAGE_P1, PAGE_SETUP, PAGE_A2, PAGE_T1, PAGE_OFF, NA, NA, NA, PAGE_ARCHIVE_LOAD, NA, NA, NA, NA, NA, NA, NA, </v>
      </c>
      <c r="AI45" s="4" t="str">
        <f t="shared" si="75"/>
        <v xml:space="preserve">{MENU6, MENU_GROUP_ARCHIVE, 1, NA, PAGE_ARCHIVE_SAVE, PAGE_ARCHIVE_LOAD, NA, NA, NA, NA, NA, NA, NA, PAGE_ARCHIVE_SAVE, PAGE_MENU_03, PAGE_F1, PAGE_P1, PAGE_SETUP, PAGE_A2, PAGE_T1, PAGE_OFF, NA, NA, NA, PAGE_ARCHIVE_LOAD, NA, NA, NA, NA, NA, NA, NA, NA, </v>
      </c>
      <c r="AJ45" s="4" t="str">
        <f t="shared" si="76"/>
        <v xml:space="preserve">{MENU6, MENU_GROUP_ARCHIVE, 1, NA, PAGE_ARCHIVE_SAVE, PAGE_ARCHIVE_LOAD, NA, NA, NA, NA, NA, NA, NA, PAGE_ARCHIVE_SAVE, PAGE_MENU_03, PAGE_F1, PAGE_P1, PAGE_SETUP, PAGE_A2, PAGE_T1, PAGE_OFF, NA, NA, NA, PAGE_ARCHIVE_LOAD, NA, NA, NA, NA, NA, NA, NA, NA, NA, </v>
      </c>
      <c r="AK45" s="4" t="str">
        <f t="shared" si="77"/>
        <v xml:space="preserve">{MENU6, MENU_GROUP_ARCHIVE, 1, NA, PAGE_ARCHIVE_SAVE, PAGE_ARCHIVE_LOAD, NA, NA, NA, NA, NA, NA, NA, PAGE_ARCHIVE_SAVE, PAGE_MENU_03, PAGE_F1, PAGE_P1, PAGE_SETUP, PAGE_A2, PAGE_T1, PAGE_OFF, NA, NA, NA, PAGE_ARCHIVE_LOAD, NA, NA, NA, NA, NA, NA, NA, NA, NA, NA, </v>
      </c>
      <c r="AL45" s="4" t="str">
        <f t="shared" si="78"/>
        <v xml:space="preserve">{MENU6, MENU_GROUP_ARCHIVE, 1, NA, PAGE_ARCHIVE_SAVE, PAGE_ARCHIVE_LOAD, NA, NA, NA, NA, NA, NA, NA, PAGE_ARCHIVE_SAVE, PAGE_MENU_03, PAGE_F1, PAGE_P1, PAGE_SETUP, PAGE_A2, PAGE_T1, PAGE_OFF, NA, NA, NA, PAGE_ARCHIVE_LOAD, NA, NA, NA, NA, NA, NA, NA, NA, NA, NA, NA}, </v>
      </c>
      <c r="AM45" t="s">
        <v>97</v>
      </c>
      <c r="AN45">
        <f t="shared" si="40"/>
        <v>42</v>
      </c>
      <c r="AO45" t="s">
        <v>38</v>
      </c>
      <c r="AP45" t="s">
        <v>99</v>
      </c>
      <c r="AQ45">
        <v>1</v>
      </c>
      <c r="AS45" t="s">
        <v>96</v>
      </c>
      <c r="AT45" t="s">
        <v>95</v>
      </c>
      <c r="BB45" t="s">
        <v>96</v>
      </c>
      <c r="BC45" t="s">
        <v>73</v>
      </c>
      <c r="BD45" t="s">
        <v>88</v>
      </c>
      <c r="BE45" t="s">
        <v>13</v>
      </c>
      <c r="BF45" t="s">
        <v>12</v>
      </c>
      <c r="BG45" t="s">
        <v>98</v>
      </c>
      <c r="BH45" t="s">
        <v>16</v>
      </c>
      <c r="BI45" t="s">
        <v>47</v>
      </c>
      <c r="BM45" t="s">
        <v>95</v>
      </c>
    </row>
    <row r="46" spans="1:71" x14ac:dyDescent="0.2">
      <c r="A46" t="str">
        <f t="shared" si="41"/>
        <v xml:space="preserve">/* A2=43           */ {MENU6, MENU_GROUP_ARCHIVE, 2, NA, PAGE_ARCHIVE_SAVE, PAGE_ARCHIVE_LOAD, NA, NA, NA, NA, NA, NA, NA, PAGE_ARCHIVE_LOAD, PAGE_MENU_03, PAGE_F1, PAGE_P1, PAGE_SETUP, PAGE_A1, PAGE_T1, PAGE_OFF, NA, NA, PAGE_ARCHIVE_SAVE, NA, NA, NA, NA, NA, NA, NA, NA, NA, NA, NA, NA}, </v>
      </c>
      <c r="B46" t="str">
        <f t="shared" si="42"/>
        <v>#define PAGE_A2           43</v>
      </c>
      <c r="C46" s="4" t="str">
        <f t="shared" si="43"/>
        <v xml:space="preserve">{MENU6, </v>
      </c>
      <c r="D46" s="4" t="str">
        <f t="shared" si="44"/>
        <v xml:space="preserve">{MENU6, MENU_GROUP_ARCHIVE, </v>
      </c>
      <c r="E46" s="4" t="str">
        <f t="shared" si="45"/>
        <v xml:space="preserve">{MENU6, MENU_GROUP_ARCHIVE, 2, </v>
      </c>
      <c r="F46" s="4" t="str">
        <f t="shared" si="46"/>
        <v xml:space="preserve">{MENU6, MENU_GROUP_ARCHIVE, 2, NA, </v>
      </c>
      <c r="G46" s="4" t="str">
        <f t="shared" si="47"/>
        <v xml:space="preserve">{MENU6, MENU_GROUP_ARCHIVE, 2, NA, PAGE_ARCHIVE_SAVE, </v>
      </c>
      <c r="H46" s="4" t="str">
        <f t="shared" si="48"/>
        <v xml:space="preserve">{MENU6, MENU_GROUP_ARCHIVE, 2, NA, PAGE_ARCHIVE_SAVE, PAGE_ARCHIVE_LOAD, </v>
      </c>
      <c r="I46" s="4" t="str">
        <f t="shared" si="49"/>
        <v xml:space="preserve">{MENU6, MENU_GROUP_ARCHIVE, 2, NA, PAGE_ARCHIVE_SAVE, PAGE_ARCHIVE_LOAD, NA, </v>
      </c>
      <c r="J46" s="4" t="str">
        <f t="shared" si="50"/>
        <v xml:space="preserve">{MENU6, MENU_GROUP_ARCHIVE, 2, NA, PAGE_ARCHIVE_SAVE, PAGE_ARCHIVE_LOAD, NA, NA, </v>
      </c>
      <c r="K46" s="4" t="str">
        <f t="shared" si="51"/>
        <v xml:space="preserve">{MENU6, MENU_GROUP_ARCHIVE, 2, NA, PAGE_ARCHIVE_SAVE, PAGE_ARCHIVE_LOAD, NA, NA, NA, </v>
      </c>
      <c r="L46" s="4" t="str">
        <f t="shared" si="52"/>
        <v xml:space="preserve">{MENU6, MENU_GROUP_ARCHIVE, 2, NA, PAGE_ARCHIVE_SAVE, PAGE_ARCHIVE_LOAD, NA, NA, NA, NA, </v>
      </c>
      <c r="M46" s="4" t="str">
        <f t="shared" si="53"/>
        <v xml:space="preserve">{MENU6, MENU_GROUP_ARCHIVE, 2, NA, PAGE_ARCHIVE_SAVE, PAGE_ARCHIVE_LOAD, NA, NA, NA, NA, NA, </v>
      </c>
      <c r="N46" s="4" t="str">
        <f t="shared" si="54"/>
        <v xml:space="preserve">{MENU6, MENU_GROUP_ARCHIVE, 2, NA, PAGE_ARCHIVE_SAVE, PAGE_ARCHIVE_LOAD, NA, NA, NA, NA, NA, NA, </v>
      </c>
      <c r="O46" s="4" t="str">
        <f t="shared" si="55"/>
        <v xml:space="preserve">{MENU6, MENU_GROUP_ARCHIVE, 2, NA, PAGE_ARCHIVE_SAVE, PAGE_ARCHIVE_LOAD, NA, NA, NA, NA, NA, NA, NA, </v>
      </c>
      <c r="P46" s="4" t="str">
        <f t="shared" si="56"/>
        <v xml:space="preserve">{MENU6, MENU_GROUP_ARCHIVE, 2, NA, PAGE_ARCHIVE_SAVE, PAGE_ARCHIVE_LOAD, NA, NA, NA, NA, NA, NA, NA, PAGE_ARCHIVE_LOAD, </v>
      </c>
      <c r="Q46" s="4" t="str">
        <f t="shared" si="57"/>
        <v xml:space="preserve">{MENU6, MENU_GROUP_ARCHIVE, 2, NA, PAGE_ARCHIVE_SAVE, PAGE_ARCHIVE_LOAD, NA, NA, NA, NA, NA, NA, NA, PAGE_ARCHIVE_LOAD, PAGE_MENU_03, </v>
      </c>
      <c r="R46" s="4" t="str">
        <f t="shared" si="58"/>
        <v xml:space="preserve">{MENU6, MENU_GROUP_ARCHIVE, 2, NA, PAGE_ARCHIVE_SAVE, PAGE_ARCHIVE_LOAD, NA, NA, NA, NA, NA, NA, NA, PAGE_ARCHIVE_LOAD, PAGE_MENU_03, PAGE_F1, </v>
      </c>
      <c r="S46" s="4" t="str">
        <f t="shared" si="59"/>
        <v xml:space="preserve">{MENU6, MENU_GROUP_ARCHIVE, 2, NA, PAGE_ARCHIVE_SAVE, PAGE_ARCHIVE_LOAD, NA, NA, NA, NA, NA, NA, NA, PAGE_ARCHIVE_LOAD, PAGE_MENU_03, PAGE_F1, PAGE_P1, </v>
      </c>
      <c r="T46" s="4" t="str">
        <f t="shared" si="60"/>
        <v xml:space="preserve">{MENU6, MENU_GROUP_ARCHIVE, 2, NA, PAGE_ARCHIVE_SAVE, PAGE_ARCHIVE_LOAD, NA, NA, NA, NA, NA, NA, NA, PAGE_ARCHIVE_LOAD, PAGE_MENU_03, PAGE_F1, PAGE_P1, PAGE_SETUP, </v>
      </c>
      <c r="U46" s="4" t="str">
        <f t="shared" si="61"/>
        <v xml:space="preserve">{MENU6, MENU_GROUP_ARCHIVE, 2, NA, PAGE_ARCHIVE_SAVE, PAGE_ARCHIVE_LOAD, NA, NA, NA, NA, NA, NA, NA, PAGE_ARCHIVE_LOAD, PAGE_MENU_03, PAGE_F1, PAGE_P1, PAGE_SETUP, PAGE_A1, </v>
      </c>
      <c r="V46" s="4" t="str">
        <f t="shared" si="62"/>
        <v xml:space="preserve">{MENU6, MENU_GROUP_ARCHIVE, 2, NA, PAGE_ARCHIVE_SAVE, PAGE_ARCHIVE_LOAD, NA, NA, NA, NA, NA, NA, NA, PAGE_ARCHIVE_LOAD, PAGE_MENU_03, PAGE_F1, PAGE_P1, PAGE_SETUP, PAGE_A1, PAGE_T1, </v>
      </c>
      <c r="W46" s="4" t="str">
        <f t="shared" si="63"/>
        <v xml:space="preserve">{MENU6, MENU_GROUP_ARCHIVE, 2, NA, PAGE_ARCHIVE_SAVE, PAGE_ARCHIVE_LOAD, NA, NA, NA, NA, NA, NA, NA, PAGE_ARCHIVE_LOAD, PAGE_MENU_03, PAGE_F1, PAGE_P1, PAGE_SETUP, PAGE_A1, PAGE_T1, PAGE_OFF, </v>
      </c>
      <c r="X46" s="4" t="str">
        <f t="shared" si="64"/>
        <v xml:space="preserve">{MENU6, MENU_GROUP_ARCHIVE, 2, NA, PAGE_ARCHIVE_SAVE, PAGE_ARCHIVE_LOAD, NA, NA, NA, NA, NA, NA, NA, PAGE_ARCHIVE_LOAD, PAGE_MENU_03, PAGE_F1, PAGE_P1, PAGE_SETUP, PAGE_A1, PAGE_T1, PAGE_OFF, NA, </v>
      </c>
      <c r="Y46" s="4" t="str">
        <f t="shared" si="65"/>
        <v xml:space="preserve">{MENU6, MENU_GROUP_ARCHIVE, 2, NA, PAGE_ARCHIVE_SAVE, PAGE_ARCHIVE_LOAD, NA, NA, NA, NA, NA, NA, NA, PAGE_ARCHIVE_LOAD, PAGE_MENU_03, PAGE_F1, PAGE_P1, PAGE_SETUP, PAGE_A1, PAGE_T1, PAGE_OFF, NA, NA, </v>
      </c>
      <c r="Z46" s="4" t="str">
        <f t="shared" si="66"/>
        <v xml:space="preserve">{MENU6, MENU_GROUP_ARCHIVE, 2, NA, PAGE_ARCHIVE_SAVE, PAGE_ARCHIVE_LOAD, NA, NA, NA, NA, NA, NA, NA, PAGE_ARCHIVE_LOAD, PAGE_MENU_03, PAGE_F1, PAGE_P1, PAGE_SETUP, PAGE_A1, PAGE_T1, PAGE_OFF, NA, NA, PAGE_ARCHIVE_SAVE, </v>
      </c>
      <c r="AA46" s="4" t="str">
        <f t="shared" si="67"/>
        <v xml:space="preserve">{MENU6, MENU_GROUP_ARCHIVE, 2, NA, PAGE_ARCHIVE_SAVE, PAGE_ARCHIVE_LOAD, NA, NA, NA, NA, NA, NA, NA, PAGE_ARCHIVE_LOAD, PAGE_MENU_03, PAGE_F1, PAGE_P1, PAGE_SETUP, PAGE_A1, PAGE_T1, PAGE_OFF, NA, NA, PAGE_ARCHIVE_SAVE, NA, </v>
      </c>
      <c r="AB46" s="4" t="str">
        <f t="shared" si="68"/>
        <v xml:space="preserve">{MENU6, MENU_GROUP_ARCHIVE, 2, NA, PAGE_ARCHIVE_SAVE, PAGE_ARCHIVE_LOAD, NA, NA, NA, NA, NA, NA, NA, PAGE_ARCHIVE_LOAD, PAGE_MENU_03, PAGE_F1, PAGE_P1, PAGE_SETUP, PAGE_A1, PAGE_T1, PAGE_OFF, NA, NA, PAGE_ARCHIVE_SAVE, NA, NA, </v>
      </c>
      <c r="AC46" s="4" t="str">
        <f t="shared" si="69"/>
        <v xml:space="preserve">{MENU6, MENU_GROUP_ARCHIVE, 2, NA, PAGE_ARCHIVE_SAVE, PAGE_ARCHIVE_LOAD, NA, NA, NA, NA, NA, NA, NA, PAGE_ARCHIVE_LOAD, PAGE_MENU_03, PAGE_F1, PAGE_P1, PAGE_SETUP, PAGE_A1, PAGE_T1, PAGE_OFF, NA, NA, PAGE_ARCHIVE_SAVE, NA, NA, NA, </v>
      </c>
      <c r="AD46" s="4" t="str">
        <f t="shared" si="70"/>
        <v xml:space="preserve">{MENU6, MENU_GROUP_ARCHIVE, 2, NA, PAGE_ARCHIVE_SAVE, PAGE_ARCHIVE_LOAD, NA, NA, NA, NA, NA, NA, NA, PAGE_ARCHIVE_LOAD, PAGE_MENU_03, PAGE_F1, PAGE_P1, PAGE_SETUP, PAGE_A1, PAGE_T1, PAGE_OFF, NA, NA, PAGE_ARCHIVE_SAVE, NA, NA, NA, NA, </v>
      </c>
      <c r="AE46" s="4" t="str">
        <f t="shared" si="71"/>
        <v xml:space="preserve">{MENU6, MENU_GROUP_ARCHIVE, 2, NA, PAGE_ARCHIVE_SAVE, PAGE_ARCHIVE_LOAD, NA, NA, NA, NA, NA, NA, NA, PAGE_ARCHIVE_LOAD, PAGE_MENU_03, PAGE_F1, PAGE_P1, PAGE_SETUP, PAGE_A1, PAGE_T1, PAGE_OFF, NA, NA, PAGE_ARCHIVE_SAVE, NA, NA, NA, NA, NA, </v>
      </c>
      <c r="AF46" s="4" t="str">
        <f t="shared" si="72"/>
        <v xml:space="preserve">{MENU6, MENU_GROUP_ARCHIVE, 2, NA, PAGE_ARCHIVE_SAVE, PAGE_ARCHIVE_LOAD, NA, NA, NA, NA, NA, NA, NA, PAGE_ARCHIVE_LOAD, PAGE_MENU_03, PAGE_F1, PAGE_P1, PAGE_SETUP, PAGE_A1, PAGE_T1, PAGE_OFF, NA, NA, PAGE_ARCHIVE_SAVE, NA, NA, NA, NA, NA, NA, </v>
      </c>
      <c r="AG46" s="4" t="str">
        <f t="shared" si="73"/>
        <v xml:space="preserve">{MENU6, MENU_GROUP_ARCHIVE, 2, NA, PAGE_ARCHIVE_SAVE, PAGE_ARCHIVE_LOAD, NA, NA, NA, NA, NA, NA, NA, PAGE_ARCHIVE_LOAD, PAGE_MENU_03, PAGE_F1, PAGE_P1, PAGE_SETUP, PAGE_A1, PAGE_T1, PAGE_OFF, NA, NA, PAGE_ARCHIVE_SAVE, NA, NA, NA, NA, NA, NA, NA, </v>
      </c>
      <c r="AH46" s="4" t="str">
        <f t="shared" si="74"/>
        <v xml:space="preserve">{MENU6, MENU_GROUP_ARCHIVE, 2, NA, PAGE_ARCHIVE_SAVE, PAGE_ARCHIVE_LOAD, NA, NA, NA, NA, NA, NA, NA, PAGE_ARCHIVE_LOAD, PAGE_MENU_03, PAGE_F1, PAGE_P1, PAGE_SETUP, PAGE_A1, PAGE_T1, PAGE_OFF, NA, NA, PAGE_ARCHIVE_SAVE, NA, NA, NA, NA, NA, NA, NA, NA, </v>
      </c>
      <c r="AI46" s="4" t="str">
        <f t="shared" si="75"/>
        <v xml:space="preserve">{MENU6, MENU_GROUP_ARCHIVE, 2, NA, PAGE_ARCHIVE_SAVE, PAGE_ARCHIVE_LOAD, NA, NA, NA, NA, NA, NA, NA, PAGE_ARCHIVE_LOAD, PAGE_MENU_03, PAGE_F1, PAGE_P1, PAGE_SETUP, PAGE_A1, PAGE_T1, PAGE_OFF, NA, NA, PAGE_ARCHIVE_SAVE, NA, NA, NA, NA, NA, NA, NA, NA, NA, </v>
      </c>
      <c r="AJ46" s="4" t="str">
        <f t="shared" si="76"/>
        <v xml:space="preserve">{MENU6, MENU_GROUP_ARCHIVE, 2, NA, PAGE_ARCHIVE_SAVE, PAGE_ARCHIVE_LOAD, NA, NA, NA, NA, NA, NA, NA, PAGE_ARCHIVE_LOAD, PAGE_MENU_03, PAGE_F1, PAGE_P1, PAGE_SETUP, PAGE_A1, PAGE_T1, PAGE_OFF, NA, NA, PAGE_ARCHIVE_SAVE, NA, NA, NA, NA, NA, NA, NA, NA, NA, NA, </v>
      </c>
      <c r="AK46" s="4" t="str">
        <f t="shared" si="77"/>
        <v xml:space="preserve">{MENU6, MENU_GROUP_ARCHIVE, 2, NA, PAGE_ARCHIVE_SAVE, PAGE_ARCHIVE_LOAD, NA, NA, NA, NA, NA, NA, NA, PAGE_ARCHIVE_LOAD, PAGE_MENU_03, PAGE_F1, PAGE_P1, PAGE_SETUP, PAGE_A1, PAGE_T1, PAGE_OFF, NA, NA, PAGE_ARCHIVE_SAVE, NA, NA, NA, NA, NA, NA, NA, NA, NA, NA, NA, </v>
      </c>
      <c r="AL46" s="4" t="str">
        <f t="shared" si="78"/>
        <v xml:space="preserve">{MENU6, MENU_GROUP_ARCHIVE, 2, NA, PAGE_ARCHIVE_SAVE, PAGE_ARCHIVE_LOAD, NA, NA, NA, NA, NA, NA, NA, PAGE_ARCHIVE_LOAD, PAGE_MENU_03, PAGE_F1, PAGE_P1, PAGE_SETUP, PAGE_A1, PAGE_T1, PAGE_OFF, NA, NA, PAGE_ARCHIVE_SAVE, NA, NA, NA, NA, NA, NA, NA, NA, NA, NA, NA, NA}, </v>
      </c>
      <c r="AM46" t="s">
        <v>98</v>
      </c>
      <c r="AN46">
        <f t="shared" si="40"/>
        <v>43</v>
      </c>
      <c r="AO46" t="s">
        <v>38</v>
      </c>
      <c r="AP46" t="s">
        <v>99</v>
      </c>
      <c r="AQ46">
        <v>2</v>
      </c>
      <c r="AS46" t="s">
        <v>96</v>
      </c>
      <c r="AT46" t="s">
        <v>95</v>
      </c>
      <c r="BB46" t="s">
        <v>95</v>
      </c>
      <c r="BC46" t="s">
        <v>73</v>
      </c>
      <c r="BD46" t="s">
        <v>88</v>
      </c>
      <c r="BE46" t="s">
        <v>13</v>
      </c>
      <c r="BF46" t="s">
        <v>12</v>
      </c>
      <c r="BG46" t="s">
        <v>97</v>
      </c>
      <c r="BH46" t="s">
        <v>16</v>
      </c>
      <c r="BI46" t="s">
        <v>47</v>
      </c>
      <c r="BL46" t="s">
        <v>96</v>
      </c>
    </row>
    <row r="47" spans="1:71" x14ac:dyDescent="0.2">
      <c r="A47" t="str">
        <f t="shared" si="41"/>
        <v xml:space="preserve">/* ARCHIVE_SAVE=44 */ 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NA, NA, NA, NA, NA}, </v>
      </c>
      <c r="B47" t="str">
        <f t="shared" si="42"/>
        <v>#define PAGE_ARCHIVE_SAVE 44</v>
      </c>
      <c r="C47" s="4" t="str">
        <f t="shared" si="43"/>
        <v xml:space="preserve">{VALUE, </v>
      </c>
      <c r="D47" s="4" t="str">
        <f t="shared" si="44"/>
        <v xml:space="preserve">{VALUE, NA, </v>
      </c>
      <c r="E47" s="4" t="str">
        <f t="shared" si="45"/>
        <v xml:space="preserve">{VALUE, NA, NA, </v>
      </c>
      <c r="F47" s="4" t="str">
        <f t="shared" si="46"/>
        <v xml:space="preserve">{VALUE, NA, NA, PAGE_ARCHIVE_SAVE, </v>
      </c>
      <c r="G47" s="4" t="str">
        <f t="shared" si="47"/>
        <v xml:space="preserve">{VALUE, NA, NA, PAGE_ARCHIVE_SAVE, PAGE_ARCHIVE_SAVE, </v>
      </c>
      <c r="H47" s="4" t="str">
        <f t="shared" si="48"/>
        <v xml:space="preserve">{VALUE, NA, NA, PAGE_ARCHIVE_SAVE, PAGE_ARCHIVE_SAVE, PAGE_ARCHIVE_SAVE, </v>
      </c>
      <c r="I47" s="4" t="str">
        <f t="shared" si="49"/>
        <v xml:space="preserve">{VALUE, NA, NA, PAGE_ARCHIVE_SAVE, PAGE_ARCHIVE_SAVE, PAGE_ARCHIVE_SAVE, PAGE_ARCHIVE_SAVE, </v>
      </c>
      <c r="J47" s="4" t="str">
        <f t="shared" si="50"/>
        <v xml:space="preserve">{VALUE, NA, NA, PAGE_ARCHIVE_SAVE, PAGE_ARCHIVE_SAVE, PAGE_ARCHIVE_SAVE, PAGE_ARCHIVE_SAVE, PAGE_ARCHIVE_SAVE, </v>
      </c>
      <c r="K47" s="4" t="str">
        <f t="shared" si="51"/>
        <v xml:space="preserve">{VALUE, NA, NA, PAGE_ARCHIVE_SAVE, PAGE_ARCHIVE_SAVE, PAGE_ARCHIVE_SAVE, PAGE_ARCHIVE_SAVE, PAGE_ARCHIVE_SAVE, PAGE_ARCHIVE_SAVE, </v>
      </c>
      <c r="L47" s="4" t="str">
        <f t="shared" si="52"/>
        <v xml:space="preserve">{VALUE, NA, NA, PAGE_ARCHIVE_SAVE, PAGE_ARCHIVE_SAVE, PAGE_ARCHIVE_SAVE, PAGE_ARCHIVE_SAVE, PAGE_ARCHIVE_SAVE, PAGE_ARCHIVE_SAVE, PAGE_ARCHIVE_SAVE, </v>
      </c>
      <c r="M47" s="4" t="str">
        <f t="shared" si="53"/>
        <v xml:space="preserve">{VALUE, NA, NA, PAGE_ARCHIVE_SAVE, PAGE_ARCHIVE_SAVE, PAGE_ARCHIVE_SAVE, PAGE_ARCHIVE_SAVE, PAGE_ARCHIVE_SAVE, PAGE_ARCHIVE_SAVE, PAGE_ARCHIVE_SAVE, PAGE_ARCHIVE_SAVE, </v>
      </c>
      <c r="N47" s="4" t="str">
        <f t="shared" si="54"/>
        <v xml:space="preserve">{VALUE, NA, NA, PAGE_ARCHIVE_SAVE, PAGE_ARCHIVE_SAVE, PAGE_ARCHIVE_SAVE, PAGE_ARCHIVE_SAVE, PAGE_ARCHIVE_SAVE, PAGE_ARCHIVE_SAVE, PAGE_ARCHIVE_SAVE, PAGE_ARCHIVE_SAVE, PAGE_ARCHIVE_SAVE, </v>
      </c>
      <c r="O47" s="4" t="str">
        <f t="shared" si="55"/>
        <v xml:space="preserve">{VALUE, NA, NA, PAGE_ARCHIVE_SAVE, PAGE_ARCHIVE_SAVE, PAGE_ARCHIVE_SAVE, PAGE_ARCHIVE_SAVE, PAGE_ARCHIVE_SAVE, PAGE_ARCHIVE_SAVE, PAGE_ARCHIVE_SAVE, PAGE_ARCHIVE_SAVE, PAGE_ARCHIVE_SAVE, PAGE_ARCHIVE_SAVE, </v>
      </c>
      <c r="P47" s="4" t="str">
        <f t="shared" si="56"/>
        <v xml:space="preserve">{VALUE, NA, NA, PAGE_ARCHIVE_SAVE, PAGE_ARCHIVE_SAVE, PAGE_ARCHIVE_SAVE, PAGE_ARCHIVE_SAVE, PAGE_ARCHIVE_SAVE, PAGE_ARCHIVE_SAVE, PAGE_ARCHIVE_SAVE, PAGE_ARCHIVE_SAVE, PAGE_ARCHIVE_SAVE, PAGE_ARCHIVE_SAVE, PAGE_SAVE, </v>
      </c>
      <c r="Q47" s="4" t="str">
        <f t="shared" si="57"/>
        <v xml:space="preserve">{VALUE, NA, NA, PAGE_ARCHIVE_SAVE, PAGE_ARCHIVE_SAVE, PAGE_ARCHIVE_SAVE, PAGE_ARCHIVE_SAVE, PAGE_ARCHIVE_SAVE, PAGE_ARCHIVE_SAVE, PAGE_ARCHIVE_SAVE, PAGE_ARCHIVE_SAVE, PAGE_ARCHIVE_SAVE, PAGE_ARCHIVE_SAVE, PAGE_SAVE, PAGE_A1, </v>
      </c>
      <c r="R47" s="4" t="str">
        <f t="shared" si="58"/>
        <v xml:space="preserve">{VALUE, NA, NA, PAGE_ARCHIVE_SAVE, PAGE_ARCHIVE_SAVE, PAGE_ARCHIVE_SAVE, PAGE_ARCHIVE_SAVE, PAGE_ARCHIVE_SAVE, PAGE_ARCHIVE_SAVE, PAGE_ARCHIVE_SAVE, PAGE_ARCHIVE_SAVE, PAGE_ARCHIVE_SAVE, PAGE_ARCHIVE_SAVE, PAGE_SAVE, PAGE_A1, NA, </v>
      </c>
      <c r="S47" s="4" t="str">
        <f t="shared" si="59"/>
        <v xml:space="preserve">{VALUE, NA, NA, PAGE_ARCHIVE_SAVE, PAGE_ARCHIVE_SAVE, PAGE_ARCHIVE_SAVE, PAGE_ARCHIVE_SAVE, PAGE_ARCHIVE_SAVE, PAGE_ARCHIVE_SAVE, PAGE_ARCHIVE_SAVE, PAGE_ARCHIVE_SAVE, PAGE_ARCHIVE_SAVE, PAGE_ARCHIVE_SAVE, PAGE_SAVE, PAGE_A1, NA, NA, </v>
      </c>
      <c r="T47" s="4" t="str">
        <f t="shared" si="60"/>
        <v xml:space="preserve">{VALUE, NA, NA, PAGE_ARCHIVE_SAVE, PAGE_ARCHIVE_SAVE, PAGE_ARCHIVE_SAVE, PAGE_ARCHIVE_SAVE, PAGE_ARCHIVE_SAVE, PAGE_ARCHIVE_SAVE, PAGE_ARCHIVE_SAVE, PAGE_ARCHIVE_SAVE, PAGE_ARCHIVE_SAVE, PAGE_ARCHIVE_SAVE, PAGE_SAVE, PAGE_A1, NA, NA, NA, </v>
      </c>
      <c r="U47" s="4" t="str">
        <f t="shared" si="61"/>
        <v xml:space="preserve">{VALUE, NA, NA, PAGE_ARCHIVE_SAVE, PAGE_ARCHIVE_SAVE, PAGE_ARCHIVE_SAVE, PAGE_ARCHIVE_SAVE, PAGE_ARCHIVE_SAVE, PAGE_ARCHIVE_SAVE, PAGE_ARCHIVE_SAVE, PAGE_ARCHIVE_SAVE, PAGE_ARCHIVE_SAVE, PAGE_ARCHIVE_SAVE, PAGE_SAVE, PAGE_A1, NA, NA, NA, NA, </v>
      </c>
      <c r="V47" s="4" t="str">
        <f t="shared" si="62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</v>
      </c>
      <c r="W47" s="4" t="str">
        <f t="shared" si="63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</v>
      </c>
      <c r="X47" s="4" t="str">
        <f t="shared" si="64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</v>
      </c>
      <c r="Y47" s="4" t="str">
        <f t="shared" si="65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</v>
      </c>
      <c r="Z47" s="4" t="str">
        <f t="shared" si="66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</v>
      </c>
      <c r="AA47" s="4" t="str">
        <f t="shared" si="67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</v>
      </c>
      <c r="AB47" s="4" t="str">
        <f t="shared" si="68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</v>
      </c>
      <c r="AC47" s="4" t="str">
        <f t="shared" si="69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</v>
      </c>
      <c r="AD47" s="4" t="str">
        <f t="shared" si="70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</v>
      </c>
      <c r="AE47" s="4" t="str">
        <f t="shared" si="71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</v>
      </c>
      <c r="AF47" s="4" t="str">
        <f t="shared" si="72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</v>
      </c>
      <c r="AG47" s="4" t="str">
        <f t="shared" si="73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</v>
      </c>
      <c r="AH47" s="4" t="str">
        <f t="shared" si="74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NA, </v>
      </c>
      <c r="AI47" s="4" t="str">
        <f t="shared" si="75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NA, NA, </v>
      </c>
      <c r="AJ47" s="4" t="str">
        <f t="shared" si="76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NA, NA, NA, </v>
      </c>
      <c r="AK47" s="4" t="str">
        <f t="shared" si="77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NA, NA, NA, NA, </v>
      </c>
      <c r="AL47" s="4" t="str">
        <f t="shared" si="78"/>
        <v xml:space="preserve">{VALUE, NA, NA, PAGE_ARCHIVE_SAVE, PAGE_ARCHIVE_SAVE, PAGE_ARCHIVE_SAVE, PAGE_ARCHIVE_SAVE, PAGE_ARCHIVE_SAVE, PAGE_ARCHIVE_SAVE, PAGE_ARCHIVE_SAVE, PAGE_ARCHIVE_SAVE, PAGE_ARCHIVE_SAVE, PAGE_ARCHIVE_SAVE, PAGE_SAVE, PAGE_A1, NA, NA, NA, NA, NA, NA, NA, NA, NA, NA, NA, NA, NA, NA, NA, NA, NA, NA, NA, NA, NA}, </v>
      </c>
      <c r="AM47" t="s">
        <v>96</v>
      </c>
      <c r="AN47">
        <f t="shared" si="40"/>
        <v>44</v>
      </c>
      <c r="AO47" t="s">
        <v>20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96</v>
      </c>
      <c r="AY47" t="s">
        <v>96</v>
      </c>
      <c r="AZ47" t="s">
        <v>96</v>
      </c>
      <c r="BA47" t="s">
        <v>96</v>
      </c>
      <c r="BB47" t="s">
        <v>29</v>
      </c>
      <c r="BC47" t="s">
        <v>97</v>
      </c>
    </row>
    <row r="48" spans="1:71" x14ac:dyDescent="0.2">
      <c r="A48" t="str">
        <f t="shared" si="41"/>
        <v xml:space="preserve">/* ARCHIVE_LOAD=45 */ 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NA, NA, NA, NA, NA}, </v>
      </c>
      <c r="B48" t="str">
        <f t="shared" si="42"/>
        <v>#define PAGE_ARCHIVE_LOAD 45</v>
      </c>
      <c r="C48" s="4" t="str">
        <f t="shared" si="43"/>
        <v xml:space="preserve">{VALUE, </v>
      </c>
      <c r="D48" s="4" t="str">
        <f t="shared" si="44"/>
        <v xml:space="preserve">{VALUE, NA, </v>
      </c>
      <c r="E48" s="4" t="str">
        <f t="shared" si="45"/>
        <v xml:space="preserve">{VALUE, NA, NA, </v>
      </c>
      <c r="F48" s="4" t="str">
        <f t="shared" si="46"/>
        <v xml:space="preserve">{VALUE, NA, NA, PAGE_ARCHIVE_LOAD, </v>
      </c>
      <c r="G48" s="4" t="str">
        <f t="shared" si="47"/>
        <v xml:space="preserve">{VALUE, NA, NA, PAGE_ARCHIVE_LOAD, PAGE_ARCHIVE_LOAD, </v>
      </c>
      <c r="H48" s="4" t="str">
        <f t="shared" si="48"/>
        <v xml:space="preserve">{VALUE, NA, NA, PAGE_ARCHIVE_LOAD, PAGE_ARCHIVE_LOAD, PAGE_ARCHIVE_LOAD, </v>
      </c>
      <c r="I48" s="4" t="str">
        <f t="shared" si="49"/>
        <v xml:space="preserve">{VALUE, NA, NA, PAGE_ARCHIVE_LOAD, PAGE_ARCHIVE_LOAD, PAGE_ARCHIVE_LOAD, PAGE_ARCHIVE_LOAD, </v>
      </c>
      <c r="J48" s="4" t="str">
        <f t="shared" si="50"/>
        <v xml:space="preserve">{VALUE, NA, NA, PAGE_ARCHIVE_LOAD, PAGE_ARCHIVE_LOAD, PAGE_ARCHIVE_LOAD, PAGE_ARCHIVE_LOAD, PAGE_ARCHIVE_LOAD, </v>
      </c>
      <c r="K48" s="4" t="str">
        <f t="shared" si="51"/>
        <v xml:space="preserve">{VALUE, NA, NA, PAGE_ARCHIVE_LOAD, PAGE_ARCHIVE_LOAD, PAGE_ARCHIVE_LOAD, PAGE_ARCHIVE_LOAD, PAGE_ARCHIVE_LOAD, PAGE_ARCHIVE_LOAD, </v>
      </c>
      <c r="L48" s="4" t="str">
        <f t="shared" si="52"/>
        <v xml:space="preserve">{VALUE, NA, NA, PAGE_ARCHIVE_LOAD, PAGE_ARCHIVE_LOAD, PAGE_ARCHIVE_LOAD, PAGE_ARCHIVE_LOAD, PAGE_ARCHIVE_LOAD, PAGE_ARCHIVE_LOAD, PAGE_ARCHIVE_LOAD, </v>
      </c>
      <c r="M48" s="4" t="str">
        <f t="shared" si="53"/>
        <v xml:space="preserve">{VALUE, NA, NA, PAGE_ARCHIVE_LOAD, PAGE_ARCHIVE_LOAD, PAGE_ARCHIVE_LOAD, PAGE_ARCHIVE_LOAD, PAGE_ARCHIVE_LOAD, PAGE_ARCHIVE_LOAD, PAGE_ARCHIVE_LOAD, PAGE_ARCHIVE_LOAD, </v>
      </c>
      <c r="N48" s="4" t="str">
        <f t="shared" si="54"/>
        <v xml:space="preserve">{VALUE, NA, NA, PAGE_ARCHIVE_LOAD, PAGE_ARCHIVE_LOAD, PAGE_ARCHIVE_LOAD, PAGE_ARCHIVE_LOAD, PAGE_ARCHIVE_LOAD, PAGE_ARCHIVE_LOAD, PAGE_ARCHIVE_LOAD, PAGE_ARCHIVE_LOAD, PAGE_ARCHIVE_LOAD, </v>
      </c>
      <c r="O48" s="4" t="str">
        <f t="shared" si="55"/>
        <v xml:space="preserve">{VALUE, NA, NA, PAGE_ARCHIVE_LOAD, PAGE_ARCHIVE_LOAD, PAGE_ARCHIVE_LOAD, PAGE_ARCHIVE_LOAD, PAGE_ARCHIVE_LOAD, PAGE_ARCHIVE_LOAD, PAGE_ARCHIVE_LOAD, PAGE_ARCHIVE_LOAD, PAGE_ARCHIVE_LOAD, PAGE_ARCHIVE_LOAD, </v>
      </c>
      <c r="P48" s="4" t="str">
        <f t="shared" si="56"/>
        <v xml:space="preserve">{VALUE, NA, NA, PAGE_ARCHIVE_LOAD, PAGE_ARCHIVE_LOAD, PAGE_ARCHIVE_LOAD, PAGE_ARCHIVE_LOAD, PAGE_ARCHIVE_LOAD, PAGE_ARCHIVE_LOAD, PAGE_ARCHIVE_LOAD, PAGE_ARCHIVE_LOAD, PAGE_ARCHIVE_LOAD, PAGE_ARCHIVE_LOAD, PAGE_SAVE, </v>
      </c>
      <c r="Q48" s="4" t="str">
        <f t="shared" si="57"/>
        <v xml:space="preserve">{VALUE, NA, NA, PAGE_ARCHIVE_LOAD, PAGE_ARCHIVE_LOAD, PAGE_ARCHIVE_LOAD, PAGE_ARCHIVE_LOAD, PAGE_ARCHIVE_LOAD, PAGE_ARCHIVE_LOAD, PAGE_ARCHIVE_LOAD, PAGE_ARCHIVE_LOAD, PAGE_ARCHIVE_LOAD, PAGE_ARCHIVE_LOAD, PAGE_SAVE, PAGE_A2, </v>
      </c>
      <c r="R48" s="4" t="str">
        <f t="shared" si="58"/>
        <v xml:space="preserve">{VALUE, NA, NA, PAGE_ARCHIVE_LOAD, PAGE_ARCHIVE_LOAD, PAGE_ARCHIVE_LOAD, PAGE_ARCHIVE_LOAD, PAGE_ARCHIVE_LOAD, PAGE_ARCHIVE_LOAD, PAGE_ARCHIVE_LOAD, PAGE_ARCHIVE_LOAD, PAGE_ARCHIVE_LOAD, PAGE_ARCHIVE_LOAD, PAGE_SAVE, PAGE_A2, NA, </v>
      </c>
      <c r="S48" s="4" t="str">
        <f t="shared" si="59"/>
        <v xml:space="preserve">{VALUE, NA, NA, PAGE_ARCHIVE_LOAD, PAGE_ARCHIVE_LOAD, PAGE_ARCHIVE_LOAD, PAGE_ARCHIVE_LOAD, PAGE_ARCHIVE_LOAD, PAGE_ARCHIVE_LOAD, PAGE_ARCHIVE_LOAD, PAGE_ARCHIVE_LOAD, PAGE_ARCHIVE_LOAD, PAGE_ARCHIVE_LOAD, PAGE_SAVE, PAGE_A2, NA, NA, </v>
      </c>
      <c r="T48" s="4" t="str">
        <f t="shared" si="60"/>
        <v xml:space="preserve">{VALUE, NA, NA, PAGE_ARCHIVE_LOAD, PAGE_ARCHIVE_LOAD, PAGE_ARCHIVE_LOAD, PAGE_ARCHIVE_LOAD, PAGE_ARCHIVE_LOAD, PAGE_ARCHIVE_LOAD, PAGE_ARCHIVE_LOAD, PAGE_ARCHIVE_LOAD, PAGE_ARCHIVE_LOAD, PAGE_ARCHIVE_LOAD, PAGE_SAVE, PAGE_A2, NA, NA, NA, </v>
      </c>
      <c r="U48" s="4" t="str">
        <f t="shared" si="61"/>
        <v xml:space="preserve">{VALUE, NA, NA, PAGE_ARCHIVE_LOAD, PAGE_ARCHIVE_LOAD, PAGE_ARCHIVE_LOAD, PAGE_ARCHIVE_LOAD, PAGE_ARCHIVE_LOAD, PAGE_ARCHIVE_LOAD, PAGE_ARCHIVE_LOAD, PAGE_ARCHIVE_LOAD, PAGE_ARCHIVE_LOAD, PAGE_ARCHIVE_LOAD, PAGE_SAVE, PAGE_A2, NA, NA, NA, NA, </v>
      </c>
      <c r="V48" s="4" t="str">
        <f t="shared" si="62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</v>
      </c>
      <c r="W48" s="4" t="str">
        <f t="shared" si="63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</v>
      </c>
      <c r="X48" s="4" t="str">
        <f t="shared" si="64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</v>
      </c>
      <c r="Y48" s="4" t="str">
        <f t="shared" si="65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</v>
      </c>
      <c r="Z48" s="4" t="str">
        <f t="shared" si="66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</v>
      </c>
      <c r="AA48" s="4" t="str">
        <f t="shared" si="67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</v>
      </c>
      <c r="AB48" s="4" t="str">
        <f t="shared" si="68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</v>
      </c>
      <c r="AC48" s="4" t="str">
        <f t="shared" si="69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</v>
      </c>
      <c r="AD48" s="4" t="str">
        <f t="shared" si="70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</v>
      </c>
      <c r="AE48" s="4" t="str">
        <f t="shared" si="71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</v>
      </c>
      <c r="AF48" s="4" t="str">
        <f t="shared" si="72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</v>
      </c>
      <c r="AG48" s="4" t="str">
        <f t="shared" si="73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</v>
      </c>
      <c r="AH48" s="4" t="str">
        <f t="shared" si="74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NA, </v>
      </c>
      <c r="AI48" s="4" t="str">
        <f t="shared" si="75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NA, NA, </v>
      </c>
      <c r="AJ48" s="4" t="str">
        <f t="shared" si="76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NA, NA, NA, </v>
      </c>
      <c r="AK48" s="4" t="str">
        <f t="shared" si="77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NA, NA, NA, NA, </v>
      </c>
      <c r="AL48" s="4" t="str">
        <f t="shared" si="78"/>
        <v xml:space="preserve">{VALUE, NA, NA, PAGE_ARCHIVE_LOAD, PAGE_ARCHIVE_LOAD, PAGE_ARCHIVE_LOAD, PAGE_ARCHIVE_LOAD, PAGE_ARCHIVE_LOAD, PAGE_ARCHIVE_LOAD, PAGE_ARCHIVE_LOAD, PAGE_ARCHIVE_LOAD, PAGE_ARCHIVE_LOAD, PAGE_ARCHIVE_LOAD, PAGE_SAVE, PAGE_A2, NA, NA, NA, NA, NA, NA, NA, NA, NA, NA, NA, NA, NA, NA, NA, NA, NA, NA, NA, NA, NA}, </v>
      </c>
      <c r="AM48" t="s">
        <v>95</v>
      </c>
      <c r="AN48">
        <f t="shared" si="40"/>
        <v>45</v>
      </c>
      <c r="AO48" t="s">
        <v>20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29</v>
      </c>
      <c r="BC48" t="s">
        <v>98</v>
      </c>
    </row>
    <row r="49" spans="1:65" x14ac:dyDescent="0.2">
      <c r="A49" t="str">
        <f t="shared" ref="A49:A54" si="79">"/* " &amp; AM49 &amp; "=" &amp; AN49 &amp; REPT(" ", 15-LEN(AM49 &amp; AN49)) &amp;"*/ " &amp; AL49</f>
        <v xml:space="preserve">/* TWIN_APP_01=46  */ {MENU6, MENU_GROUP_APP, 1, NA, PAGE_EXECUTE_APP_01, PAGE_EXECUTE_APP_02, NA, NA, NA, NA, NA, NA, NA, PAGE_EXECUTE_APP_01, PAGE_MENU_04, PAGE_F1, PAGE_P1, PAGE_SETUP, PAGE_TWIN_APP_02, PAGE_T1, PAGE_OFF, NA, NA, NA, PAGE_TWIN_APP_02, NA, NA, NA, NA, NA, NA, NA, NA, NA, NA, NA}, </v>
      </c>
      <c r="B49" t="str">
        <f t="shared" ref="B49:B54" si="80">"#define PAGE_" &amp; AM49 &amp; REPT(" ", 15-LEN(AM49 &amp; AN49)) &amp; AN49</f>
        <v>#define PAGE_TWIN_APP_01  46</v>
      </c>
      <c r="C49" s="4" t="str">
        <f t="shared" ref="C49:C54" si="81">IF(LEN(AO49)=0, "{NA, ", "{" &amp; AO49 &amp; ", ")</f>
        <v xml:space="preserve">{MENU6, </v>
      </c>
      <c r="D49" s="4" t="str">
        <f t="shared" ref="D49:E52" si="82">C49 &amp; IF(LEN(AP49)=0, "NA, ", AP49 &amp; ", ")</f>
        <v xml:space="preserve">{MENU6, MENU_GROUP_APP, </v>
      </c>
      <c r="E49" s="4" t="str">
        <f t="shared" si="82"/>
        <v xml:space="preserve">{MENU6, MENU_GROUP_APP, 1, </v>
      </c>
      <c r="F49" s="4" t="str">
        <f t="shared" ref="F49:O52" si="83">E49 &amp; IF(LEN(AR49)=0, "NA, ", "PAGE_" &amp; AR49 &amp; ", ")</f>
        <v xml:space="preserve">{MENU6, MENU_GROUP_APP, 1, NA, </v>
      </c>
      <c r="G49" s="4" t="str">
        <f t="shared" si="83"/>
        <v xml:space="preserve">{MENU6, MENU_GROUP_APP, 1, NA, PAGE_EXECUTE_APP_01, </v>
      </c>
      <c r="H49" s="4" t="str">
        <f t="shared" si="83"/>
        <v xml:space="preserve">{MENU6, MENU_GROUP_APP, 1, NA, PAGE_EXECUTE_APP_01, PAGE_EXECUTE_APP_02, </v>
      </c>
      <c r="I49" s="4" t="str">
        <f t="shared" si="83"/>
        <v xml:space="preserve">{MENU6, MENU_GROUP_APP, 1, NA, PAGE_EXECUTE_APP_01, PAGE_EXECUTE_APP_02, NA, </v>
      </c>
      <c r="J49" s="4" t="str">
        <f t="shared" si="83"/>
        <v xml:space="preserve">{MENU6, MENU_GROUP_APP, 1, NA, PAGE_EXECUTE_APP_01, PAGE_EXECUTE_APP_02, NA, NA, </v>
      </c>
      <c r="K49" s="4" t="str">
        <f t="shared" si="83"/>
        <v xml:space="preserve">{MENU6, MENU_GROUP_APP, 1, NA, PAGE_EXECUTE_APP_01, PAGE_EXECUTE_APP_02, NA, NA, NA, </v>
      </c>
      <c r="L49" s="4" t="str">
        <f t="shared" si="83"/>
        <v xml:space="preserve">{MENU6, MENU_GROUP_APP, 1, NA, PAGE_EXECUTE_APP_01, PAGE_EXECUTE_APP_02, NA, NA, NA, NA, </v>
      </c>
      <c r="M49" s="4" t="str">
        <f t="shared" si="83"/>
        <v xml:space="preserve">{MENU6, MENU_GROUP_APP, 1, NA, PAGE_EXECUTE_APP_01, PAGE_EXECUTE_APP_02, NA, NA, NA, NA, NA, </v>
      </c>
      <c r="N49" s="4" t="str">
        <f t="shared" si="83"/>
        <v xml:space="preserve">{MENU6, MENU_GROUP_APP, 1, NA, PAGE_EXECUTE_APP_01, PAGE_EXECUTE_APP_02, NA, NA, NA, NA, NA, NA, </v>
      </c>
      <c r="O49" s="4" t="str">
        <f t="shared" si="83"/>
        <v xml:space="preserve">{MENU6, MENU_GROUP_APP, 1, NA, PAGE_EXECUTE_APP_01, PAGE_EXECUTE_APP_02, NA, NA, NA, NA, NA, NA, NA, </v>
      </c>
      <c r="P49" s="4" t="str">
        <f t="shared" ref="P49:Y52" si="84">O49 &amp; IF(LEN(BB49)=0, "NA, ", "PAGE_" &amp; BB49 &amp; ", ")</f>
        <v xml:space="preserve">{MENU6, MENU_GROUP_APP, 1, NA, PAGE_EXECUTE_APP_01, PAGE_EXECUTE_APP_02, NA, NA, NA, NA, NA, NA, NA, PAGE_EXECUTE_APP_01, </v>
      </c>
      <c r="Q49" s="4" t="str">
        <f t="shared" si="84"/>
        <v xml:space="preserve">{MENU6, MENU_GROUP_APP, 1, NA, PAGE_EXECUTE_APP_01, PAGE_EXECUTE_APP_02, NA, NA, NA, NA, NA, NA, NA, PAGE_EXECUTE_APP_01, PAGE_MENU_04, </v>
      </c>
      <c r="R49" s="4" t="str">
        <f t="shared" si="84"/>
        <v xml:space="preserve">{MENU6, MENU_GROUP_APP, 1, NA, PAGE_EXECUTE_APP_01, PAGE_EXECUTE_APP_02, NA, NA, NA, NA, NA, NA, NA, PAGE_EXECUTE_APP_01, PAGE_MENU_04, PAGE_F1, </v>
      </c>
      <c r="S49" s="4" t="str">
        <f t="shared" si="84"/>
        <v xml:space="preserve">{MENU6, MENU_GROUP_APP, 1, NA, PAGE_EXECUTE_APP_01, PAGE_EXECUTE_APP_02, NA, NA, NA, NA, NA, NA, NA, PAGE_EXECUTE_APP_01, PAGE_MENU_04, PAGE_F1, PAGE_P1, </v>
      </c>
      <c r="T49" s="4" t="str">
        <f t="shared" si="84"/>
        <v xml:space="preserve">{MENU6, MENU_GROUP_APP, 1, NA, PAGE_EXECUTE_APP_01, PAGE_EXECUTE_APP_02, NA, NA, NA, NA, NA, NA, NA, PAGE_EXECUTE_APP_01, PAGE_MENU_04, PAGE_F1, PAGE_P1, PAGE_SETUP, </v>
      </c>
      <c r="U49" s="4" t="str">
        <f t="shared" si="84"/>
        <v xml:space="preserve">{MENU6, MENU_GROUP_APP, 1, NA, PAGE_EXECUTE_APP_01, PAGE_EXECUTE_APP_02, NA, NA, NA, NA, NA, NA, NA, PAGE_EXECUTE_APP_01, PAGE_MENU_04, PAGE_F1, PAGE_P1, PAGE_SETUP, PAGE_TWIN_APP_02, </v>
      </c>
      <c r="V49" s="4" t="str">
        <f t="shared" si="84"/>
        <v xml:space="preserve">{MENU6, MENU_GROUP_APP, 1, NA, PAGE_EXECUTE_APP_01, PAGE_EXECUTE_APP_02, NA, NA, NA, NA, NA, NA, NA, PAGE_EXECUTE_APP_01, PAGE_MENU_04, PAGE_F1, PAGE_P1, PAGE_SETUP, PAGE_TWIN_APP_02, PAGE_T1, </v>
      </c>
      <c r="W49" s="4" t="str">
        <f t="shared" si="84"/>
        <v xml:space="preserve">{MENU6, MENU_GROUP_APP, 1, NA, PAGE_EXECUTE_APP_01, PAGE_EXECUTE_APP_02, NA, NA, NA, NA, NA, NA, NA, PAGE_EXECUTE_APP_01, PAGE_MENU_04, PAGE_F1, PAGE_P1, PAGE_SETUP, PAGE_TWIN_APP_02, PAGE_T1, PAGE_OFF, </v>
      </c>
      <c r="X49" s="4" t="str">
        <f t="shared" si="84"/>
        <v xml:space="preserve">{MENU6, MENU_GROUP_APP, 1, NA, PAGE_EXECUTE_APP_01, PAGE_EXECUTE_APP_02, NA, NA, NA, NA, NA, NA, NA, PAGE_EXECUTE_APP_01, PAGE_MENU_04, PAGE_F1, PAGE_P1, PAGE_SETUP, PAGE_TWIN_APP_02, PAGE_T1, PAGE_OFF, NA, </v>
      </c>
      <c r="Y49" s="4" t="str">
        <f t="shared" si="84"/>
        <v xml:space="preserve">{MENU6, MENU_GROUP_APP, 1, NA, PAGE_EXECUTE_APP_01, PAGE_EXECUTE_APP_02, NA, NA, NA, NA, NA, NA, NA, PAGE_EXECUTE_APP_01, PAGE_MENU_04, PAGE_F1, PAGE_P1, PAGE_SETUP, PAGE_TWIN_APP_02, PAGE_T1, PAGE_OFF, NA, NA, </v>
      </c>
      <c r="Z49" s="4" t="str">
        <f t="shared" ref="Z49:AI52" si="85">Y49 &amp; IF(LEN(BL49)=0, "NA, ", "PAGE_" &amp; BL49 &amp; ", ")</f>
        <v xml:space="preserve">{MENU6, MENU_GROUP_APP, 1, NA, PAGE_EXECUTE_APP_01, PAGE_EXECUTE_APP_02, NA, NA, NA, NA, NA, NA, NA, PAGE_EXECUTE_APP_01, PAGE_MENU_04, PAGE_F1, PAGE_P1, PAGE_SETUP, PAGE_TWIN_APP_02, PAGE_T1, PAGE_OFF, NA, NA, NA, </v>
      </c>
      <c r="AA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</v>
      </c>
      <c r="AB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</v>
      </c>
      <c r="AC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</v>
      </c>
      <c r="AD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</v>
      </c>
      <c r="AE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</v>
      </c>
      <c r="AF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</v>
      </c>
      <c r="AG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NA, </v>
      </c>
      <c r="AH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NA, NA, </v>
      </c>
      <c r="AI49" s="4" t="str">
        <f t="shared" si="85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NA, NA, NA, </v>
      </c>
      <c r="AJ49" s="4" t="str">
        <f t="shared" ref="AJ49:AK52" si="86">AI49 &amp; IF(LEN(BV49)=0, "NA, ", "PAGE_" &amp; BV49 &amp; ", ")</f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NA, NA, NA, NA, </v>
      </c>
      <c r="AK49" s="4" t="str">
        <f t="shared" si="86"/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NA, NA, NA, NA, NA, </v>
      </c>
      <c r="AL49" s="4" t="str">
        <f t="shared" ref="AL49:AL54" si="87">AK49 &amp; IF(LEN(BX49)=0, "NA}, ", "PAGE_" &amp; BX49 &amp; "}, ")</f>
        <v xml:space="preserve">{MENU6, MENU_GROUP_APP, 1, NA, PAGE_EXECUTE_APP_01, PAGE_EXECUTE_APP_02, NA, NA, NA, NA, NA, NA, NA, PAGE_EXECUTE_APP_01, PAGE_MENU_04, PAGE_F1, PAGE_P1, PAGE_SETUP, PAGE_TWIN_APP_02, PAGE_T1, PAGE_OFF, NA, NA, NA, PAGE_TWIN_APP_02, NA, NA, NA, NA, NA, NA, NA, NA, NA, NA, NA}, </v>
      </c>
      <c r="AM49" t="s">
        <v>341</v>
      </c>
      <c r="AN49">
        <f t="shared" si="40"/>
        <v>46</v>
      </c>
      <c r="AO49" t="s">
        <v>38</v>
      </c>
      <c r="AP49" t="s">
        <v>346</v>
      </c>
      <c r="AQ49">
        <v>1</v>
      </c>
      <c r="AS49" t="s">
        <v>271</v>
      </c>
      <c r="AT49" t="s">
        <v>272</v>
      </c>
      <c r="BB49" t="s">
        <v>271</v>
      </c>
      <c r="BC49" t="s">
        <v>74</v>
      </c>
      <c r="BD49" t="s">
        <v>88</v>
      </c>
      <c r="BE49" t="s">
        <v>13</v>
      </c>
      <c r="BF49" t="s">
        <v>12</v>
      </c>
      <c r="BG49" t="s">
        <v>342</v>
      </c>
      <c r="BH49" t="s">
        <v>16</v>
      </c>
      <c r="BI49" t="s">
        <v>47</v>
      </c>
      <c r="BM49" t="s">
        <v>342</v>
      </c>
    </row>
    <row r="50" spans="1:65" x14ac:dyDescent="0.2">
      <c r="A50" t="str">
        <f t="shared" si="79"/>
        <v xml:space="preserve">/* TWIN_APP_02=47  */ {MENU6, MENU_GROUP_APP, 2, NA, PAGE_EXECUTE_APP_01, PAGE_EXECUTE_APP_02, NA, NA, NA, NA, NA, NA, NA, PAGE_EXECUTE_APP_02, PAGE_MENU_04, PAGE_F1, PAGE_P1, PAGE_SETUP, PAGE_TWIN_APP_01, PAGE_T1, PAGE_OFF, NA, NA, PAGE_TWIN_APP_01, NA, NA, NA, NA, NA, NA, NA, NA, NA, NA, NA, NA}, </v>
      </c>
      <c r="B50" t="str">
        <f t="shared" si="80"/>
        <v>#define PAGE_TWIN_APP_02  47</v>
      </c>
      <c r="C50" s="4" t="str">
        <f t="shared" si="81"/>
        <v xml:space="preserve">{MENU6, </v>
      </c>
      <c r="D50" s="4" t="str">
        <f t="shared" si="82"/>
        <v xml:space="preserve">{MENU6, MENU_GROUP_APP, </v>
      </c>
      <c r="E50" s="4" t="str">
        <f t="shared" si="82"/>
        <v xml:space="preserve">{MENU6, MENU_GROUP_APP, 2, </v>
      </c>
      <c r="F50" s="4" t="str">
        <f t="shared" si="83"/>
        <v xml:space="preserve">{MENU6, MENU_GROUP_APP, 2, NA, </v>
      </c>
      <c r="G50" s="4" t="str">
        <f t="shared" si="83"/>
        <v xml:space="preserve">{MENU6, MENU_GROUP_APP, 2, NA, PAGE_EXECUTE_APP_01, </v>
      </c>
      <c r="H50" s="4" t="str">
        <f t="shared" si="83"/>
        <v xml:space="preserve">{MENU6, MENU_GROUP_APP, 2, NA, PAGE_EXECUTE_APP_01, PAGE_EXECUTE_APP_02, </v>
      </c>
      <c r="I50" s="4" t="str">
        <f t="shared" si="83"/>
        <v xml:space="preserve">{MENU6, MENU_GROUP_APP, 2, NA, PAGE_EXECUTE_APP_01, PAGE_EXECUTE_APP_02, NA, </v>
      </c>
      <c r="J50" s="4" t="str">
        <f t="shared" si="83"/>
        <v xml:space="preserve">{MENU6, MENU_GROUP_APP, 2, NA, PAGE_EXECUTE_APP_01, PAGE_EXECUTE_APP_02, NA, NA, </v>
      </c>
      <c r="K50" s="4" t="str">
        <f t="shared" si="83"/>
        <v xml:space="preserve">{MENU6, MENU_GROUP_APP, 2, NA, PAGE_EXECUTE_APP_01, PAGE_EXECUTE_APP_02, NA, NA, NA, </v>
      </c>
      <c r="L50" s="4" t="str">
        <f t="shared" si="83"/>
        <v xml:space="preserve">{MENU6, MENU_GROUP_APP, 2, NA, PAGE_EXECUTE_APP_01, PAGE_EXECUTE_APP_02, NA, NA, NA, NA, </v>
      </c>
      <c r="M50" s="4" t="str">
        <f t="shared" si="83"/>
        <v xml:space="preserve">{MENU6, MENU_GROUP_APP, 2, NA, PAGE_EXECUTE_APP_01, PAGE_EXECUTE_APP_02, NA, NA, NA, NA, NA, </v>
      </c>
      <c r="N50" s="4" t="str">
        <f t="shared" si="83"/>
        <v xml:space="preserve">{MENU6, MENU_GROUP_APP, 2, NA, PAGE_EXECUTE_APP_01, PAGE_EXECUTE_APP_02, NA, NA, NA, NA, NA, NA, </v>
      </c>
      <c r="O50" s="4" t="str">
        <f t="shared" si="83"/>
        <v xml:space="preserve">{MENU6, MENU_GROUP_APP, 2, NA, PAGE_EXECUTE_APP_01, PAGE_EXECUTE_APP_02, NA, NA, NA, NA, NA, NA, NA, </v>
      </c>
      <c r="P50" s="4" t="str">
        <f t="shared" si="84"/>
        <v xml:space="preserve">{MENU6, MENU_GROUP_APP, 2, NA, PAGE_EXECUTE_APP_01, PAGE_EXECUTE_APP_02, NA, NA, NA, NA, NA, NA, NA, PAGE_EXECUTE_APP_02, </v>
      </c>
      <c r="Q50" s="4" t="str">
        <f t="shared" si="84"/>
        <v xml:space="preserve">{MENU6, MENU_GROUP_APP, 2, NA, PAGE_EXECUTE_APP_01, PAGE_EXECUTE_APP_02, NA, NA, NA, NA, NA, NA, NA, PAGE_EXECUTE_APP_02, PAGE_MENU_04, </v>
      </c>
      <c r="R50" s="4" t="str">
        <f t="shared" si="84"/>
        <v xml:space="preserve">{MENU6, MENU_GROUP_APP, 2, NA, PAGE_EXECUTE_APP_01, PAGE_EXECUTE_APP_02, NA, NA, NA, NA, NA, NA, NA, PAGE_EXECUTE_APP_02, PAGE_MENU_04, PAGE_F1, </v>
      </c>
      <c r="S50" s="4" t="str">
        <f t="shared" si="84"/>
        <v xml:space="preserve">{MENU6, MENU_GROUP_APP, 2, NA, PAGE_EXECUTE_APP_01, PAGE_EXECUTE_APP_02, NA, NA, NA, NA, NA, NA, NA, PAGE_EXECUTE_APP_02, PAGE_MENU_04, PAGE_F1, PAGE_P1, </v>
      </c>
      <c r="T50" s="4" t="str">
        <f t="shared" si="84"/>
        <v xml:space="preserve">{MENU6, MENU_GROUP_APP, 2, NA, PAGE_EXECUTE_APP_01, PAGE_EXECUTE_APP_02, NA, NA, NA, NA, NA, NA, NA, PAGE_EXECUTE_APP_02, PAGE_MENU_04, PAGE_F1, PAGE_P1, PAGE_SETUP, </v>
      </c>
      <c r="U50" s="4" t="str">
        <f t="shared" si="84"/>
        <v xml:space="preserve">{MENU6, MENU_GROUP_APP, 2, NA, PAGE_EXECUTE_APP_01, PAGE_EXECUTE_APP_02, NA, NA, NA, NA, NA, NA, NA, PAGE_EXECUTE_APP_02, PAGE_MENU_04, PAGE_F1, PAGE_P1, PAGE_SETUP, PAGE_TWIN_APP_01, </v>
      </c>
      <c r="V50" s="4" t="str">
        <f t="shared" si="84"/>
        <v xml:space="preserve">{MENU6, MENU_GROUP_APP, 2, NA, PAGE_EXECUTE_APP_01, PAGE_EXECUTE_APP_02, NA, NA, NA, NA, NA, NA, NA, PAGE_EXECUTE_APP_02, PAGE_MENU_04, PAGE_F1, PAGE_P1, PAGE_SETUP, PAGE_TWIN_APP_01, PAGE_T1, </v>
      </c>
      <c r="W50" s="4" t="str">
        <f t="shared" si="84"/>
        <v xml:space="preserve">{MENU6, MENU_GROUP_APP, 2, NA, PAGE_EXECUTE_APP_01, PAGE_EXECUTE_APP_02, NA, NA, NA, NA, NA, NA, NA, PAGE_EXECUTE_APP_02, PAGE_MENU_04, PAGE_F1, PAGE_P1, PAGE_SETUP, PAGE_TWIN_APP_01, PAGE_T1, PAGE_OFF, </v>
      </c>
      <c r="X50" s="4" t="str">
        <f t="shared" si="84"/>
        <v xml:space="preserve">{MENU6, MENU_GROUP_APP, 2, NA, PAGE_EXECUTE_APP_01, PAGE_EXECUTE_APP_02, NA, NA, NA, NA, NA, NA, NA, PAGE_EXECUTE_APP_02, PAGE_MENU_04, PAGE_F1, PAGE_P1, PAGE_SETUP, PAGE_TWIN_APP_01, PAGE_T1, PAGE_OFF, NA, </v>
      </c>
      <c r="Y50" s="4" t="str">
        <f t="shared" si="84"/>
        <v xml:space="preserve">{MENU6, MENU_GROUP_APP, 2, NA, PAGE_EXECUTE_APP_01, PAGE_EXECUTE_APP_02, NA, NA, NA, NA, NA, NA, NA, PAGE_EXECUTE_APP_02, PAGE_MENU_04, PAGE_F1, PAGE_P1, PAGE_SETUP, PAGE_TWIN_APP_01, PAGE_T1, PAGE_OFF, NA, NA, </v>
      </c>
      <c r="Z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</v>
      </c>
      <c r="AA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</v>
      </c>
      <c r="AB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</v>
      </c>
      <c r="AC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</v>
      </c>
      <c r="AD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</v>
      </c>
      <c r="AE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</v>
      </c>
      <c r="AF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</v>
      </c>
      <c r="AG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NA, </v>
      </c>
      <c r="AH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NA, NA, </v>
      </c>
      <c r="AI50" s="4" t="str">
        <f t="shared" si="85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NA, NA, NA, </v>
      </c>
      <c r="AJ50" s="4" t="str">
        <f t="shared" si="86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NA, NA, NA, NA, </v>
      </c>
      <c r="AK50" s="4" t="str">
        <f t="shared" si="86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NA, NA, NA, NA, NA, </v>
      </c>
      <c r="AL50" s="4" t="str">
        <f t="shared" si="87"/>
        <v xml:space="preserve">{MENU6, MENU_GROUP_APP, 2, NA, PAGE_EXECUTE_APP_01, PAGE_EXECUTE_APP_02, NA, NA, NA, NA, NA, NA, NA, PAGE_EXECUTE_APP_02, PAGE_MENU_04, PAGE_F1, PAGE_P1, PAGE_SETUP, PAGE_TWIN_APP_01, PAGE_T1, PAGE_OFF, NA, NA, PAGE_TWIN_APP_01, NA, NA, NA, NA, NA, NA, NA, NA, NA, NA, NA, NA}, </v>
      </c>
      <c r="AM50" t="s">
        <v>342</v>
      </c>
      <c r="AN50">
        <f t="shared" si="40"/>
        <v>47</v>
      </c>
      <c r="AO50" t="s">
        <v>38</v>
      </c>
      <c r="AP50" t="s">
        <v>346</v>
      </c>
      <c r="AQ50">
        <v>2</v>
      </c>
      <c r="AS50" t="s">
        <v>271</v>
      </c>
      <c r="AT50" t="s">
        <v>272</v>
      </c>
      <c r="BB50" t="s">
        <v>272</v>
      </c>
      <c r="BC50" t="s">
        <v>74</v>
      </c>
      <c r="BD50" t="s">
        <v>88</v>
      </c>
      <c r="BE50" t="s">
        <v>13</v>
      </c>
      <c r="BF50" t="s">
        <v>12</v>
      </c>
      <c r="BG50" t="s">
        <v>341</v>
      </c>
      <c r="BH50" t="s">
        <v>16</v>
      </c>
      <c r="BI50" t="s">
        <v>47</v>
      </c>
      <c r="BL50" t="s">
        <v>341</v>
      </c>
    </row>
    <row r="51" spans="1:65" x14ac:dyDescent="0.2">
      <c r="A51" t="str">
        <f t="shared" si="79"/>
        <v xml:space="preserve">/* ENCODER_01=48   */ {MENU6, MENU_GROUP_ENC, 1, NA, PAGE_EXECUTE_ENC_01, PAGE_EXECUTE_ENC_02, NA, NA, NA, NA, NA, NA, NA, PAGE_EXECUTE_ENC_01, PAGE_MENU_05, PAGE_F1, PAGE_P1, PAGE_SETUP, PAGE_ENCODER_02, PAGE_T1, PAGE_OFF, NA, NA, NA, PAGE_ENCODER_02, NA, NA, NA, NA, NA, NA, NA, NA, NA, NA, NA}, </v>
      </c>
      <c r="B51" t="str">
        <f t="shared" si="80"/>
        <v>#define PAGE_ENCODER_01   48</v>
      </c>
      <c r="C51" s="4" t="str">
        <f t="shared" si="81"/>
        <v xml:space="preserve">{MENU6, </v>
      </c>
      <c r="D51" s="4" t="str">
        <f t="shared" si="82"/>
        <v xml:space="preserve">{MENU6, MENU_GROUP_ENC, </v>
      </c>
      <c r="E51" s="4" t="str">
        <f t="shared" si="82"/>
        <v xml:space="preserve">{MENU6, MENU_GROUP_ENC, 1, </v>
      </c>
      <c r="F51" s="4" t="str">
        <f t="shared" si="83"/>
        <v xml:space="preserve">{MENU6, MENU_GROUP_ENC, 1, NA, </v>
      </c>
      <c r="G51" s="4" t="str">
        <f t="shared" si="83"/>
        <v xml:space="preserve">{MENU6, MENU_GROUP_ENC, 1, NA, PAGE_EXECUTE_ENC_01, </v>
      </c>
      <c r="H51" s="4" t="str">
        <f t="shared" si="83"/>
        <v xml:space="preserve">{MENU6, MENU_GROUP_ENC, 1, NA, PAGE_EXECUTE_ENC_01, PAGE_EXECUTE_ENC_02, </v>
      </c>
      <c r="I51" s="4" t="str">
        <f t="shared" si="83"/>
        <v xml:space="preserve">{MENU6, MENU_GROUP_ENC, 1, NA, PAGE_EXECUTE_ENC_01, PAGE_EXECUTE_ENC_02, NA, </v>
      </c>
      <c r="J51" s="4" t="str">
        <f t="shared" si="83"/>
        <v xml:space="preserve">{MENU6, MENU_GROUP_ENC, 1, NA, PAGE_EXECUTE_ENC_01, PAGE_EXECUTE_ENC_02, NA, NA, </v>
      </c>
      <c r="K51" s="4" t="str">
        <f t="shared" si="83"/>
        <v xml:space="preserve">{MENU6, MENU_GROUP_ENC, 1, NA, PAGE_EXECUTE_ENC_01, PAGE_EXECUTE_ENC_02, NA, NA, NA, </v>
      </c>
      <c r="L51" s="4" t="str">
        <f t="shared" si="83"/>
        <v xml:space="preserve">{MENU6, MENU_GROUP_ENC, 1, NA, PAGE_EXECUTE_ENC_01, PAGE_EXECUTE_ENC_02, NA, NA, NA, NA, </v>
      </c>
      <c r="M51" s="4" t="str">
        <f t="shared" si="83"/>
        <v xml:space="preserve">{MENU6, MENU_GROUP_ENC, 1, NA, PAGE_EXECUTE_ENC_01, PAGE_EXECUTE_ENC_02, NA, NA, NA, NA, NA, </v>
      </c>
      <c r="N51" s="4" t="str">
        <f t="shared" si="83"/>
        <v xml:space="preserve">{MENU6, MENU_GROUP_ENC, 1, NA, PAGE_EXECUTE_ENC_01, PAGE_EXECUTE_ENC_02, NA, NA, NA, NA, NA, NA, </v>
      </c>
      <c r="O51" s="4" t="str">
        <f t="shared" si="83"/>
        <v xml:space="preserve">{MENU6, MENU_GROUP_ENC, 1, NA, PAGE_EXECUTE_ENC_01, PAGE_EXECUTE_ENC_02, NA, NA, NA, NA, NA, NA, NA, </v>
      </c>
      <c r="P51" s="4" t="str">
        <f t="shared" si="84"/>
        <v xml:space="preserve">{MENU6, MENU_GROUP_ENC, 1, NA, PAGE_EXECUTE_ENC_01, PAGE_EXECUTE_ENC_02, NA, NA, NA, NA, NA, NA, NA, PAGE_EXECUTE_ENC_01, </v>
      </c>
      <c r="Q51" s="4" t="str">
        <f t="shared" si="84"/>
        <v xml:space="preserve">{MENU6, MENU_GROUP_ENC, 1, NA, PAGE_EXECUTE_ENC_01, PAGE_EXECUTE_ENC_02, NA, NA, NA, NA, NA, NA, NA, PAGE_EXECUTE_ENC_01, PAGE_MENU_05, </v>
      </c>
      <c r="R51" s="4" t="str">
        <f t="shared" si="84"/>
        <v xml:space="preserve">{MENU6, MENU_GROUP_ENC, 1, NA, PAGE_EXECUTE_ENC_01, PAGE_EXECUTE_ENC_02, NA, NA, NA, NA, NA, NA, NA, PAGE_EXECUTE_ENC_01, PAGE_MENU_05, PAGE_F1, </v>
      </c>
      <c r="S51" s="4" t="str">
        <f t="shared" si="84"/>
        <v xml:space="preserve">{MENU6, MENU_GROUP_ENC, 1, NA, PAGE_EXECUTE_ENC_01, PAGE_EXECUTE_ENC_02, NA, NA, NA, NA, NA, NA, NA, PAGE_EXECUTE_ENC_01, PAGE_MENU_05, PAGE_F1, PAGE_P1, </v>
      </c>
      <c r="T51" s="4" t="str">
        <f t="shared" si="84"/>
        <v xml:space="preserve">{MENU6, MENU_GROUP_ENC, 1, NA, PAGE_EXECUTE_ENC_01, PAGE_EXECUTE_ENC_02, NA, NA, NA, NA, NA, NA, NA, PAGE_EXECUTE_ENC_01, PAGE_MENU_05, PAGE_F1, PAGE_P1, PAGE_SETUP, </v>
      </c>
      <c r="U51" s="4" t="str">
        <f t="shared" si="84"/>
        <v xml:space="preserve">{MENU6, MENU_GROUP_ENC, 1, NA, PAGE_EXECUTE_ENC_01, PAGE_EXECUTE_ENC_02, NA, NA, NA, NA, NA, NA, NA, PAGE_EXECUTE_ENC_01, PAGE_MENU_05, PAGE_F1, PAGE_P1, PAGE_SETUP, PAGE_ENCODER_02, </v>
      </c>
      <c r="V51" s="4" t="str">
        <f t="shared" si="84"/>
        <v xml:space="preserve">{MENU6, MENU_GROUP_ENC, 1, NA, PAGE_EXECUTE_ENC_01, PAGE_EXECUTE_ENC_02, NA, NA, NA, NA, NA, NA, NA, PAGE_EXECUTE_ENC_01, PAGE_MENU_05, PAGE_F1, PAGE_P1, PAGE_SETUP, PAGE_ENCODER_02, PAGE_T1, </v>
      </c>
      <c r="W51" s="4" t="str">
        <f t="shared" si="84"/>
        <v xml:space="preserve">{MENU6, MENU_GROUP_ENC, 1, NA, PAGE_EXECUTE_ENC_01, PAGE_EXECUTE_ENC_02, NA, NA, NA, NA, NA, NA, NA, PAGE_EXECUTE_ENC_01, PAGE_MENU_05, PAGE_F1, PAGE_P1, PAGE_SETUP, PAGE_ENCODER_02, PAGE_T1, PAGE_OFF, </v>
      </c>
      <c r="X51" s="4" t="str">
        <f t="shared" si="84"/>
        <v xml:space="preserve">{MENU6, MENU_GROUP_ENC, 1, NA, PAGE_EXECUTE_ENC_01, PAGE_EXECUTE_ENC_02, NA, NA, NA, NA, NA, NA, NA, PAGE_EXECUTE_ENC_01, PAGE_MENU_05, PAGE_F1, PAGE_P1, PAGE_SETUP, PAGE_ENCODER_02, PAGE_T1, PAGE_OFF, NA, </v>
      </c>
      <c r="Y51" s="4" t="str">
        <f t="shared" si="84"/>
        <v xml:space="preserve">{MENU6, MENU_GROUP_ENC, 1, NA, PAGE_EXECUTE_ENC_01, PAGE_EXECUTE_ENC_02, NA, NA, NA, NA, NA, NA, NA, PAGE_EXECUTE_ENC_01, PAGE_MENU_05, PAGE_F1, PAGE_P1, PAGE_SETUP, PAGE_ENCODER_02, PAGE_T1, PAGE_OFF, NA, NA, </v>
      </c>
      <c r="Z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</v>
      </c>
      <c r="AA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</v>
      </c>
      <c r="AB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</v>
      </c>
      <c r="AC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</v>
      </c>
      <c r="AD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NA, </v>
      </c>
      <c r="AE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</v>
      </c>
      <c r="AF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</v>
      </c>
      <c r="AG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NA, </v>
      </c>
      <c r="AH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NA, NA, </v>
      </c>
      <c r="AI51" s="4" t="str">
        <f t="shared" si="85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NA, NA, NA, </v>
      </c>
      <c r="AJ51" s="4" t="str">
        <f t="shared" si="86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NA, NA, NA, NA, </v>
      </c>
      <c r="AK51" s="4" t="str">
        <f t="shared" si="86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NA, NA, NA, NA, NA, </v>
      </c>
      <c r="AL51" s="4" t="str">
        <f t="shared" si="87"/>
        <v xml:space="preserve">{MENU6, MENU_GROUP_ENC, 1, NA, PAGE_EXECUTE_ENC_01, PAGE_EXECUTE_ENC_02, NA, NA, NA, NA, NA, NA, NA, PAGE_EXECUTE_ENC_01, PAGE_MENU_05, PAGE_F1, PAGE_P1, PAGE_SETUP, PAGE_ENCODER_02, PAGE_T1, PAGE_OFF, NA, NA, NA, PAGE_ENCODER_02, NA, NA, NA, NA, NA, NA, NA, NA, NA, NA, NA}, </v>
      </c>
      <c r="AM51" t="s">
        <v>343</v>
      </c>
      <c r="AN51">
        <f t="shared" si="40"/>
        <v>48</v>
      </c>
      <c r="AO51" t="s">
        <v>38</v>
      </c>
      <c r="AP51" t="s">
        <v>345</v>
      </c>
      <c r="AQ51">
        <v>1</v>
      </c>
      <c r="AS51" t="s">
        <v>347</v>
      </c>
      <c r="AT51" t="s">
        <v>348</v>
      </c>
      <c r="BB51" t="s">
        <v>347</v>
      </c>
      <c r="BC51" t="s">
        <v>75</v>
      </c>
      <c r="BD51" t="s">
        <v>88</v>
      </c>
      <c r="BE51" t="s">
        <v>13</v>
      </c>
      <c r="BF51" t="s">
        <v>12</v>
      </c>
      <c r="BG51" t="s">
        <v>344</v>
      </c>
      <c r="BH51" t="s">
        <v>16</v>
      </c>
      <c r="BI51" t="s">
        <v>47</v>
      </c>
      <c r="BM51" t="s">
        <v>344</v>
      </c>
    </row>
    <row r="52" spans="1:65" x14ac:dyDescent="0.2">
      <c r="A52" t="str">
        <f t="shared" si="79"/>
        <v xml:space="preserve">/* ENCODER_02=49   */ {MENU6, MENU_GROUP_ENC, 2, NA, PAGE_EXECUTE_ENC_01, PAGE_EXECUTE_ENC_02, NA, NA, NA, NA, NA, NA, NA, PAGE_EXECUTE_ENC_02, PAGE_MENU_05, PAGE_F1, PAGE_P1, PAGE_SETUP, PAGE_ENCODER_01, PAGE_T1, PAGE_OFF, NA, NA, PAGE_ENCODER_01, NA, NA, NA, NA, NA, NA, NA, NA, NA, NA, NA, NA}, </v>
      </c>
      <c r="B52" t="str">
        <f t="shared" si="80"/>
        <v>#define PAGE_ENCODER_02   49</v>
      </c>
      <c r="C52" s="4" t="str">
        <f t="shared" si="81"/>
        <v xml:space="preserve">{MENU6, </v>
      </c>
      <c r="D52" s="4" t="str">
        <f t="shared" si="82"/>
        <v xml:space="preserve">{MENU6, MENU_GROUP_ENC, </v>
      </c>
      <c r="E52" s="4" t="str">
        <f t="shared" si="82"/>
        <v xml:space="preserve">{MENU6, MENU_GROUP_ENC, 2, </v>
      </c>
      <c r="F52" s="4" t="str">
        <f t="shared" si="83"/>
        <v xml:space="preserve">{MENU6, MENU_GROUP_ENC, 2, NA, </v>
      </c>
      <c r="G52" s="4" t="str">
        <f t="shared" si="83"/>
        <v xml:space="preserve">{MENU6, MENU_GROUP_ENC, 2, NA, PAGE_EXECUTE_ENC_01, </v>
      </c>
      <c r="H52" s="4" t="str">
        <f t="shared" si="83"/>
        <v xml:space="preserve">{MENU6, MENU_GROUP_ENC, 2, NA, PAGE_EXECUTE_ENC_01, PAGE_EXECUTE_ENC_02, </v>
      </c>
      <c r="I52" s="4" t="str">
        <f t="shared" si="83"/>
        <v xml:space="preserve">{MENU6, MENU_GROUP_ENC, 2, NA, PAGE_EXECUTE_ENC_01, PAGE_EXECUTE_ENC_02, NA, </v>
      </c>
      <c r="J52" s="4" t="str">
        <f t="shared" si="83"/>
        <v xml:space="preserve">{MENU6, MENU_GROUP_ENC, 2, NA, PAGE_EXECUTE_ENC_01, PAGE_EXECUTE_ENC_02, NA, NA, </v>
      </c>
      <c r="K52" s="4" t="str">
        <f t="shared" si="83"/>
        <v xml:space="preserve">{MENU6, MENU_GROUP_ENC, 2, NA, PAGE_EXECUTE_ENC_01, PAGE_EXECUTE_ENC_02, NA, NA, NA, </v>
      </c>
      <c r="L52" s="4" t="str">
        <f t="shared" si="83"/>
        <v xml:space="preserve">{MENU6, MENU_GROUP_ENC, 2, NA, PAGE_EXECUTE_ENC_01, PAGE_EXECUTE_ENC_02, NA, NA, NA, NA, </v>
      </c>
      <c r="M52" s="4" t="str">
        <f t="shared" si="83"/>
        <v xml:space="preserve">{MENU6, MENU_GROUP_ENC, 2, NA, PAGE_EXECUTE_ENC_01, PAGE_EXECUTE_ENC_02, NA, NA, NA, NA, NA, </v>
      </c>
      <c r="N52" s="4" t="str">
        <f t="shared" si="83"/>
        <v xml:space="preserve">{MENU6, MENU_GROUP_ENC, 2, NA, PAGE_EXECUTE_ENC_01, PAGE_EXECUTE_ENC_02, NA, NA, NA, NA, NA, NA, </v>
      </c>
      <c r="O52" s="4" t="str">
        <f t="shared" si="83"/>
        <v xml:space="preserve">{MENU6, MENU_GROUP_ENC, 2, NA, PAGE_EXECUTE_ENC_01, PAGE_EXECUTE_ENC_02, NA, NA, NA, NA, NA, NA, NA, </v>
      </c>
      <c r="P52" s="4" t="str">
        <f t="shared" si="84"/>
        <v xml:space="preserve">{MENU6, MENU_GROUP_ENC, 2, NA, PAGE_EXECUTE_ENC_01, PAGE_EXECUTE_ENC_02, NA, NA, NA, NA, NA, NA, NA, PAGE_EXECUTE_ENC_02, </v>
      </c>
      <c r="Q52" s="4" t="str">
        <f t="shared" si="84"/>
        <v xml:space="preserve">{MENU6, MENU_GROUP_ENC, 2, NA, PAGE_EXECUTE_ENC_01, PAGE_EXECUTE_ENC_02, NA, NA, NA, NA, NA, NA, NA, PAGE_EXECUTE_ENC_02, PAGE_MENU_05, </v>
      </c>
      <c r="R52" s="4" t="str">
        <f t="shared" si="84"/>
        <v xml:space="preserve">{MENU6, MENU_GROUP_ENC, 2, NA, PAGE_EXECUTE_ENC_01, PAGE_EXECUTE_ENC_02, NA, NA, NA, NA, NA, NA, NA, PAGE_EXECUTE_ENC_02, PAGE_MENU_05, PAGE_F1, </v>
      </c>
      <c r="S52" s="4" t="str">
        <f t="shared" si="84"/>
        <v xml:space="preserve">{MENU6, MENU_GROUP_ENC, 2, NA, PAGE_EXECUTE_ENC_01, PAGE_EXECUTE_ENC_02, NA, NA, NA, NA, NA, NA, NA, PAGE_EXECUTE_ENC_02, PAGE_MENU_05, PAGE_F1, PAGE_P1, </v>
      </c>
      <c r="T52" s="4" t="str">
        <f t="shared" si="84"/>
        <v xml:space="preserve">{MENU6, MENU_GROUP_ENC, 2, NA, PAGE_EXECUTE_ENC_01, PAGE_EXECUTE_ENC_02, NA, NA, NA, NA, NA, NA, NA, PAGE_EXECUTE_ENC_02, PAGE_MENU_05, PAGE_F1, PAGE_P1, PAGE_SETUP, </v>
      </c>
      <c r="U52" s="4" t="str">
        <f t="shared" si="84"/>
        <v xml:space="preserve">{MENU6, MENU_GROUP_ENC, 2, NA, PAGE_EXECUTE_ENC_01, PAGE_EXECUTE_ENC_02, NA, NA, NA, NA, NA, NA, NA, PAGE_EXECUTE_ENC_02, PAGE_MENU_05, PAGE_F1, PAGE_P1, PAGE_SETUP, PAGE_ENCODER_01, </v>
      </c>
      <c r="V52" s="4" t="str">
        <f t="shared" si="84"/>
        <v xml:space="preserve">{MENU6, MENU_GROUP_ENC, 2, NA, PAGE_EXECUTE_ENC_01, PAGE_EXECUTE_ENC_02, NA, NA, NA, NA, NA, NA, NA, PAGE_EXECUTE_ENC_02, PAGE_MENU_05, PAGE_F1, PAGE_P1, PAGE_SETUP, PAGE_ENCODER_01, PAGE_T1, </v>
      </c>
      <c r="W52" s="4" t="str">
        <f t="shared" si="84"/>
        <v xml:space="preserve">{MENU6, MENU_GROUP_ENC, 2, NA, PAGE_EXECUTE_ENC_01, PAGE_EXECUTE_ENC_02, NA, NA, NA, NA, NA, NA, NA, PAGE_EXECUTE_ENC_02, PAGE_MENU_05, PAGE_F1, PAGE_P1, PAGE_SETUP, PAGE_ENCODER_01, PAGE_T1, PAGE_OFF, </v>
      </c>
      <c r="X52" s="4" t="str">
        <f t="shared" si="84"/>
        <v xml:space="preserve">{MENU6, MENU_GROUP_ENC, 2, NA, PAGE_EXECUTE_ENC_01, PAGE_EXECUTE_ENC_02, NA, NA, NA, NA, NA, NA, NA, PAGE_EXECUTE_ENC_02, PAGE_MENU_05, PAGE_F1, PAGE_P1, PAGE_SETUP, PAGE_ENCODER_01, PAGE_T1, PAGE_OFF, NA, </v>
      </c>
      <c r="Y52" s="4" t="str">
        <f t="shared" si="84"/>
        <v xml:space="preserve">{MENU6, MENU_GROUP_ENC, 2, NA, PAGE_EXECUTE_ENC_01, PAGE_EXECUTE_ENC_02, NA, NA, NA, NA, NA, NA, NA, PAGE_EXECUTE_ENC_02, PAGE_MENU_05, PAGE_F1, PAGE_P1, PAGE_SETUP, PAGE_ENCODER_01, PAGE_T1, PAGE_OFF, NA, NA, </v>
      </c>
      <c r="Z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</v>
      </c>
      <c r="AA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</v>
      </c>
      <c r="AB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</v>
      </c>
      <c r="AC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</v>
      </c>
      <c r="AD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NA, </v>
      </c>
      <c r="AE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</v>
      </c>
      <c r="AF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</v>
      </c>
      <c r="AG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NA, </v>
      </c>
      <c r="AH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NA, NA, </v>
      </c>
      <c r="AI52" s="4" t="str">
        <f t="shared" si="85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NA, NA, NA, </v>
      </c>
      <c r="AJ52" s="4" t="str">
        <f t="shared" si="86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NA, NA, NA, NA, </v>
      </c>
      <c r="AK52" s="4" t="str">
        <f t="shared" si="86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NA, NA, NA, NA, NA, </v>
      </c>
      <c r="AL52" s="4" t="str">
        <f t="shared" si="87"/>
        <v xml:space="preserve">{MENU6, MENU_GROUP_ENC, 2, NA, PAGE_EXECUTE_ENC_01, PAGE_EXECUTE_ENC_02, NA, NA, NA, NA, NA, NA, NA, PAGE_EXECUTE_ENC_02, PAGE_MENU_05, PAGE_F1, PAGE_P1, PAGE_SETUP, PAGE_ENCODER_01, PAGE_T1, PAGE_OFF, NA, NA, PAGE_ENCODER_01, NA, NA, NA, NA, NA, NA, NA, NA, NA, NA, NA, NA}, </v>
      </c>
      <c r="AM52" t="s">
        <v>344</v>
      </c>
      <c r="AN52">
        <f t="shared" si="40"/>
        <v>49</v>
      </c>
      <c r="AO52" t="s">
        <v>38</v>
      </c>
      <c r="AP52" t="s">
        <v>345</v>
      </c>
      <c r="AQ52">
        <v>2</v>
      </c>
      <c r="AS52" t="s">
        <v>347</v>
      </c>
      <c r="AT52" t="s">
        <v>348</v>
      </c>
      <c r="BB52" t="s">
        <v>348</v>
      </c>
      <c r="BC52" t="s">
        <v>75</v>
      </c>
      <c r="BD52" t="s">
        <v>88</v>
      </c>
      <c r="BE52" t="s">
        <v>13</v>
      </c>
      <c r="BF52" t="s">
        <v>12</v>
      </c>
      <c r="BG52" t="s">
        <v>343</v>
      </c>
      <c r="BH52" t="s">
        <v>16</v>
      </c>
      <c r="BI52" t="s">
        <v>47</v>
      </c>
      <c r="BL52" t="s">
        <v>343</v>
      </c>
    </row>
    <row r="53" spans="1:65" x14ac:dyDescent="0.2">
      <c r="A53" t="str">
        <f t="shared" si="79"/>
        <v xml:space="preserve">/* SH_PN_01=50     */ {MENU6, MENU_GROUP_SH_PN, 1, NA, PAGE_EXECUTE_SH_PN_01, PAGE_EXECUTE_SH_PN_02, NA, NA, NA, NA, NA, NA, NA, PAGE_EXECUTE_SH_PN_01, PAGE_MENU_06, PAGE_F1, PAGE_P1, PAGE_SETUP, PAGE_SH_PN_02, PAGE_T1, PAGE_OFF, NA, NA, NA, PAGE_SH_PN_02, NA, NA, NA, NA, NA, NA, NA, NA, NA, NA, NA}, </v>
      </c>
      <c r="B53" t="str">
        <f t="shared" si="80"/>
        <v>#define PAGE_SH_PN_01     50</v>
      </c>
      <c r="C53" s="4" t="str">
        <f t="shared" si="81"/>
        <v xml:space="preserve">{MENU6, </v>
      </c>
      <c r="D53" s="4" t="str">
        <f>C53 &amp; IF(LEN(AP53)=0, "NA, ", AP53 &amp; ", ")</f>
        <v xml:space="preserve">{MENU6, MENU_GROUP_SH_PN, </v>
      </c>
      <c r="E53" s="4" t="str">
        <f>D53 &amp; IF(LEN(AQ53)=0, "NA, ", AQ53 &amp; ", ")</f>
        <v xml:space="preserve">{MENU6, MENU_GROUP_SH_PN, 1, </v>
      </c>
      <c r="F53" s="4" t="str">
        <f t="shared" ref="F53:O54" si="88">E53 &amp; IF(LEN(AR53)=0, "NA, ", "PAGE_" &amp; AR53 &amp; ", ")</f>
        <v xml:space="preserve">{MENU6, MENU_GROUP_SH_PN, 1, NA, </v>
      </c>
      <c r="G53" s="4" t="str">
        <f t="shared" si="88"/>
        <v xml:space="preserve">{MENU6, MENU_GROUP_SH_PN, 1, NA, PAGE_EXECUTE_SH_PN_01, </v>
      </c>
      <c r="H53" s="4" t="str">
        <f t="shared" si="88"/>
        <v xml:space="preserve">{MENU6, MENU_GROUP_SH_PN, 1, NA, PAGE_EXECUTE_SH_PN_01, PAGE_EXECUTE_SH_PN_02, </v>
      </c>
      <c r="I53" s="4" t="str">
        <f t="shared" si="88"/>
        <v xml:space="preserve">{MENU6, MENU_GROUP_SH_PN, 1, NA, PAGE_EXECUTE_SH_PN_01, PAGE_EXECUTE_SH_PN_02, NA, </v>
      </c>
      <c r="J53" s="4" t="str">
        <f t="shared" si="88"/>
        <v xml:space="preserve">{MENU6, MENU_GROUP_SH_PN, 1, NA, PAGE_EXECUTE_SH_PN_01, PAGE_EXECUTE_SH_PN_02, NA, NA, </v>
      </c>
      <c r="K53" s="4" t="str">
        <f t="shared" si="88"/>
        <v xml:space="preserve">{MENU6, MENU_GROUP_SH_PN, 1, NA, PAGE_EXECUTE_SH_PN_01, PAGE_EXECUTE_SH_PN_02, NA, NA, NA, </v>
      </c>
      <c r="L53" s="4" t="str">
        <f t="shared" si="88"/>
        <v xml:space="preserve">{MENU6, MENU_GROUP_SH_PN, 1, NA, PAGE_EXECUTE_SH_PN_01, PAGE_EXECUTE_SH_PN_02, NA, NA, NA, NA, </v>
      </c>
      <c r="M53" s="4" t="str">
        <f t="shared" si="88"/>
        <v xml:space="preserve">{MENU6, MENU_GROUP_SH_PN, 1, NA, PAGE_EXECUTE_SH_PN_01, PAGE_EXECUTE_SH_PN_02, NA, NA, NA, NA, NA, </v>
      </c>
      <c r="N53" s="4" t="str">
        <f t="shared" si="88"/>
        <v xml:space="preserve">{MENU6, MENU_GROUP_SH_PN, 1, NA, PAGE_EXECUTE_SH_PN_01, PAGE_EXECUTE_SH_PN_02, NA, NA, NA, NA, NA, NA, </v>
      </c>
      <c r="O53" s="4" t="str">
        <f t="shared" si="88"/>
        <v xml:space="preserve">{MENU6, MENU_GROUP_SH_PN, 1, NA, PAGE_EXECUTE_SH_PN_01, PAGE_EXECUTE_SH_PN_02, NA, NA, NA, NA, NA, NA, NA, </v>
      </c>
      <c r="P53" s="4" t="str">
        <f t="shared" ref="P53:Y54" si="89">O53 &amp; IF(LEN(BB53)=0, "NA, ", "PAGE_" &amp; BB53 &amp; ", ")</f>
        <v xml:space="preserve">{MENU6, MENU_GROUP_SH_PN, 1, NA, PAGE_EXECUTE_SH_PN_01, PAGE_EXECUTE_SH_PN_02, NA, NA, NA, NA, NA, NA, NA, PAGE_EXECUTE_SH_PN_01, </v>
      </c>
      <c r="Q53" s="4" t="str">
        <f t="shared" si="89"/>
        <v xml:space="preserve">{MENU6, MENU_GROUP_SH_PN, 1, NA, PAGE_EXECUTE_SH_PN_01, PAGE_EXECUTE_SH_PN_02, NA, NA, NA, NA, NA, NA, NA, PAGE_EXECUTE_SH_PN_01, PAGE_MENU_06, </v>
      </c>
      <c r="R53" s="4" t="str">
        <f t="shared" si="89"/>
        <v xml:space="preserve">{MENU6, MENU_GROUP_SH_PN, 1, NA, PAGE_EXECUTE_SH_PN_01, PAGE_EXECUTE_SH_PN_02, NA, NA, NA, NA, NA, NA, NA, PAGE_EXECUTE_SH_PN_01, PAGE_MENU_06, PAGE_F1, </v>
      </c>
      <c r="S53" s="4" t="str">
        <f t="shared" si="89"/>
        <v xml:space="preserve">{MENU6, MENU_GROUP_SH_PN, 1, NA, PAGE_EXECUTE_SH_PN_01, PAGE_EXECUTE_SH_PN_02, NA, NA, NA, NA, NA, NA, NA, PAGE_EXECUTE_SH_PN_01, PAGE_MENU_06, PAGE_F1, PAGE_P1, </v>
      </c>
      <c r="T53" s="4" t="str">
        <f t="shared" si="89"/>
        <v xml:space="preserve">{MENU6, MENU_GROUP_SH_PN, 1, NA, PAGE_EXECUTE_SH_PN_01, PAGE_EXECUTE_SH_PN_02, NA, NA, NA, NA, NA, NA, NA, PAGE_EXECUTE_SH_PN_01, PAGE_MENU_06, PAGE_F1, PAGE_P1, PAGE_SETUP, </v>
      </c>
      <c r="U53" s="4" t="str">
        <f t="shared" si="89"/>
        <v xml:space="preserve">{MENU6, MENU_GROUP_SH_PN, 1, NA, PAGE_EXECUTE_SH_PN_01, PAGE_EXECUTE_SH_PN_02, NA, NA, NA, NA, NA, NA, NA, PAGE_EXECUTE_SH_PN_01, PAGE_MENU_06, PAGE_F1, PAGE_P1, PAGE_SETUP, PAGE_SH_PN_02, </v>
      </c>
      <c r="V53" s="4" t="str">
        <f t="shared" si="89"/>
        <v xml:space="preserve">{MENU6, MENU_GROUP_SH_PN, 1, NA, PAGE_EXECUTE_SH_PN_01, PAGE_EXECUTE_SH_PN_02, NA, NA, NA, NA, NA, NA, NA, PAGE_EXECUTE_SH_PN_01, PAGE_MENU_06, PAGE_F1, PAGE_P1, PAGE_SETUP, PAGE_SH_PN_02, PAGE_T1, </v>
      </c>
      <c r="W53" s="4" t="str">
        <f t="shared" si="89"/>
        <v xml:space="preserve">{MENU6, MENU_GROUP_SH_PN, 1, NA, PAGE_EXECUTE_SH_PN_01, PAGE_EXECUTE_SH_PN_02, NA, NA, NA, NA, NA, NA, NA, PAGE_EXECUTE_SH_PN_01, PAGE_MENU_06, PAGE_F1, PAGE_P1, PAGE_SETUP, PAGE_SH_PN_02, PAGE_T1, PAGE_OFF, </v>
      </c>
      <c r="X53" s="4" t="str">
        <f t="shared" si="89"/>
        <v xml:space="preserve">{MENU6, MENU_GROUP_SH_PN, 1, NA, PAGE_EXECUTE_SH_PN_01, PAGE_EXECUTE_SH_PN_02, NA, NA, NA, NA, NA, NA, NA, PAGE_EXECUTE_SH_PN_01, PAGE_MENU_06, PAGE_F1, PAGE_P1, PAGE_SETUP, PAGE_SH_PN_02, PAGE_T1, PAGE_OFF, NA, </v>
      </c>
      <c r="Y53" s="4" t="str">
        <f t="shared" si="89"/>
        <v xml:space="preserve">{MENU6, MENU_GROUP_SH_PN, 1, NA, PAGE_EXECUTE_SH_PN_01, PAGE_EXECUTE_SH_PN_02, NA, NA, NA, NA, NA, NA, NA, PAGE_EXECUTE_SH_PN_01, PAGE_MENU_06, PAGE_F1, PAGE_P1, PAGE_SETUP, PAGE_SH_PN_02, PAGE_T1, PAGE_OFF, NA, NA, </v>
      </c>
      <c r="Z53" s="4" t="str">
        <f t="shared" ref="Z53:AI54" si="90">Y53 &amp; IF(LEN(BL53)=0, "NA, ", "PAGE_" &amp; BL53 &amp; ", ")</f>
        <v xml:space="preserve">{MENU6, MENU_GROUP_SH_PN, 1, NA, PAGE_EXECUTE_SH_PN_01, PAGE_EXECUTE_SH_PN_02, NA, NA, NA, NA, NA, NA, NA, PAGE_EXECUTE_SH_PN_01, PAGE_MENU_06, PAGE_F1, PAGE_P1, PAGE_SETUP, PAGE_SH_PN_02, PAGE_T1, PAGE_OFF, NA, NA, NA, </v>
      </c>
      <c r="AA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</v>
      </c>
      <c r="AB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</v>
      </c>
      <c r="AC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</v>
      </c>
      <c r="AD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</v>
      </c>
      <c r="AE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</v>
      </c>
      <c r="AF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</v>
      </c>
      <c r="AG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NA, </v>
      </c>
      <c r="AH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NA, NA, </v>
      </c>
      <c r="AI53" s="4" t="str">
        <f t="shared" si="90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NA, NA, NA, </v>
      </c>
      <c r="AJ53" s="4" t="str">
        <f>AI53 &amp; IF(LEN(BV53)=0, "NA, ", "PAGE_" &amp; BV53 &amp; ", ")</f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NA, NA, NA, NA, </v>
      </c>
      <c r="AK53" s="4" t="str">
        <f>AJ53 &amp; IF(LEN(BW53)=0, "NA, ", "PAGE_" &amp; BW53 &amp; ", ")</f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NA, NA, NA, NA, NA, </v>
      </c>
      <c r="AL53" s="4" t="str">
        <f t="shared" si="87"/>
        <v xml:space="preserve">{MENU6, MENU_GROUP_SH_PN, 1, NA, PAGE_EXECUTE_SH_PN_01, PAGE_EXECUTE_SH_PN_02, NA, NA, NA, NA, NA, NA, NA, PAGE_EXECUTE_SH_PN_01, PAGE_MENU_06, PAGE_F1, PAGE_P1, PAGE_SETUP, PAGE_SH_PN_02, PAGE_T1, PAGE_OFF, NA, NA, NA, PAGE_SH_PN_02, NA, NA, NA, NA, NA, NA, NA, NA, NA, NA, NA}, </v>
      </c>
      <c r="AM53" t="s">
        <v>354</v>
      </c>
      <c r="AN53">
        <f>AN52+1</f>
        <v>50</v>
      </c>
      <c r="AO53" t="s">
        <v>38</v>
      </c>
      <c r="AP53" t="s">
        <v>356</v>
      </c>
      <c r="AQ53">
        <v>1</v>
      </c>
      <c r="AS53" t="s">
        <v>357</v>
      </c>
      <c r="AT53" t="s">
        <v>358</v>
      </c>
      <c r="BB53" t="s">
        <v>357</v>
      </c>
      <c r="BC53" t="s">
        <v>76</v>
      </c>
      <c r="BD53" t="s">
        <v>88</v>
      </c>
      <c r="BE53" t="s">
        <v>13</v>
      </c>
      <c r="BF53" t="s">
        <v>12</v>
      </c>
      <c r="BG53" t="s">
        <v>355</v>
      </c>
      <c r="BH53" t="s">
        <v>16</v>
      </c>
      <c r="BI53" t="s">
        <v>47</v>
      </c>
      <c r="BM53" t="s">
        <v>355</v>
      </c>
    </row>
    <row r="54" spans="1:65" x14ac:dyDescent="0.2">
      <c r="A54" t="str">
        <f t="shared" si="79"/>
        <v xml:space="preserve">/* SH_PN_02=51     */ {MENU6, MENU_GROUP_SH_PN, 2, NA, PAGE_EXECUTE_SH_PN_01, PAGE_EXECUTE_SH_PN_02, NA, NA, NA, NA, NA, NA, NA, PAGE_EXECUTE_SH_PN_02, PAGE_MENU_06, PAGE_F1, PAGE_P1, PAGE_SETUP, PAGE_SH_PN_01, PAGE_T1, PAGE_OFF, NA, NA, PAGE_SH_PN_01, NA, NA, NA, NA, NA, NA, NA, NA, NA, NA, NA, NA}, </v>
      </c>
      <c r="B54" t="str">
        <f t="shared" si="80"/>
        <v>#define PAGE_SH_PN_02     51</v>
      </c>
      <c r="C54" s="4" t="str">
        <f t="shared" si="81"/>
        <v xml:space="preserve">{MENU6, </v>
      </c>
      <c r="D54" s="4" t="str">
        <f>C54 &amp; IF(LEN(AP54)=0, "NA, ", AP54 &amp; ", ")</f>
        <v xml:space="preserve">{MENU6, MENU_GROUP_SH_PN, </v>
      </c>
      <c r="E54" s="4" t="str">
        <f>D54 &amp; IF(LEN(AQ54)=0, "NA, ", AQ54 &amp; ", ")</f>
        <v xml:space="preserve">{MENU6, MENU_GROUP_SH_PN, 2, </v>
      </c>
      <c r="F54" s="4" t="str">
        <f t="shared" si="88"/>
        <v xml:space="preserve">{MENU6, MENU_GROUP_SH_PN, 2, NA, </v>
      </c>
      <c r="G54" s="4" t="str">
        <f t="shared" si="88"/>
        <v xml:space="preserve">{MENU6, MENU_GROUP_SH_PN, 2, NA, PAGE_EXECUTE_SH_PN_01, </v>
      </c>
      <c r="H54" s="4" t="str">
        <f t="shared" si="88"/>
        <v xml:space="preserve">{MENU6, MENU_GROUP_SH_PN, 2, NA, PAGE_EXECUTE_SH_PN_01, PAGE_EXECUTE_SH_PN_02, </v>
      </c>
      <c r="I54" s="4" t="str">
        <f t="shared" si="88"/>
        <v xml:space="preserve">{MENU6, MENU_GROUP_SH_PN, 2, NA, PAGE_EXECUTE_SH_PN_01, PAGE_EXECUTE_SH_PN_02, NA, </v>
      </c>
      <c r="J54" s="4" t="str">
        <f t="shared" si="88"/>
        <v xml:space="preserve">{MENU6, MENU_GROUP_SH_PN, 2, NA, PAGE_EXECUTE_SH_PN_01, PAGE_EXECUTE_SH_PN_02, NA, NA, </v>
      </c>
      <c r="K54" s="4" t="str">
        <f t="shared" si="88"/>
        <v xml:space="preserve">{MENU6, MENU_GROUP_SH_PN, 2, NA, PAGE_EXECUTE_SH_PN_01, PAGE_EXECUTE_SH_PN_02, NA, NA, NA, </v>
      </c>
      <c r="L54" s="4" t="str">
        <f t="shared" si="88"/>
        <v xml:space="preserve">{MENU6, MENU_GROUP_SH_PN, 2, NA, PAGE_EXECUTE_SH_PN_01, PAGE_EXECUTE_SH_PN_02, NA, NA, NA, NA, </v>
      </c>
      <c r="M54" s="4" t="str">
        <f t="shared" si="88"/>
        <v xml:space="preserve">{MENU6, MENU_GROUP_SH_PN, 2, NA, PAGE_EXECUTE_SH_PN_01, PAGE_EXECUTE_SH_PN_02, NA, NA, NA, NA, NA, </v>
      </c>
      <c r="N54" s="4" t="str">
        <f t="shared" si="88"/>
        <v xml:space="preserve">{MENU6, MENU_GROUP_SH_PN, 2, NA, PAGE_EXECUTE_SH_PN_01, PAGE_EXECUTE_SH_PN_02, NA, NA, NA, NA, NA, NA, </v>
      </c>
      <c r="O54" s="4" t="str">
        <f t="shared" si="88"/>
        <v xml:space="preserve">{MENU6, MENU_GROUP_SH_PN, 2, NA, PAGE_EXECUTE_SH_PN_01, PAGE_EXECUTE_SH_PN_02, NA, NA, NA, NA, NA, NA, NA, </v>
      </c>
      <c r="P54" s="4" t="str">
        <f t="shared" si="89"/>
        <v xml:space="preserve">{MENU6, MENU_GROUP_SH_PN, 2, NA, PAGE_EXECUTE_SH_PN_01, PAGE_EXECUTE_SH_PN_02, NA, NA, NA, NA, NA, NA, NA, PAGE_EXECUTE_SH_PN_02, </v>
      </c>
      <c r="Q54" s="4" t="str">
        <f t="shared" si="89"/>
        <v xml:space="preserve">{MENU6, MENU_GROUP_SH_PN, 2, NA, PAGE_EXECUTE_SH_PN_01, PAGE_EXECUTE_SH_PN_02, NA, NA, NA, NA, NA, NA, NA, PAGE_EXECUTE_SH_PN_02, PAGE_MENU_06, </v>
      </c>
      <c r="R54" s="4" t="str">
        <f t="shared" si="89"/>
        <v xml:space="preserve">{MENU6, MENU_GROUP_SH_PN, 2, NA, PAGE_EXECUTE_SH_PN_01, PAGE_EXECUTE_SH_PN_02, NA, NA, NA, NA, NA, NA, NA, PAGE_EXECUTE_SH_PN_02, PAGE_MENU_06, PAGE_F1, </v>
      </c>
      <c r="S54" s="4" t="str">
        <f t="shared" si="89"/>
        <v xml:space="preserve">{MENU6, MENU_GROUP_SH_PN, 2, NA, PAGE_EXECUTE_SH_PN_01, PAGE_EXECUTE_SH_PN_02, NA, NA, NA, NA, NA, NA, NA, PAGE_EXECUTE_SH_PN_02, PAGE_MENU_06, PAGE_F1, PAGE_P1, </v>
      </c>
      <c r="T54" s="4" t="str">
        <f t="shared" si="89"/>
        <v xml:space="preserve">{MENU6, MENU_GROUP_SH_PN, 2, NA, PAGE_EXECUTE_SH_PN_01, PAGE_EXECUTE_SH_PN_02, NA, NA, NA, NA, NA, NA, NA, PAGE_EXECUTE_SH_PN_02, PAGE_MENU_06, PAGE_F1, PAGE_P1, PAGE_SETUP, </v>
      </c>
      <c r="U54" s="4" t="str">
        <f t="shared" si="89"/>
        <v xml:space="preserve">{MENU6, MENU_GROUP_SH_PN, 2, NA, PAGE_EXECUTE_SH_PN_01, PAGE_EXECUTE_SH_PN_02, NA, NA, NA, NA, NA, NA, NA, PAGE_EXECUTE_SH_PN_02, PAGE_MENU_06, PAGE_F1, PAGE_P1, PAGE_SETUP, PAGE_SH_PN_01, </v>
      </c>
      <c r="V54" s="4" t="str">
        <f t="shared" si="89"/>
        <v xml:space="preserve">{MENU6, MENU_GROUP_SH_PN, 2, NA, PAGE_EXECUTE_SH_PN_01, PAGE_EXECUTE_SH_PN_02, NA, NA, NA, NA, NA, NA, NA, PAGE_EXECUTE_SH_PN_02, PAGE_MENU_06, PAGE_F1, PAGE_P1, PAGE_SETUP, PAGE_SH_PN_01, PAGE_T1, </v>
      </c>
      <c r="W54" s="4" t="str">
        <f t="shared" si="89"/>
        <v xml:space="preserve">{MENU6, MENU_GROUP_SH_PN, 2, NA, PAGE_EXECUTE_SH_PN_01, PAGE_EXECUTE_SH_PN_02, NA, NA, NA, NA, NA, NA, NA, PAGE_EXECUTE_SH_PN_02, PAGE_MENU_06, PAGE_F1, PAGE_P1, PAGE_SETUP, PAGE_SH_PN_01, PAGE_T1, PAGE_OFF, </v>
      </c>
      <c r="X54" s="4" t="str">
        <f t="shared" si="89"/>
        <v xml:space="preserve">{MENU6, MENU_GROUP_SH_PN, 2, NA, PAGE_EXECUTE_SH_PN_01, PAGE_EXECUTE_SH_PN_02, NA, NA, NA, NA, NA, NA, NA, PAGE_EXECUTE_SH_PN_02, PAGE_MENU_06, PAGE_F1, PAGE_P1, PAGE_SETUP, PAGE_SH_PN_01, PAGE_T1, PAGE_OFF, NA, </v>
      </c>
      <c r="Y54" s="4" t="str">
        <f t="shared" si="89"/>
        <v xml:space="preserve">{MENU6, MENU_GROUP_SH_PN, 2, NA, PAGE_EXECUTE_SH_PN_01, PAGE_EXECUTE_SH_PN_02, NA, NA, NA, NA, NA, NA, NA, PAGE_EXECUTE_SH_PN_02, PAGE_MENU_06, PAGE_F1, PAGE_P1, PAGE_SETUP, PAGE_SH_PN_01, PAGE_T1, PAGE_OFF, NA, NA, </v>
      </c>
      <c r="Z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</v>
      </c>
      <c r="AA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</v>
      </c>
      <c r="AB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</v>
      </c>
      <c r="AC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</v>
      </c>
      <c r="AD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</v>
      </c>
      <c r="AE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</v>
      </c>
      <c r="AF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</v>
      </c>
      <c r="AG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NA, </v>
      </c>
      <c r="AH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NA, NA, </v>
      </c>
      <c r="AI54" s="4" t="str">
        <f t="shared" si="90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NA, NA, NA, </v>
      </c>
      <c r="AJ54" s="4" t="str">
        <f>AI54 &amp; IF(LEN(BV54)=0, "NA, ", "PAGE_" &amp; BV54 &amp; ", ")</f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NA, NA, NA, NA, </v>
      </c>
      <c r="AK54" s="4" t="str">
        <f>AJ54 &amp; IF(LEN(BW54)=0, "NA, ", "PAGE_" &amp; BW54 &amp; ", ")</f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NA, NA, NA, NA, NA, </v>
      </c>
      <c r="AL54" s="4" t="str">
        <f t="shared" si="87"/>
        <v xml:space="preserve">{MENU6, MENU_GROUP_SH_PN, 2, NA, PAGE_EXECUTE_SH_PN_01, PAGE_EXECUTE_SH_PN_02, NA, NA, NA, NA, NA, NA, NA, PAGE_EXECUTE_SH_PN_02, PAGE_MENU_06, PAGE_F1, PAGE_P1, PAGE_SETUP, PAGE_SH_PN_01, PAGE_T1, PAGE_OFF, NA, NA, PAGE_SH_PN_01, NA, NA, NA, NA, NA, NA, NA, NA, NA, NA, NA, NA}, </v>
      </c>
      <c r="AM54" t="s">
        <v>355</v>
      </c>
      <c r="AN54">
        <f>AN53+1</f>
        <v>51</v>
      </c>
      <c r="AO54" t="s">
        <v>38</v>
      </c>
      <c r="AP54" t="s">
        <v>356</v>
      </c>
      <c r="AQ54">
        <v>2</v>
      </c>
      <c r="AS54" t="s">
        <v>357</v>
      </c>
      <c r="AT54" t="s">
        <v>358</v>
      </c>
      <c r="BB54" t="s">
        <v>358</v>
      </c>
      <c r="BC54" t="s">
        <v>76</v>
      </c>
      <c r="BD54" t="s">
        <v>88</v>
      </c>
      <c r="BE54" t="s">
        <v>13</v>
      </c>
      <c r="BF54" t="s">
        <v>12</v>
      </c>
      <c r="BG54" t="s">
        <v>354</v>
      </c>
      <c r="BH54" t="s">
        <v>16</v>
      </c>
      <c r="BI54" t="s">
        <v>47</v>
      </c>
      <c r="BL54" t="s">
        <v>354</v>
      </c>
    </row>
    <row r="55" spans="1:65" x14ac:dyDescent="0.2">
      <c r="A55" t="str">
        <f t="shared" ref="A55:A56" si="91">"/* " &amp; AM55 &amp; "=" &amp; AN55 &amp; REPT(" ", 15-LEN(AM55 &amp; AN55)) &amp;"*/ " &amp; AL55</f>
        <v xml:space="preserve">/* MM_01=52        */ {MENU6, MENU_GROUP_MM_POS, 1, NA, PAGE_MM_01_VALUE, PAGE_MM_02_VALUE, NA, NA, NA, NA, NA, NA, NA, PAGE_MM_01_VALUE, PAGE_P6, PAGE_F1, PAGE_MM_02, PAGE_SETUP, PAGE_SH_PN_02, PAGE_T1, PAGE_OFF, NA, NA, NA, PAGE_MM_02, NA, NA, NA, NA, NA, NA, NA, NA, NA, NA, NA}, </v>
      </c>
      <c r="B55" t="str">
        <f t="shared" ref="B55:B56" si="92">"#define PAGE_" &amp; AM55 &amp; REPT(" ", 15-LEN(AM55 &amp; AN55)) &amp; AN55</f>
        <v>#define PAGE_MM_01        52</v>
      </c>
      <c r="C55" s="4" t="str">
        <f t="shared" ref="C55:C56" si="93">IF(LEN(AO55)=0, "{NA, ", "{" &amp; AO55 &amp; ", ")</f>
        <v xml:space="preserve">{MENU6, </v>
      </c>
      <c r="D55" s="4" t="str">
        <f>C55 &amp; IF(LEN(AP55)=0, "NA, ", AP55 &amp; ", ")</f>
        <v xml:space="preserve">{MENU6, MENU_GROUP_MM_POS, </v>
      </c>
      <c r="E55" s="4" t="str">
        <f>D55 &amp; IF(LEN(AQ55)=0, "NA, ", AQ55 &amp; ", ")</f>
        <v xml:space="preserve">{MENU6, MENU_GROUP_MM_POS, 1, </v>
      </c>
      <c r="F55" s="4" t="str">
        <f t="shared" ref="F55:F56" si="94">E55 &amp; IF(LEN(AR55)=0, "NA, ", "PAGE_" &amp; AR55 &amp; ", ")</f>
        <v xml:space="preserve">{MENU6, MENU_GROUP_MM_POS, 1, NA, </v>
      </c>
      <c r="G55" s="4" t="str">
        <f t="shared" ref="G55:G56" si="95">F55 &amp; IF(LEN(AS55)=0, "NA, ", "PAGE_" &amp; AS55 &amp; ", ")</f>
        <v xml:space="preserve">{MENU6, MENU_GROUP_MM_POS, 1, NA, PAGE_MM_01_VALUE, </v>
      </c>
      <c r="H55" s="4" t="str">
        <f t="shared" ref="H55:H56" si="96">G55 &amp; IF(LEN(AT55)=0, "NA, ", "PAGE_" &amp; AT55 &amp; ", ")</f>
        <v xml:space="preserve">{MENU6, MENU_GROUP_MM_POS, 1, NA, PAGE_MM_01_VALUE, PAGE_MM_02_VALUE, </v>
      </c>
      <c r="I55" s="4" t="str">
        <f t="shared" ref="I55:I56" si="97">H55 &amp; IF(LEN(AU55)=0, "NA, ", "PAGE_" &amp; AU55 &amp; ", ")</f>
        <v xml:space="preserve">{MENU6, MENU_GROUP_MM_POS, 1, NA, PAGE_MM_01_VALUE, PAGE_MM_02_VALUE, NA, </v>
      </c>
      <c r="J55" s="4" t="str">
        <f t="shared" ref="J55:J56" si="98">I55 &amp; IF(LEN(AV55)=0, "NA, ", "PAGE_" &amp; AV55 &amp; ", ")</f>
        <v xml:space="preserve">{MENU6, MENU_GROUP_MM_POS, 1, NA, PAGE_MM_01_VALUE, PAGE_MM_02_VALUE, NA, NA, </v>
      </c>
      <c r="K55" s="4" t="str">
        <f t="shared" ref="K55:K56" si="99">J55 &amp; IF(LEN(AW55)=0, "NA, ", "PAGE_" &amp; AW55 &amp; ", ")</f>
        <v xml:space="preserve">{MENU6, MENU_GROUP_MM_POS, 1, NA, PAGE_MM_01_VALUE, PAGE_MM_02_VALUE, NA, NA, NA, </v>
      </c>
      <c r="L55" s="4" t="str">
        <f t="shared" ref="L55:L56" si="100">K55 &amp; IF(LEN(AX55)=0, "NA, ", "PAGE_" &amp; AX55 &amp; ", ")</f>
        <v xml:space="preserve">{MENU6, MENU_GROUP_MM_POS, 1, NA, PAGE_MM_01_VALUE, PAGE_MM_02_VALUE, NA, NA, NA, NA, </v>
      </c>
      <c r="M55" s="4" t="str">
        <f t="shared" ref="M55:M56" si="101">L55 &amp; IF(LEN(AY55)=0, "NA, ", "PAGE_" &amp; AY55 &amp; ", ")</f>
        <v xml:space="preserve">{MENU6, MENU_GROUP_MM_POS, 1, NA, PAGE_MM_01_VALUE, PAGE_MM_02_VALUE, NA, NA, NA, NA, NA, </v>
      </c>
      <c r="N55" s="4" t="str">
        <f t="shared" ref="N55:N56" si="102">M55 &amp; IF(LEN(AZ55)=0, "NA, ", "PAGE_" &amp; AZ55 &amp; ", ")</f>
        <v xml:space="preserve">{MENU6, MENU_GROUP_MM_POS, 1, NA, PAGE_MM_01_VALUE, PAGE_MM_02_VALUE, NA, NA, NA, NA, NA, NA, </v>
      </c>
      <c r="O55" s="4" t="str">
        <f t="shared" ref="O55:O56" si="103">N55 &amp; IF(LEN(BA55)=0, "NA, ", "PAGE_" &amp; BA55 &amp; ", ")</f>
        <v xml:space="preserve">{MENU6, MENU_GROUP_MM_POS, 1, NA, PAGE_MM_01_VALUE, PAGE_MM_02_VALUE, NA, NA, NA, NA, NA, NA, NA, </v>
      </c>
      <c r="P55" s="4" t="str">
        <f t="shared" ref="P55:P56" si="104">O55 &amp; IF(LEN(BB55)=0, "NA, ", "PAGE_" &amp; BB55 &amp; ", ")</f>
        <v xml:space="preserve">{MENU6, MENU_GROUP_MM_POS, 1, NA, PAGE_MM_01_VALUE, PAGE_MM_02_VALUE, NA, NA, NA, NA, NA, NA, NA, PAGE_MM_01_VALUE, </v>
      </c>
      <c r="Q55" s="4" t="str">
        <f t="shared" ref="Q55:Q56" si="105">P55 &amp; IF(LEN(BC55)=0, "NA, ", "PAGE_" &amp; BC55 &amp; ", ")</f>
        <v xml:space="preserve">{MENU6, MENU_GROUP_MM_POS, 1, NA, PAGE_MM_01_VALUE, PAGE_MM_02_VALUE, NA, NA, NA, NA, NA, NA, NA, PAGE_MM_01_VALUE, PAGE_P6, </v>
      </c>
      <c r="R55" s="4" t="str">
        <f t="shared" ref="R55:R56" si="106">Q55 &amp; IF(LEN(BD55)=0, "NA, ", "PAGE_" &amp; BD55 &amp; ", ")</f>
        <v xml:space="preserve">{MENU6, MENU_GROUP_MM_POS, 1, NA, PAGE_MM_01_VALUE, PAGE_MM_02_VALUE, NA, NA, NA, NA, NA, NA, NA, PAGE_MM_01_VALUE, PAGE_P6, PAGE_F1, </v>
      </c>
      <c r="S55" s="4" t="str">
        <f t="shared" ref="S55:S56" si="107">R55 &amp; IF(LEN(BE55)=0, "NA, ", "PAGE_" &amp; BE55 &amp; ", ")</f>
        <v xml:space="preserve">{MENU6, MENU_GROUP_MM_POS, 1, NA, PAGE_MM_01_VALUE, PAGE_MM_02_VALUE, NA, NA, NA, NA, NA, NA, NA, PAGE_MM_01_VALUE, PAGE_P6, PAGE_F1, PAGE_MM_02, </v>
      </c>
      <c r="T55" s="4" t="str">
        <f t="shared" ref="T55:T56" si="108">S55 &amp; IF(LEN(BF55)=0, "NA, ", "PAGE_" &amp; BF55 &amp; ", ")</f>
        <v xml:space="preserve">{MENU6, MENU_GROUP_MM_POS, 1, NA, PAGE_MM_01_VALUE, PAGE_MM_02_VALUE, NA, NA, NA, NA, NA, NA, NA, PAGE_MM_01_VALUE, PAGE_P6, PAGE_F1, PAGE_MM_02, PAGE_SETUP, </v>
      </c>
      <c r="U55" s="4" t="str">
        <f t="shared" ref="U55:U56" si="109">T55 &amp; IF(LEN(BG55)=0, "NA, ", "PAGE_" &amp; BG55 &amp; ", ")</f>
        <v xml:space="preserve">{MENU6, MENU_GROUP_MM_POS, 1, NA, PAGE_MM_01_VALUE, PAGE_MM_02_VALUE, NA, NA, NA, NA, NA, NA, NA, PAGE_MM_01_VALUE, PAGE_P6, PAGE_F1, PAGE_MM_02, PAGE_SETUP, PAGE_SH_PN_02, </v>
      </c>
      <c r="V55" s="4" t="str">
        <f t="shared" ref="V55:V56" si="110">U55 &amp; IF(LEN(BH55)=0, "NA, ", "PAGE_" &amp; BH55 &amp; ", ")</f>
        <v xml:space="preserve">{MENU6, MENU_GROUP_MM_POS, 1, NA, PAGE_MM_01_VALUE, PAGE_MM_02_VALUE, NA, NA, NA, NA, NA, NA, NA, PAGE_MM_01_VALUE, PAGE_P6, PAGE_F1, PAGE_MM_02, PAGE_SETUP, PAGE_SH_PN_02, PAGE_T1, </v>
      </c>
      <c r="W55" s="4" t="str">
        <f t="shared" ref="W55:W56" si="111">V55 &amp; IF(LEN(BI55)=0, "NA, ", "PAGE_" &amp; BI55 &amp; ", ")</f>
        <v xml:space="preserve">{MENU6, MENU_GROUP_MM_POS, 1, NA, PAGE_MM_01_VALUE, PAGE_MM_02_VALUE, NA, NA, NA, NA, NA, NA, NA, PAGE_MM_01_VALUE, PAGE_P6, PAGE_F1, PAGE_MM_02, PAGE_SETUP, PAGE_SH_PN_02, PAGE_T1, PAGE_OFF, </v>
      </c>
      <c r="X55" s="4" t="str">
        <f t="shared" ref="X55:X56" si="112">W55 &amp; IF(LEN(BJ55)=0, "NA, ", "PAGE_" &amp; BJ55 &amp; ", ")</f>
        <v xml:space="preserve">{MENU6, MENU_GROUP_MM_POS, 1, NA, PAGE_MM_01_VALUE, PAGE_MM_02_VALUE, NA, NA, NA, NA, NA, NA, NA, PAGE_MM_01_VALUE, PAGE_P6, PAGE_F1, PAGE_MM_02, PAGE_SETUP, PAGE_SH_PN_02, PAGE_T1, PAGE_OFF, NA, </v>
      </c>
      <c r="Y55" s="4" t="str">
        <f t="shared" ref="Y55:Y56" si="113">X55 &amp; IF(LEN(BK55)=0, "NA, ", "PAGE_" &amp; BK55 &amp; ", ")</f>
        <v xml:space="preserve">{MENU6, MENU_GROUP_MM_POS, 1, NA, PAGE_MM_01_VALUE, PAGE_MM_02_VALUE, NA, NA, NA, NA, NA, NA, NA, PAGE_MM_01_VALUE, PAGE_P6, PAGE_F1, PAGE_MM_02, PAGE_SETUP, PAGE_SH_PN_02, PAGE_T1, PAGE_OFF, NA, NA, </v>
      </c>
      <c r="Z55" s="4" t="str">
        <f t="shared" ref="Z55:Z56" si="114">Y55 &amp; IF(LEN(BL55)=0, "NA, ", "PAGE_" &amp; BL55 &amp; ", ")</f>
        <v xml:space="preserve">{MENU6, MENU_GROUP_MM_POS, 1, NA, PAGE_MM_01_VALUE, PAGE_MM_02_VALUE, NA, NA, NA, NA, NA, NA, NA, PAGE_MM_01_VALUE, PAGE_P6, PAGE_F1, PAGE_MM_02, PAGE_SETUP, PAGE_SH_PN_02, PAGE_T1, PAGE_OFF, NA, NA, NA, </v>
      </c>
      <c r="AA55" s="4" t="str">
        <f t="shared" ref="AA55:AA56" si="115">Z55 &amp; IF(LEN(BM55)=0, "NA, ", "PAGE_" &amp; BM55 &amp; ", ")</f>
        <v xml:space="preserve">{MENU6, MENU_GROUP_MM_POS, 1, NA, PAGE_MM_01_VALUE, PAGE_MM_02_VALUE, NA, NA, NA, NA, NA, NA, NA, PAGE_MM_01_VALUE, PAGE_P6, PAGE_F1, PAGE_MM_02, PAGE_SETUP, PAGE_SH_PN_02, PAGE_T1, PAGE_OFF, NA, NA, NA, PAGE_MM_02, </v>
      </c>
      <c r="AB55" s="4" t="str">
        <f t="shared" ref="AB55:AB56" si="116">AA55 &amp; IF(LEN(BN55)=0, "NA, ", "PAGE_" &amp; BN55 &amp; ", ")</f>
        <v xml:space="preserve">{MENU6, MENU_GROUP_MM_POS, 1, NA, PAGE_MM_01_VALUE, PAGE_MM_02_VALUE, NA, NA, NA, NA, NA, NA, NA, PAGE_MM_01_VALUE, PAGE_P6, PAGE_F1, PAGE_MM_02, PAGE_SETUP, PAGE_SH_PN_02, PAGE_T1, PAGE_OFF, NA, NA, NA, PAGE_MM_02, NA, </v>
      </c>
      <c r="AC55" s="4" t="str">
        <f t="shared" ref="AC55:AC56" si="117">AB55 &amp; IF(LEN(BO55)=0, "NA, ", "PAGE_" &amp; BO55 &amp; ", ")</f>
        <v xml:space="preserve">{MENU6, MENU_GROUP_MM_POS, 1, NA, PAGE_MM_01_VALUE, PAGE_MM_02_VALUE, NA, NA, NA, NA, NA, NA, NA, PAGE_MM_01_VALUE, PAGE_P6, PAGE_F1, PAGE_MM_02, PAGE_SETUP, PAGE_SH_PN_02, PAGE_T1, PAGE_OFF, NA, NA, NA, PAGE_MM_02, NA, NA, </v>
      </c>
      <c r="AD55" s="4" t="str">
        <f t="shared" ref="AD55:AD56" si="118">AC55 &amp; IF(LEN(BP55)=0, "NA, ", "PAGE_" &amp; BP55 &amp; ", ")</f>
        <v xml:space="preserve">{MENU6, MENU_GROUP_MM_POS, 1, NA, PAGE_MM_01_VALUE, PAGE_MM_02_VALUE, NA, NA, NA, NA, NA, NA, NA, PAGE_MM_01_VALUE, PAGE_P6, PAGE_F1, PAGE_MM_02, PAGE_SETUP, PAGE_SH_PN_02, PAGE_T1, PAGE_OFF, NA, NA, NA, PAGE_MM_02, NA, NA, NA, </v>
      </c>
      <c r="AE55" s="4" t="str">
        <f t="shared" ref="AE55:AE56" si="119">AD55 &amp; IF(LEN(BQ55)=0, "NA, ", "PAGE_" &amp; BQ55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</v>
      </c>
      <c r="AF55" s="4" t="str">
        <f t="shared" ref="AF55:AF56" si="120">AE55 &amp; IF(LEN(BR55)=0, "NA, ", "PAGE_" &amp; BR55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NA, </v>
      </c>
      <c r="AG55" s="4" t="str">
        <f t="shared" ref="AG55:AG56" si="121">AF55 &amp; IF(LEN(BS55)=0, "NA, ", "PAGE_" &amp; BS55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NA, NA, </v>
      </c>
      <c r="AH55" s="4" t="str">
        <f t="shared" ref="AH55:AH56" si="122">AG55 &amp; IF(LEN(BT55)=0, "NA, ", "PAGE_" &amp; BT55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NA, NA, NA, </v>
      </c>
      <c r="AI55" s="4" t="str">
        <f t="shared" ref="AI55:AI56" si="123">AH55 &amp; IF(LEN(BU55)=0, "NA, ", "PAGE_" &amp; BU55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NA, NA, NA, NA, </v>
      </c>
      <c r="AJ55" s="4" t="str">
        <f>AI55 &amp; IF(LEN(BV55)=0, "NA, ", "PAGE_" &amp; BV55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NA, NA, NA, NA, NA, </v>
      </c>
      <c r="AK55" s="4" t="str">
        <f>AJ55 &amp; IF(LEN(BW55)=0, "NA, ", "PAGE_" &amp; BW55 &amp; ", ")</f>
        <v xml:space="preserve">{MENU6, MENU_GROUP_MM_POS, 1, NA, PAGE_MM_01_VALUE, PAGE_MM_02_VALUE, NA, NA, NA, NA, NA, NA, NA, PAGE_MM_01_VALUE, PAGE_P6, PAGE_F1, PAGE_MM_02, PAGE_SETUP, PAGE_SH_PN_02, PAGE_T1, PAGE_OFF, NA, NA, NA, PAGE_MM_02, NA, NA, NA, NA, NA, NA, NA, NA, NA, NA, </v>
      </c>
      <c r="AL55" s="4" t="str">
        <f t="shared" ref="AL55:AL56" si="124">AK55 &amp; IF(LEN(BX55)=0, "NA}, ", "PAGE_" &amp; BX55 &amp; "}, ")</f>
        <v xml:space="preserve">{MENU6, MENU_GROUP_MM_POS, 1, NA, PAGE_MM_01_VALUE, PAGE_MM_02_VALUE, NA, NA, NA, NA, NA, NA, NA, PAGE_MM_01_VALUE, PAGE_P6, PAGE_F1, PAGE_MM_02, PAGE_SETUP, PAGE_SH_PN_02, PAGE_T1, PAGE_OFF, NA, NA, NA, PAGE_MM_02, NA, NA, NA, NA, NA, NA, NA, NA, NA, NA, NA}, </v>
      </c>
      <c r="AM55" t="s">
        <v>375</v>
      </c>
      <c r="AN55">
        <f>AN54+1</f>
        <v>52</v>
      </c>
      <c r="AO55" t="s">
        <v>38</v>
      </c>
      <c r="AP55" t="s">
        <v>374</v>
      </c>
      <c r="AQ55">
        <v>1</v>
      </c>
      <c r="AS55" t="s">
        <v>377</v>
      </c>
      <c r="AT55" t="s">
        <v>378</v>
      </c>
      <c r="BB55" t="s">
        <v>377</v>
      </c>
      <c r="BC55" t="s">
        <v>82</v>
      </c>
      <c r="BD55" t="s">
        <v>88</v>
      </c>
      <c r="BE55" t="s">
        <v>376</v>
      </c>
      <c r="BF55" t="s">
        <v>12</v>
      </c>
      <c r="BG55" t="s">
        <v>355</v>
      </c>
      <c r="BH55" t="s">
        <v>16</v>
      </c>
      <c r="BI55" t="s">
        <v>47</v>
      </c>
      <c r="BM55" t="s">
        <v>376</v>
      </c>
    </row>
    <row r="56" spans="1:65" x14ac:dyDescent="0.2">
      <c r="A56" t="str">
        <f t="shared" si="91"/>
        <v xml:space="preserve">/* MM_02=53        */ {MENU6, MENU_GROUP_MM_POS, 2, NA, PAGE_MM_01_VALUE, PAGE_MM_02_VALUE, NA, NA, NA, NA, NA, NA, NA, PAGE_MM_02_VALUE, PAGE_P6, PAGE_F1, PAGE_MM_01, PAGE_SETUP, PAGE_SH_PN_01, PAGE_T1, PAGE_OFF, NA, NA, PAGE_MM_01, NA, NA, NA, NA, NA, NA, NA, NA, NA, NA, NA, NA}, </v>
      </c>
      <c r="B56" t="str">
        <f t="shared" si="92"/>
        <v>#define PAGE_MM_02        53</v>
      </c>
      <c r="C56" s="4" t="str">
        <f t="shared" si="93"/>
        <v xml:space="preserve">{MENU6, </v>
      </c>
      <c r="D56" s="4" t="str">
        <f>C56 &amp; IF(LEN(AP56)=0, "NA, ", AP56 &amp; ", ")</f>
        <v xml:space="preserve">{MENU6, MENU_GROUP_MM_POS, </v>
      </c>
      <c r="E56" s="4" t="str">
        <f>D56 &amp; IF(LEN(AQ56)=0, "NA, ", AQ56 &amp; ", ")</f>
        <v xml:space="preserve">{MENU6, MENU_GROUP_MM_POS, 2, </v>
      </c>
      <c r="F56" s="4" t="str">
        <f t="shared" si="94"/>
        <v xml:space="preserve">{MENU6, MENU_GROUP_MM_POS, 2, NA, </v>
      </c>
      <c r="G56" s="4" t="str">
        <f t="shared" si="95"/>
        <v xml:space="preserve">{MENU6, MENU_GROUP_MM_POS, 2, NA, PAGE_MM_01_VALUE, </v>
      </c>
      <c r="H56" s="4" t="str">
        <f t="shared" si="96"/>
        <v xml:space="preserve">{MENU6, MENU_GROUP_MM_POS, 2, NA, PAGE_MM_01_VALUE, PAGE_MM_02_VALUE, </v>
      </c>
      <c r="I56" s="4" t="str">
        <f t="shared" si="97"/>
        <v xml:space="preserve">{MENU6, MENU_GROUP_MM_POS, 2, NA, PAGE_MM_01_VALUE, PAGE_MM_02_VALUE, NA, </v>
      </c>
      <c r="J56" s="4" t="str">
        <f t="shared" si="98"/>
        <v xml:space="preserve">{MENU6, MENU_GROUP_MM_POS, 2, NA, PAGE_MM_01_VALUE, PAGE_MM_02_VALUE, NA, NA, </v>
      </c>
      <c r="K56" s="4" t="str">
        <f t="shared" si="99"/>
        <v xml:space="preserve">{MENU6, MENU_GROUP_MM_POS, 2, NA, PAGE_MM_01_VALUE, PAGE_MM_02_VALUE, NA, NA, NA, </v>
      </c>
      <c r="L56" s="4" t="str">
        <f t="shared" si="100"/>
        <v xml:space="preserve">{MENU6, MENU_GROUP_MM_POS, 2, NA, PAGE_MM_01_VALUE, PAGE_MM_02_VALUE, NA, NA, NA, NA, </v>
      </c>
      <c r="M56" s="4" t="str">
        <f t="shared" si="101"/>
        <v xml:space="preserve">{MENU6, MENU_GROUP_MM_POS, 2, NA, PAGE_MM_01_VALUE, PAGE_MM_02_VALUE, NA, NA, NA, NA, NA, </v>
      </c>
      <c r="N56" s="4" t="str">
        <f t="shared" si="102"/>
        <v xml:space="preserve">{MENU6, MENU_GROUP_MM_POS, 2, NA, PAGE_MM_01_VALUE, PAGE_MM_02_VALUE, NA, NA, NA, NA, NA, NA, </v>
      </c>
      <c r="O56" s="4" t="str">
        <f t="shared" si="103"/>
        <v xml:space="preserve">{MENU6, MENU_GROUP_MM_POS, 2, NA, PAGE_MM_01_VALUE, PAGE_MM_02_VALUE, NA, NA, NA, NA, NA, NA, NA, </v>
      </c>
      <c r="P56" s="4" t="str">
        <f t="shared" si="104"/>
        <v xml:space="preserve">{MENU6, MENU_GROUP_MM_POS, 2, NA, PAGE_MM_01_VALUE, PAGE_MM_02_VALUE, NA, NA, NA, NA, NA, NA, NA, PAGE_MM_02_VALUE, </v>
      </c>
      <c r="Q56" s="4" t="str">
        <f t="shared" si="105"/>
        <v xml:space="preserve">{MENU6, MENU_GROUP_MM_POS, 2, NA, PAGE_MM_01_VALUE, PAGE_MM_02_VALUE, NA, NA, NA, NA, NA, NA, NA, PAGE_MM_02_VALUE, PAGE_P6, </v>
      </c>
      <c r="R56" s="4" t="str">
        <f t="shared" si="106"/>
        <v xml:space="preserve">{MENU6, MENU_GROUP_MM_POS, 2, NA, PAGE_MM_01_VALUE, PAGE_MM_02_VALUE, NA, NA, NA, NA, NA, NA, NA, PAGE_MM_02_VALUE, PAGE_P6, PAGE_F1, </v>
      </c>
      <c r="S56" s="4" t="str">
        <f t="shared" si="107"/>
        <v xml:space="preserve">{MENU6, MENU_GROUP_MM_POS, 2, NA, PAGE_MM_01_VALUE, PAGE_MM_02_VALUE, NA, NA, NA, NA, NA, NA, NA, PAGE_MM_02_VALUE, PAGE_P6, PAGE_F1, PAGE_MM_01, </v>
      </c>
      <c r="T56" s="4" t="str">
        <f t="shared" si="108"/>
        <v xml:space="preserve">{MENU6, MENU_GROUP_MM_POS, 2, NA, PAGE_MM_01_VALUE, PAGE_MM_02_VALUE, NA, NA, NA, NA, NA, NA, NA, PAGE_MM_02_VALUE, PAGE_P6, PAGE_F1, PAGE_MM_01, PAGE_SETUP, </v>
      </c>
      <c r="U56" s="4" t="str">
        <f t="shared" si="109"/>
        <v xml:space="preserve">{MENU6, MENU_GROUP_MM_POS, 2, NA, PAGE_MM_01_VALUE, PAGE_MM_02_VALUE, NA, NA, NA, NA, NA, NA, NA, PAGE_MM_02_VALUE, PAGE_P6, PAGE_F1, PAGE_MM_01, PAGE_SETUP, PAGE_SH_PN_01, </v>
      </c>
      <c r="V56" s="4" t="str">
        <f t="shared" si="110"/>
        <v xml:space="preserve">{MENU6, MENU_GROUP_MM_POS, 2, NA, PAGE_MM_01_VALUE, PAGE_MM_02_VALUE, NA, NA, NA, NA, NA, NA, NA, PAGE_MM_02_VALUE, PAGE_P6, PAGE_F1, PAGE_MM_01, PAGE_SETUP, PAGE_SH_PN_01, PAGE_T1, </v>
      </c>
      <c r="W56" s="4" t="str">
        <f t="shared" si="111"/>
        <v xml:space="preserve">{MENU6, MENU_GROUP_MM_POS, 2, NA, PAGE_MM_01_VALUE, PAGE_MM_02_VALUE, NA, NA, NA, NA, NA, NA, NA, PAGE_MM_02_VALUE, PAGE_P6, PAGE_F1, PAGE_MM_01, PAGE_SETUP, PAGE_SH_PN_01, PAGE_T1, PAGE_OFF, </v>
      </c>
      <c r="X56" s="4" t="str">
        <f t="shared" si="112"/>
        <v xml:space="preserve">{MENU6, MENU_GROUP_MM_POS, 2, NA, PAGE_MM_01_VALUE, PAGE_MM_02_VALUE, NA, NA, NA, NA, NA, NA, NA, PAGE_MM_02_VALUE, PAGE_P6, PAGE_F1, PAGE_MM_01, PAGE_SETUP, PAGE_SH_PN_01, PAGE_T1, PAGE_OFF, NA, </v>
      </c>
      <c r="Y56" s="4" t="str">
        <f t="shared" si="113"/>
        <v xml:space="preserve">{MENU6, MENU_GROUP_MM_POS, 2, NA, PAGE_MM_01_VALUE, PAGE_MM_02_VALUE, NA, NA, NA, NA, NA, NA, NA, PAGE_MM_02_VALUE, PAGE_P6, PAGE_F1, PAGE_MM_01, PAGE_SETUP, PAGE_SH_PN_01, PAGE_T1, PAGE_OFF, NA, NA, </v>
      </c>
      <c r="Z56" s="4" t="str">
        <f t="shared" si="114"/>
        <v xml:space="preserve">{MENU6, MENU_GROUP_MM_POS, 2, NA, PAGE_MM_01_VALUE, PAGE_MM_02_VALUE, NA, NA, NA, NA, NA, NA, NA, PAGE_MM_02_VALUE, PAGE_P6, PAGE_F1, PAGE_MM_01, PAGE_SETUP, PAGE_SH_PN_01, PAGE_T1, PAGE_OFF, NA, NA, PAGE_MM_01, </v>
      </c>
      <c r="AA56" s="4" t="str">
        <f t="shared" si="115"/>
        <v xml:space="preserve">{MENU6, MENU_GROUP_MM_POS, 2, NA, PAGE_MM_01_VALUE, PAGE_MM_02_VALUE, NA, NA, NA, NA, NA, NA, NA, PAGE_MM_02_VALUE, PAGE_P6, PAGE_F1, PAGE_MM_01, PAGE_SETUP, PAGE_SH_PN_01, PAGE_T1, PAGE_OFF, NA, NA, PAGE_MM_01, NA, </v>
      </c>
      <c r="AB56" s="4" t="str">
        <f t="shared" si="116"/>
        <v xml:space="preserve">{MENU6, MENU_GROUP_MM_POS, 2, NA, PAGE_MM_01_VALUE, PAGE_MM_02_VALUE, NA, NA, NA, NA, NA, NA, NA, PAGE_MM_02_VALUE, PAGE_P6, PAGE_F1, PAGE_MM_01, PAGE_SETUP, PAGE_SH_PN_01, PAGE_T1, PAGE_OFF, NA, NA, PAGE_MM_01, NA, NA, </v>
      </c>
      <c r="AC56" s="4" t="str">
        <f t="shared" si="117"/>
        <v xml:space="preserve">{MENU6, MENU_GROUP_MM_POS, 2, NA, PAGE_MM_01_VALUE, PAGE_MM_02_VALUE, NA, NA, NA, NA, NA, NA, NA, PAGE_MM_02_VALUE, PAGE_P6, PAGE_F1, PAGE_MM_01, PAGE_SETUP, PAGE_SH_PN_01, PAGE_T1, PAGE_OFF, NA, NA, PAGE_MM_01, NA, NA, NA, </v>
      </c>
      <c r="AD56" s="4" t="str">
        <f t="shared" si="118"/>
        <v xml:space="preserve">{MENU6, MENU_GROUP_MM_POS, 2, NA, PAGE_MM_01_VALUE, PAGE_MM_02_VALUE, NA, NA, NA, NA, NA, NA, NA, PAGE_MM_02_VALUE, PAGE_P6, PAGE_F1, PAGE_MM_01, PAGE_SETUP, PAGE_SH_PN_01, PAGE_T1, PAGE_OFF, NA, NA, PAGE_MM_01, NA, NA, NA, NA, </v>
      </c>
      <c r="AE56" s="4" t="str">
        <f t="shared" si="119"/>
        <v xml:space="preserve">{MENU6, MENU_GROUP_MM_POS, 2, NA, PAGE_MM_01_VALUE, PAGE_MM_02_VALUE, NA, NA, NA, NA, NA, NA, NA, PAGE_MM_02_VALUE, PAGE_P6, PAGE_F1, PAGE_MM_01, PAGE_SETUP, PAGE_SH_PN_01, PAGE_T1, PAGE_OFF, NA, NA, PAGE_MM_01, NA, NA, NA, NA, NA, </v>
      </c>
      <c r="AF56" s="4" t="str">
        <f t="shared" si="120"/>
        <v xml:space="preserve">{MENU6, MENU_GROUP_MM_POS, 2, NA, PAGE_MM_01_VALUE, PAGE_MM_02_VALUE, NA, NA, NA, NA, NA, NA, NA, PAGE_MM_02_VALUE, PAGE_P6, PAGE_F1, PAGE_MM_01, PAGE_SETUP, PAGE_SH_PN_01, PAGE_T1, PAGE_OFF, NA, NA, PAGE_MM_01, NA, NA, NA, NA, NA, NA, </v>
      </c>
      <c r="AG56" s="4" t="str">
        <f t="shared" si="121"/>
        <v xml:space="preserve">{MENU6, MENU_GROUP_MM_POS, 2, NA, PAGE_MM_01_VALUE, PAGE_MM_02_VALUE, NA, NA, NA, NA, NA, NA, NA, PAGE_MM_02_VALUE, PAGE_P6, PAGE_F1, PAGE_MM_01, PAGE_SETUP, PAGE_SH_PN_01, PAGE_T1, PAGE_OFF, NA, NA, PAGE_MM_01, NA, NA, NA, NA, NA, NA, NA, </v>
      </c>
      <c r="AH56" s="4" t="str">
        <f t="shared" si="122"/>
        <v xml:space="preserve">{MENU6, MENU_GROUP_MM_POS, 2, NA, PAGE_MM_01_VALUE, PAGE_MM_02_VALUE, NA, NA, NA, NA, NA, NA, NA, PAGE_MM_02_VALUE, PAGE_P6, PAGE_F1, PAGE_MM_01, PAGE_SETUP, PAGE_SH_PN_01, PAGE_T1, PAGE_OFF, NA, NA, PAGE_MM_01, NA, NA, NA, NA, NA, NA, NA, NA, </v>
      </c>
      <c r="AI56" s="4" t="str">
        <f t="shared" si="123"/>
        <v xml:space="preserve">{MENU6, MENU_GROUP_MM_POS, 2, NA, PAGE_MM_01_VALUE, PAGE_MM_02_VALUE, NA, NA, NA, NA, NA, NA, NA, PAGE_MM_02_VALUE, PAGE_P6, PAGE_F1, PAGE_MM_01, PAGE_SETUP, PAGE_SH_PN_01, PAGE_T1, PAGE_OFF, NA, NA, PAGE_MM_01, NA, NA, NA, NA, NA, NA, NA, NA, NA, </v>
      </c>
      <c r="AJ56" s="4" t="str">
        <f>AI56 &amp; IF(LEN(BV56)=0, "NA, ", "PAGE_" &amp; BV56 &amp; ", ")</f>
        <v xml:space="preserve">{MENU6, MENU_GROUP_MM_POS, 2, NA, PAGE_MM_01_VALUE, PAGE_MM_02_VALUE, NA, NA, NA, NA, NA, NA, NA, PAGE_MM_02_VALUE, PAGE_P6, PAGE_F1, PAGE_MM_01, PAGE_SETUP, PAGE_SH_PN_01, PAGE_T1, PAGE_OFF, NA, NA, PAGE_MM_01, NA, NA, NA, NA, NA, NA, NA, NA, NA, NA, </v>
      </c>
      <c r="AK56" s="4" t="str">
        <f>AJ56 &amp; IF(LEN(BW56)=0, "NA, ", "PAGE_" &amp; BW56 &amp; ", ")</f>
        <v xml:space="preserve">{MENU6, MENU_GROUP_MM_POS, 2, NA, PAGE_MM_01_VALUE, PAGE_MM_02_VALUE, NA, NA, NA, NA, NA, NA, NA, PAGE_MM_02_VALUE, PAGE_P6, PAGE_F1, PAGE_MM_01, PAGE_SETUP, PAGE_SH_PN_01, PAGE_T1, PAGE_OFF, NA, NA, PAGE_MM_01, NA, NA, NA, NA, NA, NA, NA, NA, NA, NA, NA, </v>
      </c>
      <c r="AL56" s="4" t="str">
        <f t="shared" si="124"/>
        <v xml:space="preserve">{MENU6, MENU_GROUP_MM_POS, 2, NA, PAGE_MM_01_VALUE, PAGE_MM_02_VALUE, NA, NA, NA, NA, NA, NA, NA, PAGE_MM_02_VALUE, PAGE_P6, PAGE_F1, PAGE_MM_01, PAGE_SETUP, PAGE_SH_PN_01, PAGE_T1, PAGE_OFF, NA, NA, PAGE_MM_01, NA, NA, NA, NA, NA, NA, NA, NA, NA, NA, NA, NA}, </v>
      </c>
      <c r="AM56" t="s">
        <v>376</v>
      </c>
      <c r="AN56">
        <f>AN55+1</f>
        <v>53</v>
      </c>
      <c r="AO56" t="s">
        <v>38</v>
      </c>
      <c r="AP56" t="s">
        <v>374</v>
      </c>
      <c r="AQ56">
        <v>2</v>
      </c>
      <c r="AS56" t="s">
        <v>377</v>
      </c>
      <c r="AT56" t="s">
        <v>378</v>
      </c>
      <c r="BB56" t="s">
        <v>378</v>
      </c>
      <c r="BC56" t="s">
        <v>82</v>
      </c>
      <c r="BD56" t="s">
        <v>88</v>
      </c>
      <c r="BE56" t="s">
        <v>375</v>
      </c>
      <c r="BF56" t="s">
        <v>12</v>
      </c>
      <c r="BG56" t="s">
        <v>354</v>
      </c>
      <c r="BH56" t="s">
        <v>16</v>
      </c>
      <c r="BI56" t="s">
        <v>47</v>
      </c>
      <c r="BL56" t="s">
        <v>375</v>
      </c>
    </row>
    <row r="57" spans="1:65" x14ac:dyDescent="0.2">
      <c r="A57" t="str">
        <f t="shared" ref="A57:A58" si="125">"/* " &amp; AM57 &amp; "=" &amp; AN57 &amp; REPT(" ", 15-LEN(AM57 &amp; AN57)) &amp;"*/ " &amp; AL57</f>
        <v xml:space="preserve">/* MM_01_VALUE=54  */ 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NA, NA, NA, NA, NA}, </v>
      </c>
      <c r="B57" t="str">
        <f t="shared" ref="B57:B58" si="126">"#define PAGE_" &amp; AM57 &amp; REPT(" ", 15-LEN(AM57 &amp; AN57)) &amp; AN57</f>
        <v>#define PAGE_MM_01_VALUE  54</v>
      </c>
      <c r="C57" s="4" t="str">
        <f t="shared" ref="C57:C58" si="127">IF(LEN(AO57)=0, "{NA, ", "{" &amp; AO57 &amp; ", ")</f>
        <v xml:space="preserve">{VALUE, </v>
      </c>
      <c r="D57" s="4" t="str">
        <f>C57 &amp; IF(LEN(AP57)=0, "NA, ", AP57 &amp; ", ")</f>
        <v xml:space="preserve">{VALUE, NA, </v>
      </c>
      <c r="E57" s="4" t="str">
        <f>D57 &amp; IF(LEN(AQ57)=0, "NA, ", AQ57 &amp; ", ")</f>
        <v xml:space="preserve">{VALUE, NA, 1, </v>
      </c>
      <c r="F57" s="4" t="str">
        <f t="shared" ref="F57:F58" si="128">E57 &amp; IF(LEN(AR57)=0, "NA, ", "PAGE_" &amp; AR57 &amp; ", ")</f>
        <v xml:space="preserve">{VALUE, NA, 1, PAGE_MM_01_VALUE, </v>
      </c>
      <c r="G57" s="4" t="str">
        <f t="shared" ref="G57:G58" si="129">F57 &amp; IF(LEN(AS57)=0, "NA, ", "PAGE_" &amp; AS57 &amp; ", ")</f>
        <v xml:space="preserve">{VALUE, NA, 1, PAGE_MM_01_VALUE, PAGE_MM_01_VALUE, </v>
      </c>
      <c r="H57" s="4" t="str">
        <f t="shared" ref="H57:H58" si="130">G57 &amp; IF(LEN(AT57)=0, "NA, ", "PAGE_" &amp; AT57 &amp; ", ")</f>
        <v xml:space="preserve">{VALUE, NA, 1, PAGE_MM_01_VALUE, PAGE_MM_01_VALUE, PAGE_MM_01_VALUE, </v>
      </c>
      <c r="I57" s="4" t="str">
        <f t="shared" ref="I57:I58" si="131">H57 &amp; IF(LEN(AU57)=0, "NA, ", "PAGE_" &amp; AU57 &amp; ", ")</f>
        <v xml:space="preserve">{VALUE, NA, 1, PAGE_MM_01_VALUE, PAGE_MM_01_VALUE, PAGE_MM_01_VALUE, PAGE_MM_01_VALUE, </v>
      </c>
      <c r="J57" s="4" t="str">
        <f t="shared" ref="J57:J58" si="132">I57 &amp; IF(LEN(AV57)=0, "NA, ", "PAGE_" &amp; AV57 &amp; ", ")</f>
        <v xml:space="preserve">{VALUE, NA, 1, PAGE_MM_01_VALUE, PAGE_MM_01_VALUE, PAGE_MM_01_VALUE, PAGE_MM_01_VALUE, PAGE_MM_01_VALUE, </v>
      </c>
      <c r="K57" s="4" t="str">
        <f t="shared" ref="K57:K58" si="133">J57 &amp; IF(LEN(AW57)=0, "NA, ", "PAGE_" &amp; AW57 &amp; ", ")</f>
        <v xml:space="preserve">{VALUE, NA, 1, PAGE_MM_01_VALUE, PAGE_MM_01_VALUE, PAGE_MM_01_VALUE, PAGE_MM_01_VALUE, PAGE_MM_01_VALUE, PAGE_MM_01_VALUE, </v>
      </c>
      <c r="L57" s="4" t="str">
        <f t="shared" ref="L57:L58" si="134">K57 &amp; IF(LEN(AX57)=0, "NA, ", "PAGE_" &amp; AX57 &amp; ", ")</f>
        <v xml:space="preserve">{VALUE, NA, 1, PAGE_MM_01_VALUE, PAGE_MM_01_VALUE, PAGE_MM_01_VALUE, PAGE_MM_01_VALUE, PAGE_MM_01_VALUE, PAGE_MM_01_VALUE, PAGE_MM_01_VALUE, </v>
      </c>
      <c r="M57" s="4" t="str">
        <f t="shared" ref="M57:M58" si="135">L57 &amp; IF(LEN(AY57)=0, "NA, ", "PAGE_" &amp; AY57 &amp; ", ")</f>
        <v xml:space="preserve">{VALUE, NA, 1, PAGE_MM_01_VALUE, PAGE_MM_01_VALUE, PAGE_MM_01_VALUE, PAGE_MM_01_VALUE, PAGE_MM_01_VALUE, PAGE_MM_01_VALUE, PAGE_MM_01_VALUE, PAGE_MM_01_VALUE, </v>
      </c>
      <c r="N57" s="4" t="str">
        <f t="shared" ref="N57:N58" si="136">M57 &amp; IF(LEN(AZ57)=0, "NA, ", "PAGE_" &amp; AZ57 &amp; ", ")</f>
        <v xml:space="preserve">{VALUE, NA, 1, PAGE_MM_01_VALUE, PAGE_MM_01_VALUE, PAGE_MM_01_VALUE, PAGE_MM_01_VALUE, PAGE_MM_01_VALUE, PAGE_MM_01_VALUE, PAGE_MM_01_VALUE, PAGE_MM_01_VALUE, PAGE_MM_01_VALUE, </v>
      </c>
      <c r="O57" s="4" t="str">
        <f t="shared" ref="O57:O58" si="137">N57 &amp; IF(LEN(BA57)=0, "NA, ", "PAGE_" &amp; BA57 &amp; ", ")</f>
        <v xml:space="preserve">{VALUE, NA, 1, PAGE_MM_01_VALUE, PAGE_MM_01_VALUE, PAGE_MM_01_VALUE, PAGE_MM_01_VALUE, PAGE_MM_01_VALUE, PAGE_MM_01_VALUE, PAGE_MM_01_VALUE, PAGE_MM_01_VALUE, PAGE_MM_01_VALUE, PAGE_MM_01_VALUE, </v>
      </c>
      <c r="P57" s="4" t="str">
        <f t="shared" ref="P57:P58" si="138">O57 &amp; IF(LEN(BB57)=0, "NA, ", "PAGE_" &amp; BB57 &amp; ", ")</f>
        <v xml:space="preserve">{VALUE, NA, 1, PAGE_MM_01_VALUE, PAGE_MM_01_VALUE, PAGE_MM_01_VALUE, PAGE_MM_01_VALUE, PAGE_MM_01_VALUE, PAGE_MM_01_VALUE, PAGE_MM_01_VALUE, PAGE_MM_01_VALUE, PAGE_MM_01_VALUE, PAGE_MM_01_VALUE, PAGE_SAVE, </v>
      </c>
      <c r="Q57" s="4" t="str">
        <f t="shared" ref="Q57:Q58" si="139">P57 &amp; IF(LEN(BC57)=0, "NA, ", "PAGE_" &amp; BC57 &amp; ", ")</f>
        <v xml:space="preserve">{VALUE, NA, 1, PAGE_MM_01_VALUE, PAGE_MM_01_VALUE, PAGE_MM_01_VALUE, PAGE_MM_01_VALUE, PAGE_MM_01_VALUE, PAGE_MM_01_VALUE, PAGE_MM_01_VALUE, PAGE_MM_01_VALUE, PAGE_MM_01_VALUE, PAGE_MM_01_VALUE, PAGE_SAVE, PAGE_MM_01, </v>
      </c>
      <c r="R57" s="4" t="str">
        <f t="shared" ref="R57:R58" si="140">Q57 &amp; IF(LEN(BD57)=0, "NA, ", "PAGE_" &amp; BD57 &amp; ", ")</f>
        <v xml:space="preserve">{VALUE, NA, 1, PAGE_MM_01_VALUE, PAGE_MM_01_VALUE, PAGE_MM_01_VALUE, PAGE_MM_01_VALUE, PAGE_MM_01_VALUE, PAGE_MM_01_VALUE, PAGE_MM_01_VALUE, PAGE_MM_01_VALUE, PAGE_MM_01_VALUE, PAGE_MM_01_VALUE, PAGE_SAVE, PAGE_MM_01, NA, </v>
      </c>
      <c r="S57" s="4" t="str">
        <f t="shared" ref="S57:S58" si="141">R57 &amp; IF(LEN(BE57)=0, "NA, ", "PAGE_" &amp; BE57 &amp; ", ")</f>
        <v xml:space="preserve">{VALUE, NA, 1, PAGE_MM_01_VALUE, PAGE_MM_01_VALUE, PAGE_MM_01_VALUE, PAGE_MM_01_VALUE, PAGE_MM_01_VALUE, PAGE_MM_01_VALUE, PAGE_MM_01_VALUE, PAGE_MM_01_VALUE, PAGE_MM_01_VALUE, PAGE_MM_01_VALUE, PAGE_SAVE, PAGE_MM_01, NA, NA, </v>
      </c>
      <c r="T57" s="4" t="str">
        <f t="shared" ref="T57:T58" si="142">S57 &amp; IF(LEN(BF57)=0, "NA, ", "PAGE_" &amp; BF57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</v>
      </c>
      <c r="U57" s="4" t="str">
        <f t="shared" ref="U57:U58" si="143">T57 &amp; IF(LEN(BG57)=0, "NA, ", "PAGE_" &amp; BG57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</v>
      </c>
      <c r="V57" s="4" t="str">
        <f t="shared" ref="V57:V58" si="144">U57 &amp; IF(LEN(BH57)=0, "NA, ", "PAGE_" &amp; BH57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</v>
      </c>
      <c r="W57" s="4" t="str">
        <f t="shared" ref="W57:W58" si="145">V57 &amp; IF(LEN(BI57)=0, "NA, ", "PAGE_" &amp; BI57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</v>
      </c>
      <c r="X57" s="4" t="str">
        <f t="shared" ref="X57:X58" si="146">W57 &amp; IF(LEN(BJ57)=0, "NA, ", "PAGE_" &amp; BJ57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</v>
      </c>
      <c r="Y57" s="4" t="str">
        <f t="shared" ref="Y57:Y58" si="147">X57 &amp; IF(LEN(BK57)=0, "NA, ", "PAGE_" &amp; BK57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</v>
      </c>
      <c r="Z57" s="4" t="str">
        <f t="shared" ref="Z57:Z58" si="148">Y57 &amp; IF(LEN(BL57)=0, "NA, ", "PAGE_" &amp; BL57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</v>
      </c>
      <c r="AA57" s="4" t="str">
        <f t="shared" ref="AA57:AA58" si="149">Z57 &amp; IF(LEN(BM57)=0, "NA, ", "PAGE_" &amp; BM57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</v>
      </c>
      <c r="AB57" s="4" t="str">
        <f t="shared" ref="AB57:AB58" si="150">AA57 &amp; IF(LEN(BN57)=0, "NA, ", "PAGE_" &amp; BN57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</v>
      </c>
      <c r="AC57" s="4" t="str">
        <f t="shared" ref="AC57:AC58" si="151">AB57 &amp; IF(LEN(BO57)=0, "NA, ", "PAGE_" &amp; BO57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</v>
      </c>
      <c r="AD57" s="4" t="str">
        <f t="shared" ref="AD57:AD58" si="152">AC57 &amp; IF(LEN(BP57)=0, "NA, ", "PAGE_" &amp; BP57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</v>
      </c>
      <c r="AE57" s="4" t="str">
        <f t="shared" ref="AE57:AE58" si="153">AD57 &amp; IF(LEN(BQ57)=0, "NA, ", "PAGE_" &amp; BQ57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</v>
      </c>
      <c r="AF57" s="4" t="str">
        <f t="shared" ref="AF57:AF58" si="154">AE57 &amp; IF(LEN(BR57)=0, "NA, ", "PAGE_" &amp; BR57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</v>
      </c>
      <c r="AG57" s="4" t="str">
        <f t="shared" ref="AG57:AG58" si="155">AF57 &amp; IF(LEN(BS57)=0, "NA, ", "PAGE_" &amp; BS57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</v>
      </c>
      <c r="AH57" s="4" t="str">
        <f t="shared" ref="AH57:AH58" si="156">AG57 &amp; IF(LEN(BT57)=0, "NA, ", "PAGE_" &amp; BT57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NA, </v>
      </c>
      <c r="AI57" s="4" t="str">
        <f t="shared" ref="AI57:AI58" si="157">AH57 &amp; IF(LEN(BU57)=0, "NA, ", "PAGE_" &amp; BU57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NA, NA, </v>
      </c>
      <c r="AJ57" s="4" t="str">
        <f>AI57 &amp; IF(LEN(BV57)=0, "NA, ", "PAGE_" &amp; BV57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NA, NA, NA, </v>
      </c>
      <c r="AK57" s="4" t="str">
        <f>AJ57 &amp; IF(LEN(BW57)=0, "NA, ", "PAGE_" &amp; BW57 &amp; ",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NA, NA, NA, NA, </v>
      </c>
      <c r="AL57" s="4" t="str">
        <f t="shared" ref="AL57:AL58" si="158">AK57 &amp; IF(LEN(BX57)=0, "NA}, ", "PAGE_" &amp; BX57 &amp; "}, ")</f>
        <v xml:space="preserve">{VALUE, NA, 1, PAGE_MM_01_VALUE, PAGE_MM_01_VALUE, PAGE_MM_01_VALUE, PAGE_MM_01_VALUE, PAGE_MM_01_VALUE, PAGE_MM_01_VALUE, PAGE_MM_01_VALUE, PAGE_MM_01_VALUE, PAGE_MM_01_VALUE, PAGE_MM_01_VALUE, PAGE_SAVE, PAGE_MM_01, NA, NA, NA, NA, NA, NA, NA, NA, NA, NA, NA, NA, NA, NA, NA, NA, NA, NA, NA, NA, NA}, </v>
      </c>
      <c r="AM57" t="s">
        <v>377</v>
      </c>
      <c r="AN57">
        <f>AN56+1</f>
        <v>54</v>
      </c>
      <c r="AO57" t="s">
        <v>20</v>
      </c>
      <c r="AQ57">
        <v>1</v>
      </c>
      <c r="AR57" t="s">
        <v>377</v>
      </c>
      <c r="AS57" t="s">
        <v>377</v>
      </c>
      <c r="AT57" t="s">
        <v>377</v>
      </c>
      <c r="AU57" t="s">
        <v>377</v>
      </c>
      <c r="AV57" t="s">
        <v>377</v>
      </c>
      <c r="AW57" t="s">
        <v>377</v>
      </c>
      <c r="AX57" t="s">
        <v>377</v>
      </c>
      <c r="AY57" t="s">
        <v>377</v>
      </c>
      <c r="AZ57" t="s">
        <v>377</v>
      </c>
      <c r="BA57" t="s">
        <v>377</v>
      </c>
      <c r="BB57" t="s">
        <v>29</v>
      </c>
      <c r="BC57" t="s">
        <v>375</v>
      </c>
    </row>
    <row r="58" spans="1:65" x14ac:dyDescent="0.2">
      <c r="A58" t="str">
        <f t="shared" si="125"/>
        <v xml:space="preserve">/* MM_02_VALUE=55  */ 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NA, NA, NA, NA, NA}, </v>
      </c>
      <c r="B58" t="str">
        <f t="shared" si="126"/>
        <v>#define PAGE_MM_02_VALUE  55</v>
      </c>
      <c r="C58" s="4" t="str">
        <f t="shared" si="127"/>
        <v xml:space="preserve">{VALUE, </v>
      </c>
      <c r="D58" s="4" t="str">
        <f>C58 &amp; IF(LEN(AP58)=0, "NA, ", AP58 &amp; ", ")</f>
        <v xml:space="preserve">{VALUE, NA, </v>
      </c>
      <c r="E58" s="4" t="str">
        <f>D58 &amp; IF(LEN(AQ58)=0, "NA, ", AQ58 &amp; ", ")</f>
        <v xml:space="preserve">{VALUE, NA, 2, </v>
      </c>
      <c r="F58" s="4" t="str">
        <f t="shared" si="128"/>
        <v xml:space="preserve">{VALUE, NA, 2, PAGE_MM_02_VALUE, </v>
      </c>
      <c r="G58" s="4" t="str">
        <f t="shared" si="129"/>
        <v xml:space="preserve">{VALUE, NA, 2, PAGE_MM_02_VALUE, PAGE_MM_02_VALUE, </v>
      </c>
      <c r="H58" s="4" t="str">
        <f t="shared" si="130"/>
        <v xml:space="preserve">{VALUE, NA, 2, PAGE_MM_02_VALUE, PAGE_MM_02_VALUE, PAGE_MM_02_VALUE, </v>
      </c>
      <c r="I58" s="4" t="str">
        <f t="shared" si="131"/>
        <v xml:space="preserve">{VALUE, NA, 2, PAGE_MM_02_VALUE, PAGE_MM_02_VALUE, PAGE_MM_02_VALUE, PAGE_MM_02_VALUE, </v>
      </c>
      <c r="J58" s="4" t="str">
        <f t="shared" si="132"/>
        <v xml:space="preserve">{VALUE, NA, 2, PAGE_MM_02_VALUE, PAGE_MM_02_VALUE, PAGE_MM_02_VALUE, PAGE_MM_02_VALUE, PAGE_MM_02_VALUE, </v>
      </c>
      <c r="K58" s="4" t="str">
        <f t="shared" si="133"/>
        <v xml:space="preserve">{VALUE, NA, 2, PAGE_MM_02_VALUE, PAGE_MM_02_VALUE, PAGE_MM_02_VALUE, PAGE_MM_02_VALUE, PAGE_MM_02_VALUE, PAGE_MM_02_VALUE, </v>
      </c>
      <c r="L58" s="4" t="str">
        <f t="shared" si="134"/>
        <v xml:space="preserve">{VALUE, NA, 2, PAGE_MM_02_VALUE, PAGE_MM_02_VALUE, PAGE_MM_02_VALUE, PAGE_MM_02_VALUE, PAGE_MM_02_VALUE, PAGE_MM_02_VALUE, PAGE_MM_02_VALUE, </v>
      </c>
      <c r="M58" s="4" t="str">
        <f t="shared" si="135"/>
        <v xml:space="preserve">{VALUE, NA, 2, PAGE_MM_02_VALUE, PAGE_MM_02_VALUE, PAGE_MM_02_VALUE, PAGE_MM_02_VALUE, PAGE_MM_02_VALUE, PAGE_MM_02_VALUE, PAGE_MM_02_VALUE, PAGE_MM_02_VALUE, </v>
      </c>
      <c r="N58" s="4" t="str">
        <f t="shared" si="136"/>
        <v xml:space="preserve">{VALUE, NA, 2, PAGE_MM_02_VALUE, PAGE_MM_02_VALUE, PAGE_MM_02_VALUE, PAGE_MM_02_VALUE, PAGE_MM_02_VALUE, PAGE_MM_02_VALUE, PAGE_MM_02_VALUE, PAGE_MM_02_VALUE, PAGE_MM_02_VALUE, </v>
      </c>
      <c r="O58" s="4" t="str">
        <f t="shared" si="137"/>
        <v xml:space="preserve">{VALUE, NA, 2, PAGE_MM_02_VALUE, PAGE_MM_02_VALUE, PAGE_MM_02_VALUE, PAGE_MM_02_VALUE, PAGE_MM_02_VALUE, PAGE_MM_02_VALUE, PAGE_MM_02_VALUE, PAGE_MM_02_VALUE, PAGE_MM_02_VALUE, PAGE_MM_02_VALUE, </v>
      </c>
      <c r="P58" s="4" t="str">
        <f t="shared" si="138"/>
        <v xml:space="preserve">{VALUE, NA, 2, PAGE_MM_02_VALUE, PAGE_MM_02_VALUE, PAGE_MM_02_VALUE, PAGE_MM_02_VALUE, PAGE_MM_02_VALUE, PAGE_MM_02_VALUE, PAGE_MM_02_VALUE, PAGE_MM_02_VALUE, PAGE_MM_02_VALUE, PAGE_MM_02_VALUE, PAGE_SAVE, </v>
      </c>
      <c r="Q58" s="4" t="str">
        <f t="shared" si="139"/>
        <v xml:space="preserve">{VALUE, NA, 2, PAGE_MM_02_VALUE, PAGE_MM_02_VALUE, PAGE_MM_02_VALUE, PAGE_MM_02_VALUE, PAGE_MM_02_VALUE, PAGE_MM_02_VALUE, PAGE_MM_02_VALUE, PAGE_MM_02_VALUE, PAGE_MM_02_VALUE, PAGE_MM_02_VALUE, PAGE_SAVE, PAGE_MM_02, </v>
      </c>
      <c r="R58" s="4" t="str">
        <f t="shared" si="140"/>
        <v xml:space="preserve">{VALUE, NA, 2, PAGE_MM_02_VALUE, PAGE_MM_02_VALUE, PAGE_MM_02_VALUE, PAGE_MM_02_VALUE, PAGE_MM_02_VALUE, PAGE_MM_02_VALUE, PAGE_MM_02_VALUE, PAGE_MM_02_VALUE, PAGE_MM_02_VALUE, PAGE_MM_02_VALUE, PAGE_SAVE, PAGE_MM_02, NA, </v>
      </c>
      <c r="S58" s="4" t="str">
        <f t="shared" si="141"/>
        <v xml:space="preserve">{VALUE, NA, 2, PAGE_MM_02_VALUE, PAGE_MM_02_VALUE, PAGE_MM_02_VALUE, PAGE_MM_02_VALUE, PAGE_MM_02_VALUE, PAGE_MM_02_VALUE, PAGE_MM_02_VALUE, PAGE_MM_02_VALUE, PAGE_MM_02_VALUE, PAGE_MM_02_VALUE, PAGE_SAVE, PAGE_MM_02, NA, NA, </v>
      </c>
      <c r="T58" s="4" t="str">
        <f t="shared" si="142"/>
        <v xml:space="preserve">{VALUE, NA, 2, PAGE_MM_02_VALUE, PAGE_MM_02_VALUE, PAGE_MM_02_VALUE, PAGE_MM_02_VALUE, PAGE_MM_02_VALUE, PAGE_MM_02_VALUE, PAGE_MM_02_VALUE, PAGE_MM_02_VALUE, PAGE_MM_02_VALUE, PAGE_MM_02_VALUE, PAGE_SAVE, PAGE_MM_02, NA, NA, NA, </v>
      </c>
      <c r="U58" s="4" t="str">
        <f t="shared" si="143"/>
        <v xml:space="preserve">{VALUE, NA, 2, PAGE_MM_02_VALUE, PAGE_MM_02_VALUE, PAGE_MM_02_VALUE, PAGE_MM_02_VALUE, PAGE_MM_02_VALUE, PAGE_MM_02_VALUE, PAGE_MM_02_VALUE, PAGE_MM_02_VALUE, PAGE_MM_02_VALUE, PAGE_MM_02_VALUE, PAGE_SAVE, PAGE_MM_02, NA, NA, NA, NA, </v>
      </c>
      <c r="V58" s="4" t="str">
        <f t="shared" si="144"/>
        <v xml:space="preserve">{VALUE, NA, 2, PAGE_MM_02_VALUE, PAGE_MM_02_VALUE, PAGE_MM_02_VALUE, PAGE_MM_02_VALUE, PAGE_MM_02_VALUE, PAGE_MM_02_VALUE, PAGE_MM_02_VALUE, PAGE_MM_02_VALUE, PAGE_MM_02_VALUE, PAGE_MM_02_VALUE, PAGE_SAVE, PAGE_MM_02, NA, NA, NA, NA, NA, </v>
      </c>
      <c r="W58" s="4" t="str">
        <f t="shared" si="145"/>
        <v xml:space="preserve">{VALUE, NA, 2, PAGE_MM_02_VALUE, PAGE_MM_02_VALUE, PAGE_MM_02_VALUE, PAGE_MM_02_VALUE, PAGE_MM_02_VALUE, PAGE_MM_02_VALUE, PAGE_MM_02_VALUE, PAGE_MM_02_VALUE, PAGE_MM_02_VALUE, PAGE_MM_02_VALUE, PAGE_SAVE, PAGE_MM_02, NA, NA, NA, NA, NA, NA, </v>
      </c>
      <c r="X58" s="4" t="str">
        <f t="shared" si="146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</v>
      </c>
      <c r="Y58" s="4" t="str">
        <f t="shared" si="147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</v>
      </c>
      <c r="Z58" s="4" t="str">
        <f t="shared" si="148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</v>
      </c>
      <c r="AA58" s="4" t="str">
        <f t="shared" si="149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</v>
      </c>
      <c r="AB58" s="4" t="str">
        <f t="shared" si="150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</v>
      </c>
      <c r="AC58" s="4" t="str">
        <f t="shared" si="151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</v>
      </c>
      <c r="AD58" s="4" t="str">
        <f t="shared" si="152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</v>
      </c>
      <c r="AE58" s="4" t="str">
        <f t="shared" si="153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</v>
      </c>
      <c r="AF58" s="4" t="str">
        <f t="shared" si="154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</v>
      </c>
      <c r="AG58" s="4" t="str">
        <f t="shared" si="155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</v>
      </c>
      <c r="AH58" s="4" t="str">
        <f t="shared" si="156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NA, </v>
      </c>
      <c r="AI58" s="4" t="str">
        <f t="shared" si="157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NA, NA, </v>
      </c>
      <c r="AJ58" s="4" t="str">
        <f>AI58 &amp; IF(LEN(BV58)=0, "NA, ", "PAGE_" &amp; BV58 &amp; ", ")</f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NA, NA, NA, </v>
      </c>
      <c r="AK58" s="4" t="str">
        <f>AJ58 &amp; IF(LEN(BW58)=0, "NA, ", "PAGE_" &amp; BW58 &amp; ", ")</f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NA, NA, NA, NA, </v>
      </c>
      <c r="AL58" s="4" t="str">
        <f t="shared" si="158"/>
        <v xml:space="preserve">{VALUE, NA, 2, PAGE_MM_02_VALUE, PAGE_MM_02_VALUE, PAGE_MM_02_VALUE, PAGE_MM_02_VALUE, PAGE_MM_02_VALUE, PAGE_MM_02_VALUE, PAGE_MM_02_VALUE, PAGE_MM_02_VALUE, PAGE_MM_02_VALUE, PAGE_MM_02_VALUE, PAGE_SAVE, PAGE_MM_02, NA, NA, NA, NA, NA, NA, NA, NA, NA, NA, NA, NA, NA, NA, NA, NA, NA, NA, NA, NA, NA}, </v>
      </c>
      <c r="AM58" t="s">
        <v>378</v>
      </c>
      <c r="AN58">
        <f>AN57+1</f>
        <v>55</v>
      </c>
      <c r="AO58" t="s">
        <v>20</v>
      </c>
      <c r="AQ58">
        <v>2</v>
      </c>
      <c r="AR58" t="s">
        <v>378</v>
      </c>
      <c r="AS58" t="s">
        <v>378</v>
      </c>
      <c r="AT58" t="s">
        <v>378</v>
      </c>
      <c r="AU58" t="s">
        <v>378</v>
      </c>
      <c r="AV58" t="s">
        <v>378</v>
      </c>
      <c r="AW58" t="s">
        <v>378</v>
      </c>
      <c r="AX58" t="s">
        <v>378</v>
      </c>
      <c r="AY58" t="s">
        <v>378</v>
      </c>
      <c r="AZ58" t="s">
        <v>378</v>
      </c>
      <c r="BA58" t="s">
        <v>378</v>
      </c>
      <c r="BB58" t="s">
        <v>29</v>
      </c>
      <c r="BC58" t="s">
        <v>376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IV65536"/>
    </sheetView>
  </sheetViews>
  <sheetFormatPr defaultRowHeight="12.75" x14ac:dyDescent="0.2"/>
  <cols>
    <col min="1" max="1" width="24.5703125" customWidth="1"/>
  </cols>
  <sheetData>
    <row r="1" spans="1:2" x14ac:dyDescent="0.2">
      <c r="A1" t="s">
        <v>100</v>
      </c>
      <c r="B1" t="s">
        <v>101</v>
      </c>
    </row>
    <row r="3" spans="1:2" x14ac:dyDescent="0.2">
      <c r="A3" t="s">
        <v>102</v>
      </c>
      <c r="B3" t="s">
        <v>103</v>
      </c>
    </row>
    <row r="5" spans="1:2" x14ac:dyDescent="0.2">
      <c r="A5" t="s">
        <v>104</v>
      </c>
      <c r="B5" t="s">
        <v>105</v>
      </c>
    </row>
    <row r="6" spans="1:2" x14ac:dyDescent="0.2">
      <c r="B6" t="s">
        <v>106</v>
      </c>
    </row>
    <row r="7" spans="1:2" x14ac:dyDescent="0.2">
      <c r="B7" t="s">
        <v>107</v>
      </c>
    </row>
    <row r="9" spans="1:2" x14ac:dyDescent="0.2">
      <c r="A9" t="s">
        <v>108</v>
      </c>
      <c r="B9" t="s">
        <v>109</v>
      </c>
    </row>
    <row r="11" spans="1:2" x14ac:dyDescent="0.2">
      <c r="A11" t="s">
        <v>110</v>
      </c>
      <c r="B11" t="s">
        <v>109</v>
      </c>
    </row>
    <row r="13" spans="1:2" x14ac:dyDescent="0.2">
      <c r="A13" t="s">
        <v>111</v>
      </c>
      <c r="B13" t="s">
        <v>109</v>
      </c>
    </row>
    <row r="15" spans="1:2" x14ac:dyDescent="0.2">
      <c r="A15" t="s">
        <v>112</v>
      </c>
    </row>
    <row r="17" spans="1:4" x14ac:dyDescent="0.2">
      <c r="A17" t="s">
        <v>113</v>
      </c>
    </row>
    <row r="18" spans="1:4" x14ac:dyDescent="0.2">
      <c r="B18" t="s">
        <v>114</v>
      </c>
      <c r="C18" t="s">
        <v>115</v>
      </c>
      <c r="D18" t="s">
        <v>116</v>
      </c>
    </row>
    <row r="19" spans="1:4" x14ac:dyDescent="0.2">
      <c r="B19" t="s">
        <v>117</v>
      </c>
      <c r="C19" t="s">
        <v>115</v>
      </c>
    </row>
    <row r="20" spans="1:4" x14ac:dyDescent="0.2">
      <c r="B20" t="s">
        <v>118</v>
      </c>
      <c r="C20" t="s">
        <v>115</v>
      </c>
    </row>
    <row r="21" spans="1:4" x14ac:dyDescent="0.2">
      <c r="B21" t="s">
        <v>119</v>
      </c>
      <c r="C21" t="s">
        <v>120</v>
      </c>
      <c r="D21" t="s">
        <v>121</v>
      </c>
    </row>
    <row r="22" spans="1:4" x14ac:dyDescent="0.2">
      <c r="B22" t="s">
        <v>122</v>
      </c>
      <c r="C22" t="s">
        <v>120</v>
      </c>
      <c r="D22" t="s">
        <v>123</v>
      </c>
    </row>
    <row r="23" spans="1:4" x14ac:dyDescent="0.2">
      <c r="B23" t="s">
        <v>124</v>
      </c>
      <c r="C23" t="s">
        <v>115</v>
      </c>
      <c r="D23" t="s">
        <v>125</v>
      </c>
    </row>
    <row r="24" spans="1:4" x14ac:dyDescent="0.2">
      <c r="B24" t="s">
        <v>126</v>
      </c>
      <c r="C24" t="s">
        <v>115</v>
      </c>
      <c r="D24" t="s">
        <v>127</v>
      </c>
    </row>
    <row r="25" spans="1:4" x14ac:dyDescent="0.2">
      <c r="B25" t="s">
        <v>128</v>
      </c>
      <c r="C25" t="s">
        <v>115</v>
      </c>
      <c r="D25" t="s">
        <v>129</v>
      </c>
    </row>
    <row r="26" spans="1:4" x14ac:dyDescent="0.2">
      <c r="B26" t="s">
        <v>130</v>
      </c>
      <c r="C26" t="s">
        <v>115</v>
      </c>
      <c r="D26" t="s">
        <v>131</v>
      </c>
    </row>
    <row r="27" spans="1:4" x14ac:dyDescent="0.2">
      <c r="B27" t="s">
        <v>132</v>
      </c>
      <c r="C27" t="s">
        <v>115</v>
      </c>
      <c r="D27" t="s">
        <v>133</v>
      </c>
    </row>
    <row r="28" spans="1:4" x14ac:dyDescent="0.2">
      <c r="B28" t="s">
        <v>134</v>
      </c>
      <c r="C28" t="s">
        <v>115</v>
      </c>
      <c r="D28" t="s">
        <v>135</v>
      </c>
    </row>
    <row r="29" spans="1:4" x14ac:dyDescent="0.2">
      <c r="B29" t="s">
        <v>136</v>
      </c>
      <c r="C29" t="s">
        <v>115</v>
      </c>
      <c r="D29" t="s">
        <v>137</v>
      </c>
    </row>
    <row r="30" spans="1:4" x14ac:dyDescent="0.2">
      <c r="B30" t="s">
        <v>138</v>
      </c>
      <c r="C30" t="s">
        <v>115</v>
      </c>
      <c r="D30" t="s">
        <v>139</v>
      </c>
    </row>
    <row r="33" spans="1:6" x14ac:dyDescent="0.2">
      <c r="A33" t="s">
        <v>140</v>
      </c>
    </row>
    <row r="34" spans="1:6" x14ac:dyDescent="0.2">
      <c r="B34" t="s">
        <v>141</v>
      </c>
      <c r="C34" t="s">
        <v>120</v>
      </c>
      <c r="D34" t="s">
        <v>142</v>
      </c>
      <c r="E34" t="s">
        <v>143</v>
      </c>
      <c r="F34" t="s">
        <v>144</v>
      </c>
    </row>
    <row r="35" spans="1:6" x14ac:dyDescent="0.2">
      <c r="B35" t="s">
        <v>114</v>
      </c>
      <c r="C35" t="s">
        <v>115</v>
      </c>
      <c r="D35" t="s">
        <v>145</v>
      </c>
      <c r="E35" t="s">
        <v>146</v>
      </c>
      <c r="F35" t="s">
        <v>147</v>
      </c>
    </row>
    <row r="36" spans="1:6" x14ac:dyDescent="0.2">
      <c r="B36" t="s">
        <v>119</v>
      </c>
      <c r="C36" t="s">
        <v>120</v>
      </c>
      <c r="D36" t="s">
        <v>148</v>
      </c>
      <c r="E36" t="s">
        <v>149</v>
      </c>
      <c r="F36" t="s">
        <v>150</v>
      </c>
    </row>
    <row r="37" spans="1:6" x14ac:dyDescent="0.2">
      <c r="B37" t="s">
        <v>124</v>
      </c>
      <c r="C37" t="s">
        <v>115</v>
      </c>
      <c r="D37" t="s">
        <v>124</v>
      </c>
      <c r="E37" t="s">
        <v>151</v>
      </c>
      <c r="F37" t="s">
        <v>152</v>
      </c>
    </row>
    <row r="38" spans="1:6" x14ac:dyDescent="0.2">
      <c r="B38" t="s">
        <v>126</v>
      </c>
      <c r="C38" t="s">
        <v>115</v>
      </c>
      <c r="D38" t="s">
        <v>126</v>
      </c>
      <c r="E38" t="s">
        <v>153</v>
      </c>
      <c r="F38" t="s">
        <v>154</v>
      </c>
    </row>
    <row r="39" spans="1:6" x14ac:dyDescent="0.2">
      <c r="B39" t="s">
        <v>122</v>
      </c>
      <c r="C39" t="s">
        <v>120</v>
      </c>
      <c r="D39" t="s">
        <v>155</v>
      </c>
      <c r="E39" t="s">
        <v>156</v>
      </c>
      <c r="F39" t="s">
        <v>157</v>
      </c>
    </row>
    <row r="41" spans="1:6" x14ac:dyDescent="0.2">
      <c r="B41" t="s">
        <v>114</v>
      </c>
      <c r="C41" t="s">
        <v>115</v>
      </c>
      <c r="E41" t="s">
        <v>158</v>
      </c>
    </row>
    <row r="42" spans="1:6" x14ac:dyDescent="0.2">
      <c r="B42" t="s">
        <v>117</v>
      </c>
      <c r="C42" t="s">
        <v>115</v>
      </c>
      <c r="E42" t="s">
        <v>158</v>
      </c>
    </row>
    <row r="43" spans="1:6" x14ac:dyDescent="0.2">
      <c r="B43" t="s">
        <v>118</v>
      </c>
      <c r="C43" t="s">
        <v>115</v>
      </c>
      <c r="E43" t="s">
        <v>158</v>
      </c>
    </row>
    <row r="44" spans="1:6" x14ac:dyDescent="0.2">
      <c r="B44" t="s">
        <v>128</v>
      </c>
      <c r="C44" t="s">
        <v>115</v>
      </c>
      <c r="E44" t="s">
        <v>158</v>
      </c>
    </row>
    <row r="45" spans="1:6" x14ac:dyDescent="0.2">
      <c r="B45" t="s">
        <v>130</v>
      </c>
      <c r="C45" t="s">
        <v>115</v>
      </c>
      <c r="E45" t="s">
        <v>158</v>
      </c>
    </row>
    <row r="46" spans="1:6" x14ac:dyDescent="0.2">
      <c r="B46" t="s">
        <v>134</v>
      </c>
      <c r="C46" t="s">
        <v>115</v>
      </c>
      <c r="E46" t="s">
        <v>158</v>
      </c>
    </row>
    <row r="47" spans="1:6" x14ac:dyDescent="0.2">
      <c r="B47" t="s">
        <v>136</v>
      </c>
      <c r="C47" t="s">
        <v>115</v>
      </c>
      <c r="E47" t="s">
        <v>158</v>
      </c>
    </row>
    <row r="48" spans="1:6" x14ac:dyDescent="0.2">
      <c r="B48" t="s">
        <v>138</v>
      </c>
      <c r="C48" t="s">
        <v>115</v>
      </c>
      <c r="E48" t="s">
        <v>158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46" zoomScale="85" workbookViewId="0">
      <selection activeCell="E106" sqref="E106"/>
    </sheetView>
  </sheetViews>
  <sheetFormatPr defaultRowHeight="12.75" x14ac:dyDescent="0.2"/>
  <cols>
    <col min="1" max="1" width="6.7109375" customWidth="1"/>
    <col min="2" max="2" width="9.5703125" style="9" customWidth="1"/>
    <col min="3" max="3" width="10.7109375" style="9" customWidth="1"/>
    <col min="4" max="4" width="42.85546875" bestFit="1" customWidth="1"/>
    <col min="5" max="6" width="9.85546875" bestFit="1" customWidth="1"/>
    <col min="7" max="9" width="10.7109375" customWidth="1"/>
  </cols>
  <sheetData>
    <row r="1" spans="1:9" x14ac:dyDescent="0.2">
      <c r="A1" s="8" t="s">
        <v>159</v>
      </c>
      <c r="B1" s="8" t="s">
        <v>160</v>
      </c>
      <c r="C1" s="8" t="s">
        <v>161</v>
      </c>
      <c r="D1" s="8" t="s">
        <v>162</v>
      </c>
      <c r="E1" s="8" t="s">
        <v>163</v>
      </c>
      <c r="F1" s="8" t="s">
        <v>164</v>
      </c>
      <c r="G1" s="18" t="s">
        <v>165</v>
      </c>
      <c r="H1" s="18"/>
      <c r="I1" s="18"/>
    </row>
    <row r="2" spans="1:9" x14ac:dyDescent="0.2">
      <c r="A2" s="1"/>
      <c r="B2" s="8"/>
      <c r="C2" s="8"/>
      <c r="D2" s="1"/>
      <c r="E2" s="8" t="s">
        <v>166</v>
      </c>
      <c r="F2" s="8" t="s">
        <v>166</v>
      </c>
      <c r="G2" s="8" t="s">
        <v>91</v>
      </c>
      <c r="H2" s="8" t="s">
        <v>92</v>
      </c>
      <c r="I2" s="8" t="s">
        <v>93</v>
      </c>
    </row>
    <row r="3" spans="1:9" x14ac:dyDescent="0.2">
      <c r="A3">
        <v>128</v>
      </c>
      <c r="B3" s="9" t="str">
        <f t="shared" ref="B3:B21" si="0">"0x" &amp;DEC2HEX( A3,2)</f>
        <v>0x80</v>
      </c>
      <c r="C3" s="9" t="s">
        <v>164</v>
      </c>
      <c r="D3" t="s">
        <v>167</v>
      </c>
    </row>
    <row r="4" spans="1:9" x14ac:dyDescent="0.2">
      <c r="A4">
        <f t="shared" ref="A4:A21" si="1">A3+1</f>
        <v>129</v>
      </c>
      <c r="B4" s="9" t="str">
        <f t="shared" si="0"/>
        <v>0x81</v>
      </c>
      <c r="C4" s="9" t="s">
        <v>164</v>
      </c>
      <c r="D4" t="s">
        <v>168</v>
      </c>
    </row>
    <row r="5" spans="1:9" x14ac:dyDescent="0.2">
      <c r="A5">
        <f t="shared" si="1"/>
        <v>130</v>
      </c>
      <c r="B5" s="9" t="str">
        <f t="shared" si="0"/>
        <v>0x82</v>
      </c>
      <c r="C5" s="9" t="s">
        <v>164</v>
      </c>
      <c r="D5" t="s">
        <v>169</v>
      </c>
      <c r="E5" t="s">
        <v>90</v>
      </c>
      <c r="F5" t="s">
        <v>4</v>
      </c>
    </row>
    <row r="6" spans="1:9" x14ac:dyDescent="0.2">
      <c r="A6">
        <f t="shared" si="1"/>
        <v>131</v>
      </c>
      <c r="B6" s="9" t="str">
        <f t="shared" si="0"/>
        <v>0x83</v>
      </c>
      <c r="C6" s="9" t="s">
        <v>164</v>
      </c>
      <c r="D6" t="s">
        <v>170</v>
      </c>
      <c r="E6" t="s">
        <v>90</v>
      </c>
      <c r="F6" t="s">
        <v>5</v>
      </c>
    </row>
    <row r="7" spans="1:9" x14ac:dyDescent="0.2">
      <c r="A7">
        <f t="shared" si="1"/>
        <v>132</v>
      </c>
      <c r="B7" s="9" t="str">
        <f t="shared" si="0"/>
        <v>0x84</v>
      </c>
      <c r="C7" s="9" t="s">
        <v>164</v>
      </c>
      <c r="D7" t="s">
        <v>171</v>
      </c>
      <c r="E7" t="s">
        <v>90</v>
      </c>
    </row>
    <row r="8" spans="1:9" x14ac:dyDescent="0.2">
      <c r="A8">
        <f t="shared" si="1"/>
        <v>133</v>
      </c>
      <c r="B8" s="9" t="str">
        <f t="shared" si="0"/>
        <v>0x85</v>
      </c>
      <c r="C8" s="9" t="s">
        <v>164</v>
      </c>
      <c r="D8" t="s">
        <v>172</v>
      </c>
      <c r="E8" t="s">
        <v>90</v>
      </c>
    </row>
    <row r="9" spans="1:9" x14ac:dyDescent="0.2">
      <c r="A9">
        <f t="shared" si="1"/>
        <v>134</v>
      </c>
      <c r="B9" s="9" t="str">
        <f t="shared" si="0"/>
        <v>0x86</v>
      </c>
      <c r="C9" s="9" t="s">
        <v>164</v>
      </c>
      <c r="D9" t="s">
        <v>173</v>
      </c>
      <c r="E9" t="s">
        <v>90</v>
      </c>
      <c r="G9" t="s">
        <v>174</v>
      </c>
    </row>
    <row r="10" spans="1:9" x14ac:dyDescent="0.2">
      <c r="A10">
        <f t="shared" si="1"/>
        <v>135</v>
      </c>
      <c r="B10" s="9" t="str">
        <f t="shared" si="0"/>
        <v>0x87</v>
      </c>
      <c r="C10" s="9" t="s">
        <v>164</v>
      </c>
      <c r="D10" t="s">
        <v>175</v>
      </c>
    </row>
    <row r="11" spans="1:9" x14ac:dyDescent="0.2">
      <c r="A11">
        <f t="shared" si="1"/>
        <v>136</v>
      </c>
      <c r="B11" s="9" t="str">
        <f t="shared" si="0"/>
        <v>0x88</v>
      </c>
      <c r="C11" s="9" t="s">
        <v>164</v>
      </c>
      <c r="D11" t="s">
        <v>176</v>
      </c>
    </row>
    <row r="12" spans="1:9" x14ac:dyDescent="0.2">
      <c r="A12">
        <f t="shared" si="1"/>
        <v>137</v>
      </c>
      <c r="B12" s="9" t="str">
        <f t="shared" si="0"/>
        <v>0x89</v>
      </c>
      <c r="C12" s="9" t="s">
        <v>164</v>
      </c>
      <c r="D12" t="s">
        <v>177</v>
      </c>
    </row>
    <row r="13" spans="1:9" x14ac:dyDescent="0.2">
      <c r="A13">
        <f t="shared" si="1"/>
        <v>138</v>
      </c>
      <c r="B13" s="9" t="str">
        <f t="shared" si="0"/>
        <v>0x8A</v>
      </c>
      <c r="C13" s="9" t="s">
        <v>164</v>
      </c>
      <c r="D13" t="s">
        <v>178</v>
      </c>
    </row>
    <row r="14" spans="1:9" x14ac:dyDescent="0.2">
      <c r="A14">
        <f t="shared" si="1"/>
        <v>139</v>
      </c>
      <c r="B14" s="9" t="str">
        <f t="shared" si="0"/>
        <v>0x8B</v>
      </c>
      <c r="C14" s="9" t="s">
        <v>164</v>
      </c>
      <c r="D14" t="s">
        <v>179</v>
      </c>
    </row>
    <row r="15" spans="1:9" x14ac:dyDescent="0.2">
      <c r="A15">
        <f t="shared" si="1"/>
        <v>140</v>
      </c>
      <c r="B15" s="9" t="str">
        <f t="shared" si="0"/>
        <v>0x8C</v>
      </c>
      <c r="C15" s="9" t="s">
        <v>164</v>
      </c>
      <c r="D15" t="s">
        <v>180</v>
      </c>
    </row>
    <row r="16" spans="1:9" x14ac:dyDescent="0.2">
      <c r="A16">
        <f t="shared" si="1"/>
        <v>141</v>
      </c>
      <c r="B16" s="9" t="str">
        <f t="shared" si="0"/>
        <v>0x8D</v>
      </c>
      <c r="C16" s="9" t="s">
        <v>164</v>
      </c>
      <c r="D16" t="s">
        <v>181</v>
      </c>
      <c r="F16" t="s">
        <v>182</v>
      </c>
    </row>
    <row r="17" spans="1:7" x14ac:dyDescent="0.2">
      <c r="A17">
        <f t="shared" si="1"/>
        <v>142</v>
      </c>
      <c r="B17" s="9" t="str">
        <f t="shared" si="0"/>
        <v>0x8E</v>
      </c>
      <c r="C17" s="9" t="s">
        <v>164</v>
      </c>
      <c r="D17" t="s">
        <v>183</v>
      </c>
    </row>
    <row r="18" spans="1:7" x14ac:dyDescent="0.2">
      <c r="A18">
        <f t="shared" si="1"/>
        <v>143</v>
      </c>
      <c r="B18" s="9" t="str">
        <f t="shared" si="0"/>
        <v>0x8F</v>
      </c>
      <c r="C18" s="9" t="s">
        <v>164</v>
      </c>
      <c r="D18" t="s">
        <v>184</v>
      </c>
    </row>
    <row r="19" spans="1:7" x14ac:dyDescent="0.2">
      <c r="A19">
        <f t="shared" si="1"/>
        <v>144</v>
      </c>
      <c r="B19" s="9" t="str">
        <f t="shared" si="0"/>
        <v>0x90</v>
      </c>
      <c r="C19" s="9" t="s">
        <v>164</v>
      </c>
      <c r="D19" t="s">
        <v>185</v>
      </c>
      <c r="F19" t="s">
        <v>186</v>
      </c>
    </row>
    <row r="20" spans="1:7" x14ac:dyDescent="0.2">
      <c r="A20">
        <f t="shared" si="1"/>
        <v>145</v>
      </c>
      <c r="B20" s="9" t="str">
        <f t="shared" si="0"/>
        <v>0x91</v>
      </c>
      <c r="C20" s="9" t="s">
        <v>164</v>
      </c>
      <c r="D20" t="s">
        <v>187</v>
      </c>
      <c r="F20" t="s">
        <v>5</v>
      </c>
    </row>
    <row r="21" spans="1:7" x14ac:dyDescent="0.2">
      <c r="A21">
        <f t="shared" si="1"/>
        <v>146</v>
      </c>
      <c r="B21" s="9" t="str">
        <f t="shared" si="0"/>
        <v>0x92</v>
      </c>
      <c r="C21" s="9" t="s">
        <v>164</v>
      </c>
      <c r="D21" t="s">
        <v>188</v>
      </c>
    </row>
    <row r="24" spans="1:7" s="10" customFormat="1" x14ac:dyDescent="0.2">
      <c r="A24" s="10" t="s">
        <v>189</v>
      </c>
      <c r="B24" s="11"/>
      <c r="C24" s="11"/>
    </row>
    <row r="25" spans="1:7" x14ac:dyDescent="0.2">
      <c r="A25">
        <v>0</v>
      </c>
      <c r="B25" s="9" t="str">
        <f t="shared" ref="B25:B38" si="2">"0x" &amp;DEC2HEX( A25,4)</f>
        <v>0x0000</v>
      </c>
      <c r="C25" s="9" t="s">
        <v>190</v>
      </c>
      <c r="D25" t="s">
        <v>191</v>
      </c>
    </row>
    <row r="26" spans="1:7" x14ac:dyDescent="0.2">
      <c r="A26">
        <v>1</v>
      </c>
      <c r="B26" s="9" t="str">
        <f t="shared" si="2"/>
        <v>0x0001</v>
      </c>
      <c r="C26" s="9" t="s">
        <v>190</v>
      </c>
      <c r="D26" t="s">
        <v>192</v>
      </c>
      <c r="E26" t="s">
        <v>90</v>
      </c>
      <c r="G26" t="s">
        <v>174</v>
      </c>
    </row>
    <row r="27" spans="1:7" x14ac:dyDescent="0.2">
      <c r="A27">
        <v>2</v>
      </c>
      <c r="B27" s="9" t="str">
        <f t="shared" si="2"/>
        <v>0x0002</v>
      </c>
      <c r="C27" s="9" t="s">
        <v>190</v>
      </c>
      <c r="D27" t="s">
        <v>193</v>
      </c>
      <c r="E27" t="s">
        <v>90</v>
      </c>
    </row>
    <row r="28" spans="1:7" x14ac:dyDescent="0.2">
      <c r="A28">
        <v>4</v>
      </c>
      <c r="B28" s="9" t="str">
        <f t="shared" si="2"/>
        <v>0x0004</v>
      </c>
      <c r="C28" s="9" t="s">
        <v>190</v>
      </c>
      <c r="D28" t="s">
        <v>194</v>
      </c>
      <c r="E28" t="s">
        <v>90</v>
      </c>
    </row>
    <row r="29" spans="1:7" x14ac:dyDescent="0.2">
      <c r="A29">
        <v>8</v>
      </c>
      <c r="B29" s="9" t="str">
        <f t="shared" si="2"/>
        <v>0x0008</v>
      </c>
      <c r="C29" s="9" t="s">
        <v>190</v>
      </c>
      <c r="D29" t="s">
        <v>195</v>
      </c>
      <c r="E29" t="s">
        <v>90</v>
      </c>
    </row>
    <row r="30" spans="1:7" x14ac:dyDescent="0.2">
      <c r="A30">
        <v>16</v>
      </c>
      <c r="B30" s="9" t="str">
        <f t="shared" si="2"/>
        <v>0x0010</v>
      </c>
      <c r="C30" s="9" t="s">
        <v>190</v>
      </c>
      <c r="D30" t="s">
        <v>196</v>
      </c>
      <c r="E30" t="s">
        <v>90</v>
      </c>
    </row>
    <row r="31" spans="1:7" x14ac:dyDescent="0.2">
      <c r="A31">
        <v>32</v>
      </c>
      <c r="B31" s="9" t="str">
        <f t="shared" si="2"/>
        <v>0x0020</v>
      </c>
      <c r="C31" s="9" t="s">
        <v>190</v>
      </c>
      <c r="D31" t="s">
        <v>197</v>
      </c>
      <c r="E31" t="s">
        <v>90</v>
      </c>
    </row>
    <row r="32" spans="1:7" x14ac:dyDescent="0.2">
      <c r="A32">
        <v>64</v>
      </c>
      <c r="B32" s="9" t="str">
        <f t="shared" si="2"/>
        <v>0x0040</v>
      </c>
      <c r="C32" s="9" t="s">
        <v>190</v>
      </c>
      <c r="D32" t="s">
        <v>201</v>
      </c>
      <c r="E32" t="s">
        <v>90</v>
      </c>
    </row>
    <row r="33" spans="1:12" x14ac:dyDescent="0.2">
      <c r="A33">
        <v>128</v>
      </c>
      <c r="B33" s="9" t="str">
        <f t="shared" si="2"/>
        <v>0x0080</v>
      </c>
      <c r="C33" s="9" t="s">
        <v>190</v>
      </c>
      <c r="D33" t="s">
        <v>266</v>
      </c>
      <c r="E33" t="s">
        <v>90</v>
      </c>
    </row>
    <row r="34" spans="1:12" x14ac:dyDescent="0.2">
      <c r="A34">
        <v>256</v>
      </c>
      <c r="B34" s="9" t="str">
        <f t="shared" si="2"/>
        <v>0x0100</v>
      </c>
      <c r="C34" s="9" t="s">
        <v>190</v>
      </c>
      <c r="D34" t="s">
        <v>199</v>
      </c>
      <c r="E34" t="s">
        <v>90</v>
      </c>
    </row>
    <row r="35" spans="1:12" x14ac:dyDescent="0.2">
      <c r="A35">
        <v>512</v>
      </c>
      <c r="B35" s="9" t="str">
        <f t="shared" si="2"/>
        <v>0x0200</v>
      </c>
      <c r="C35" s="9" t="s">
        <v>190</v>
      </c>
      <c r="D35" t="s">
        <v>200</v>
      </c>
      <c r="E35" t="s">
        <v>90</v>
      </c>
    </row>
    <row r="36" spans="1:12" x14ac:dyDescent="0.2">
      <c r="A36">
        <v>1024</v>
      </c>
      <c r="B36" s="9" t="str">
        <f t="shared" si="2"/>
        <v>0x0400</v>
      </c>
      <c r="C36" s="9" t="s">
        <v>190</v>
      </c>
      <c r="D36" t="s">
        <v>198</v>
      </c>
      <c r="E36" t="s">
        <v>90</v>
      </c>
    </row>
    <row r="37" spans="1:12" x14ac:dyDescent="0.2">
      <c r="A37">
        <v>2048</v>
      </c>
      <c r="B37" s="9" t="str">
        <f t="shared" si="2"/>
        <v>0x0800</v>
      </c>
      <c r="C37" s="9" t="s">
        <v>190</v>
      </c>
      <c r="D37" t="s">
        <v>267</v>
      </c>
      <c r="E37" t="s">
        <v>90</v>
      </c>
    </row>
    <row r="38" spans="1:12" x14ac:dyDescent="0.2">
      <c r="A38">
        <v>4096</v>
      </c>
      <c r="B38" s="9" t="str">
        <f t="shared" si="2"/>
        <v>0x1000</v>
      </c>
      <c r="C38" s="9" t="s">
        <v>190</v>
      </c>
      <c r="D38" t="s">
        <v>268</v>
      </c>
      <c r="E38" t="s">
        <v>90</v>
      </c>
    </row>
    <row r="42" spans="1:12" x14ac:dyDescent="0.2">
      <c r="A42" s="10" t="s">
        <v>202</v>
      </c>
    </row>
    <row r="43" spans="1:12" x14ac:dyDescent="0.2">
      <c r="A43">
        <v>0</v>
      </c>
      <c r="B43" s="9" t="str">
        <f t="shared" ref="B43:B90" si="3">"0x" &amp;DEC2HEX( A43,2)</f>
        <v>0x00</v>
      </c>
      <c r="C43" s="9" t="s">
        <v>162</v>
      </c>
      <c r="D43" t="s">
        <v>203</v>
      </c>
      <c r="E43" t="s">
        <v>90</v>
      </c>
      <c r="F43" t="s">
        <v>88</v>
      </c>
      <c r="L43" t="str">
        <f>J43&amp;K43</f>
        <v/>
      </c>
    </row>
    <row r="44" spans="1:12" x14ac:dyDescent="0.2">
      <c r="A44">
        <f t="shared" ref="A44:A86" si="4">A43+1</f>
        <v>1</v>
      </c>
      <c r="B44" s="9" t="str">
        <f t="shared" si="3"/>
        <v>0x01</v>
      </c>
      <c r="C44" s="9" t="s">
        <v>162</v>
      </c>
      <c r="D44" t="s">
        <v>190</v>
      </c>
      <c r="E44" t="s">
        <v>90</v>
      </c>
      <c r="F44" t="s">
        <v>204</v>
      </c>
      <c r="L44" t="str">
        <f t="shared" ref="L44:L74" si="5">J44&amp;K44</f>
        <v/>
      </c>
    </row>
    <row r="45" spans="1:12" x14ac:dyDescent="0.2">
      <c r="A45">
        <f t="shared" si="4"/>
        <v>2</v>
      </c>
      <c r="B45" s="9" t="str">
        <f t="shared" si="3"/>
        <v>0x02</v>
      </c>
      <c r="C45" s="9" t="s">
        <v>162</v>
      </c>
      <c r="D45" t="s">
        <v>205</v>
      </c>
      <c r="E45" t="s">
        <v>90</v>
      </c>
      <c r="F45" t="s">
        <v>46</v>
      </c>
      <c r="L45" t="str">
        <f t="shared" si="5"/>
        <v/>
      </c>
    </row>
    <row r="46" spans="1:12" x14ac:dyDescent="0.2">
      <c r="A46">
        <f t="shared" si="4"/>
        <v>3</v>
      </c>
      <c r="B46" s="9" t="str">
        <f t="shared" si="3"/>
        <v>0x03</v>
      </c>
      <c r="C46" s="9" t="s">
        <v>162</v>
      </c>
      <c r="D46" t="s">
        <v>206</v>
      </c>
      <c r="E46" t="s">
        <v>90</v>
      </c>
      <c r="F46" t="s">
        <v>46</v>
      </c>
      <c r="L46" t="str">
        <f t="shared" si="5"/>
        <v/>
      </c>
    </row>
    <row r="47" spans="1:12" x14ac:dyDescent="0.2">
      <c r="A47">
        <f>A46+1</f>
        <v>4</v>
      </c>
      <c r="B47" s="9" t="str">
        <f t="shared" si="3"/>
        <v>0x04</v>
      </c>
      <c r="C47" s="9" t="s">
        <v>162</v>
      </c>
      <c r="D47" t="s">
        <v>207</v>
      </c>
      <c r="E47" t="s">
        <v>90</v>
      </c>
      <c r="L47" t="str">
        <f t="shared" si="5"/>
        <v/>
      </c>
    </row>
    <row r="48" spans="1:12" x14ac:dyDescent="0.2">
      <c r="A48">
        <f t="shared" si="4"/>
        <v>5</v>
      </c>
      <c r="B48" s="9" t="str">
        <f t="shared" si="3"/>
        <v>0x05</v>
      </c>
      <c r="C48" s="9" t="s">
        <v>162</v>
      </c>
      <c r="D48" t="s">
        <v>208</v>
      </c>
      <c r="E48" t="s">
        <v>90</v>
      </c>
      <c r="L48" t="str">
        <f t="shared" si="5"/>
        <v/>
      </c>
    </row>
    <row r="49" spans="1:12" x14ac:dyDescent="0.2">
      <c r="A49">
        <f t="shared" si="4"/>
        <v>6</v>
      </c>
      <c r="B49" s="9" t="str">
        <f t="shared" si="3"/>
        <v>0x06</v>
      </c>
      <c r="C49" s="9" t="s">
        <v>162</v>
      </c>
      <c r="D49" t="s">
        <v>209</v>
      </c>
      <c r="E49" t="s">
        <v>90</v>
      </c>
      <c r="L49" t="str">
        <f t="shared" si="5"/>
        <v/>
      </c>
    </row>
    <row r="50" spans="1:12" x14ac:dyDescent="0.2">
      <c r="A50">
        <f t="shared" si="4"/>
        <v>7</v>
      </c>
      <c r="B50" s="9" t="str">
        <f t="shared" si="3"/>
        <v>0x07</v>
      </c>
      <c r="C50" s="9" t="s">
        <v>162</v>
      </c>
      <c r="D50" t="s">
        <v>210</v>
      </c>
      <c r="E50" t="s">
        <v>90</v>
      </c>
      <c r="L50" t="str">
        <f t="shared" si="5"/>
        <v/>
      </c>
    </row>
    <row r="51" spans="1:12" x14ac:dyDescent="0.2">
      <c r="A51">
        <f t="shared" si="4"/>
        <v>8</v>
      </c>
      <c r="B51" s="9" t="str">
        <f t="shared" si="3"/>
        <v>0x08</v>
      </c>
      <c r="C51" s="9" t="s">
        <v>162</v>
      </c>
      <c r="D51" t="s">
        <v>211</v>
      </c>
      <c r="E51" t="s">
        <v>90</v>
      </c>
      <c r="L51" t="str">
        <f t="shared" si="5"/>
        <v/>
      </c>
    </row>
    <row r="52" spans="1:12" x14ac:dyDescent="0.2">
      <c r="A52">
        <f t="shared" si="4"/>
        <v>9</v>
      </c>
      <c r="B52" s="9" t="str">
        <f t="shared" si="3"/>
        <v>0x09</v>
      </c>
      <c r="C52" s="9" t="s">
        <v>162</v>
      </c>
      <c r="D52" t="s">
        <v>212</v>
      </c>
      <c r="E52" t="s">
        <v>90</v>
      </c>
      <c r="L52" t="str">
        <f t="shared" si="5"/>
        <v/>
      </c>
    </row>
    <row r="53" spans="1:12" x14ac:dyDescent="0.2">
      <c r="A53">
        <f t="shared" si="4"/>
        <v>10</v>
      </c>
      <c r="B53" s="9" t="str">
        <f t="shared" si="3"/>
        <v>0x0A</v>
      </c>
      <c r="C53" s="9" t="s">
        <v>162</v>
      </c>
      <c r="D53" t="s">
        <v>213</v>
      </c>
      <c r="E53" t="s">
        <v>90</v>
      </c>
      <c r="L53" t="str">
        <f t="shared" si="5"/>
        <v/>
      </c>
    </row>
    <row r="54" spans="1:12" x14ac:dyDescent="0.2">
      <c r="A54">
        <f t="shared" si="4"/>
        <v>11</v>
      </c>
      <c r="B54" s="9" t="str">
        <f t="shared" si="3"/>
        <v>0x0B</v>
      </c>
      <c r="C54" s="9" t="s">
        <v>162</v>
      </c>
      <c r="D54" t="s">
        <v>214</v>
      </c>
      <c r="E54" t="s">
        <v>90</v>
      </c>
      <c r="L54" t="str">
        <f t="shared" si="5"/>
        <v/>
      </c>
    </row>
    <row r="55" spans="1:12" x14ac:dyDescent="0.2">
      <c r="A55">
        <f t="shared" si="4"/>
        <v>12</v>
      </c>
      <c r="B55" s="9" t="str">
        <f t="shared" si="3"/>
        <v>0x0C</v>
      </c>
      <c r="C55" s="9" t="s">
        <v>162</v>
      </c>
      <c r="D55" t="s">
        <v>215</v>
      </c>
      <c r="E55" t="s">
        <v>90</v>
      </c>
      <c r="L55" t="str">
        <f t="shared" si="5"/>
        <v/>
      </c>
    </row>
    <row r="56" spans="1:12" x14ac:dyDescent="0.2">
      <c r="A56">
        <f t="shared" si="4"/>
        <v>13</v>
      </c>
      <c r="B56" s="9" t="str">
        <f t="shared" si="3"/>
        <v>0x0D</v>
      </c>
      <c r="C56" s="9" t="s">
        <v>162</v>
      </c>
      <c r="D56" t="s">
        <v>258</v>
      </c>
      <c r="E56" t="s">
        <v>90</v>
      </c>
      <c r="G56" t="s">
        <v>216</v>
      </c>
      <c r="H56" t="s">
        <v>217</v>
      </c>
      <c r="I56" t="s">
        <v>217</v>
      </c>
      <c r="L56" t="str">
        <f t="shared" si="5"/>
        <v/>
      </c>
    </row>
    <row r="57" spans="1:12" x14ac:dyDescent="0.2">
      <c r="A57">
        <f t="shared" si="4"/>
        <v>14</v>
      </c>
      <c r="B57" s="9" t="str">
        <f t="shared" si="3"/>
        <v>0x0E</v>
      </c>
      <c r="C57" s="9" t="s">
        <v>162</v>
      </c>
      <c r="D57" t="s">
        <v>257</v>
      </c>
      <c r="E57" t="s">
        <v>90</v>
      </c>
      <c r="G57" t="s">
        <v>216</v>
      </c>
      <c r="H57" t="s">
        <v>217</v>
      </c>
      <c r="I57" t="s">
        <v>217</v>
      </c>
      <c r="L57" t="str">
        <f t="shared" si="5"/>
        <v/>
      </c>
    </row>
    <row r="58" spans="1:12" x14ac:dyDescent="0.2">
      <c r="A58">
        <f t="shared" si="4"/>
        <v>15</v>
      </c>
      <c r="B58" s="9" t="str">
        <f t="shared" si="3"/>
        <v>0x0F</v>
      </c>
      <c r="C58" s="9" t="s">
        <v>162</v>
      </c>
      <c r="D58" t="s">
        <v>269</v>
      </c>
      <c r="E58" t="s">
        <v>90</v>
      </c>
      <c r="G58" t="s">
        <v>174</v>
      </c>
      <c r="L58" t="str">
        <f t="shared" si="5"/>
        <v/>
      </c>
    </row>
    <row r="59" spans="1:12" x14ac:dyDescent="0.2">
      <c r="A59">
        <f t="shared" si="4"/>
        <v>16</v>
      </c>
      <c r="B59" s="9" t="str">
        <f t="shared" si="3"/>
        <v>0x10</v>
      </c>
      <c r="C59" s="9" t="s">
        <v>162</v>
      </c>
      <c r="D59" t="s">
        <v>218</v>
      </c>
      <c r="E59" t="s">
        <v>90</v>
      </c>
      <c r="L59" t="str">
        <f t="shared" si="5"/>
        <v/>
      </c>
    </row>
    <row r="60" spans="1:12" x14ac:dyDescent="0.2">
      <c r="A60">
        <f t="shared" si="4"/>
        <v>17</v>
      </c>
      <c r="B60" s="9" t="str">
        <f t="shared" si="3"/>
        <v>0x11</v>
      </c>
      <c r="C60" s="9" t="s">
        <v>162</v>
      </c>
      <c r="D60" t="s">
        <v>270</v>
      </c>
      <c r="E60" t="s">
        <v>90</v>
      </c>
      <c r="G60" t="s">
        <v>174</v>
      </c>
      <c r="L60" t="str">
        <f t="shared" si="5"/>
        <v/>
      </c>
    </row>
    <row r="61" spans="1:12" x14ac:dyDescent="0.2">
      <c r="A61">
        <f t="shared" si="4"/>
        <v>18</v>
      </c>
      <c r="B61" s="9" t="str">
        <f t="shared" si="3"/>
        <v>0x12</v>
      </c>
      <c r="C61" s="9" t="s">
        <v>162</v>
      </c>
      <c r="D61" t="s">
        <v>219</v>
      </c>
      <c r="E61" t="s">
        <v>90</v>
      </c>
      <c r="G61">
        <v>1</v>
      </c>
      <c r="H61">
        <v>8</v>
      </c>
      <c r="I61">
        <v>1</v>
      </c>
      <c r="L61" t="str">
        <f t="shared" si="5"/>
        <v/>
      </c>
    </row>
    <row r="62" spans="1:12" x14ac:dyDescent="0.2">
      <c r="A62">
        <f t="shared" si="4"/>
        <v>19</v>
      </c>
      <c r="B62" s="9" t="str">
        <f t="shared" si="3"/>
        <v>0x13</v>
      </c>
      <c r="C62" s="9" t="s">
        <v>162</v>
      </c>
      <c r="D62" t="s">
        <v>220</v>
      </c>
      <c r="E62" t="s">
        <v>90</v>
      </c>
      <c r="G62">
        <v>1</v>
      </c>
      <c r="L62" t="str">
        <f t="shared" si="5"/>
        <v/>
      </c>
    </row>
    <row r="63" spans="1:12" x14ac:dyDescent="0.2">
      <c r="A63">
        <f t="shared" si="4"/>
        <v>20</v>
      </c>
      <c r="B63" s="9" t="str">
        <f t="shared" si="3"/>
        <v>0x14</v>
      </c>
      <c r="C63" s="9" t="s">
        <v>162</v>
      </c>
      <c r="D63" t="s">
        <v>223</v>
      </c>
      <c r="E63" t="s">
        <v>90</v>
      </c>
      <c r="L63" t="str">
        <f t="shared" si="5"/>
        <v/>
      </c>
    </row>
    <row r="64" spans="1:12" x14ac:dyDescent="0.2">
      <c r="A64">
        <f t="shared" si="4"/>
        <v>21</v>
      </c>
      <c r="B64" s="9" t="str">
        <f t="shared" si="3"/>
        <v>0x15</v>
      </c>
      <c r="C64" s="9" t="s">
        <v>162</v>
      </c>
      <c r="D64" t="s">
        <v>224</v>
      </c>
      <c r="E64" t="s">
        <v>90</v>
      </c>
      <c r="G64" t="s">
        <v>221</v>
      </c>
      <c r="H64" t="s">
        <v>222</v>
      </c>
      <c r="I64" t="s">
        <v>221</v>
      </c>
      <c r="L64" t="str">
        <f t="shared" si="5"/>
        <v/>
      </c>
    </row>
    <row r="65" spans="1:12" x14ac:dyDescent="0.2">
      <c r="A65">
        <f t="shared" si="4"/>
        <v>22</v>
      </c>
      <c r="B65" s="9" t="str">
        <f t="shared" si="3"/>
        <v>0x16</v>
      </c>
      <c r="C65" s="9" t="s">
        <v>162</v>
      </c>
      <c r="D65" t="s">
        <v>225</v>
      </c>
      <c r="E65" t="s">
        <v>90</v>
      </c>
      <c r="G65" t="s">
        <v>226</v>
      </c>
      <c r="H65" t="s">
        <v>227</v>
      </c>
      <c r="I65" t="s">
        <v>226</v>
      </c>
      <c r="L65" t="str">
        <f t="shared" si="5"/>
        <v/>
      </c>
    </row>
    <row r="66" spans="1:12" x14ac:dyDescent="0.2">
      <c r="A66">
        <f t="shared" si="4"/>
        <v>23</v>
      </c>
      <c r="B66" s="9" t="str">
        <f t="shared" si="3"/>
        <v>0x17</v>
      </c>
      <c r="C66" s="9" t="s">
        <v>162</v>
      </c>
      <c r="D66" t="s">
        <v>228</v>
      </c>
      <c r="E66" t="s">
        <v>90</v>
      </c>
      <c r="G66" t="s">
        <v>229</v>
      </c>
      <c r="H66" t="s">
        <v>230</v>
      </c>
      <c r="I66" t="s">
        <v>229</v>
      </c>
      <c r="L66" t="str">
        <f t="shared" si="5"/>
        <v/>
      </c>
    </row>
    <row r="67" spans="1:12" x14ac:dyDescent="0.2">
      <c r="A67">
        <f t="shared" si="4"/>
        <v>24</v>
      </c>
      <c r="B67" s="9" t="str">
        <f t="shared" si="3"/>
        <v>0x18</v>
      </c>
      <c r="C67" s="9" t="s">
        <v>162</v>
      </c>
      <c r="D67" t="s">
        <v>231</v>
      </c>
      <c r="E67" t="s">
        <v>90</v>
      </c>
      <c r="L67" t="str">
        <f t="shared" si="5"/>
        <v/>
      </c>
    </row>
    <row r="68" spans="1:12" x14ac:dyDescent="0.2">
      <c r="A68">
        <f>A67+1</f>
        <v>25</v>
      </c>
      <c r="B68" s="9" t="str">
        <f t="shared" si="3"/>
        <v>0x19</v>
      </c>
      <c r="C68" s="9" t="s">
        <v>162</v>
      </c>
      <c r="D68" t="s">
        <v>232</v>
      </c>
      <c r="G68">
        <v>0</v>
      </c>
      <c r="H68">
        <v>15</v>
      </c>
      <c r="I68">
        <v>0</v>
      </c>
      <c r="L68" t="str">
        <f t="shared" si="5"/>
        <v/>
      </c>
    </row>
    <row r="69" spans="1:12" x14ac:dyDescent="0.2">
      <c r="A69">
        <f t="shared" si="4"/>
        <v>26</v>
      </c>
      <c r="B69" s="9" t="str">
        <f t="shared" si="3"/>
        <v>0x1A</v>
      </c>
      <c r="C69" s="9" t="s">
        <v>162</v>
      </c>
      <c r="D69" t="s">
        <v>233</v>
      </c>
      <c r="E69" t="s">
        <v>90</v>
      </c>
      <c r="I69">
        <v>0</v>
      </c>
      <c r="L69" t="str">
        <f t="shared" si="5"/>
        <v/>
      </c>
    </row>
    <row r="70" spans="1:12" x14ac:dyDescent="0.2">
      <c r="A70">
        <f t="shared" si="4"/>
        <v>27</v>
      </c>
      <c r="B70" s="9" t="str">
        <f t="shared" si="3"/>
        <v>0x1B</v>
      </c>
      <c r="C70" s="9" t="s">
        <v>162</v>
      </c>
      <c r="D70" t="s">
        <v>234</v>
      </c>
      <c r="E70" t="s">
        <v>90</v>
      </c>
      <c r="I70">
        <v>0</v>
      </c>
      <c r="L70" t="str">
        <f t="shared" si="5"/>
        <v/>
      </c>
    </row>
    <row r="71" spans="1:12" x14ac:dyDescent="0.2">
      <c r="A71">
        <f t="shared" si="4"/>
        <v>28</v>
      </c>
      <c r="B71" s="9" t="str">
        <f t="shared" si="3"/>
        <v>0x1C</v>
      </c>
      <c r="C71" s="9" t="s">
        <v>162</v>
      </c>
      <c r="D71" t="s">
        <v>235</v>
      </c>
      <c r="E71" t="s">
        <v>236</v>
      </c>
      <c r="G71">
        <v>0</v>
      </c>
      <c r="H71">
        <v>15</v>
      </c>
      <c r="I71">
        <v>0</v>
      </c>
      <c r="L71" t="str">
        <f t="shared" si="5"/>
        <v/>
      </c>
    </row>
    <row r="72" spans="1:12" x14ac:dyDescent="0.2">
      <c r="A72">
        <f t="shared" si="4"/>
        <v>29</v>
      </c>
      <c r="B72" s="9" t="str">
        <f t="shared" si="3"/>
        <v>0x1D</v>
      </c>
      <c r="C72" s="9" t="s">
        <v>162</v>
      </c>
      <c r="D72" t="s">
        <v>237</v>
      </c>
      <c r="G72" t="s">
        <v>221</v>
      </c>
      <c r="H72" t="s">
        <v>222</v>
      </c>
      <c r="I72" t="s">
        <v>222</v>
      </c>
      <c r="L72" t="str">
        <f t="shared" si="5"/>
        <v/>
      </c>
    </row>
    <row r="73" spans="1:12" x14ac:dyDescent="0.2">
      <c r="A73">
        <f t="shared" si="4"/>
        <v>30</v>
      </c>
      <c r="B73" s="9" t="str">
        <f t="shared" si="3"/>
        <v>0x1E</v>
      </c>
      <c r="C73" s="9" t="s">
        <v>162</v>
      </c>
      <c r="D73" t="s">
        <v>238</v>
      </c>
      <c r="G73" t="s">
        <v>221</v>
      </c>
      <c r="H73" t="s">
        <v>222</v>
      </c>
      <c r="I73" t="s">
        <v>222</v>
      </c>
      <c r="L73" t="str">
        <f t="shared" si="5"/>
        <v/>
      </c>
    </row>
    <row r="74" spans="1:12" x14ac:dyDescent="0.2">
      <c r="A74">
        <f t="shared" si="4"/>
        <v>31</v>
      </c>
      <c r="B74" s="9" t="str">
        <f t="shared" si="3"/>
        <v>0x1F</v>
      </c>
      <c r="C74" s="9" t="s">
        <v>162</v>
      </c>
      <c r="D74" t="s">
        <v>239</v>
      </c>
      <c r="G74" t="s">
        <v>221</v>
      </c>
      <c r="H74" t="s">
        <v>222</v>
      </c>
      <c r="I74" t="s">
        <v>222</v>
      </c>
      <c r="L74" t="str">
        <f t="shared" si="5"/>
        <v/>
      </c>
    </row>
    <row r="75" spans="1:12" x14ac:dyDescent="0.2">
      <c r="A75">
        <f t="shared" si="4"/>
        <v>32</v>
      </c>
      <c r="B75" s="9" t="str">
        <f t="shared" si="3"/>
        <v>0x20</v>
      </c>
      <c r="C75" s="9" t="s">
        <v>162</v>
      </c>
      <c r="D75" t="s">
        <v>240</v>
      </c>
      <c r="E75" t="s">
        <v>90</v>
      </c>
    </row>
    <row r="76" spans="1:12" x14ac:dyDescent="0.2">
      <c r="A76">
        <f t="shared" si="4"/>
        <v>33</v>
      </c>
      <c r="B76" s="9" t="str">
        <f t="shared" si="3"/>
        <v>0x21</v>
      </c>
      <c r="C76" s="9" t="s">
        <v>162</v>
      </c>
      <c r="D76" t="s">
        <v>241</v>
      </c>
    </row>
    <row r="77" spans="1:12" x14ac:dyDescent="0.2">
      <c r="A77">
        <f t="shared" si="4"/>
        <v>34</v>
      </c>
      <c r="B77" s="9" t="str">
        <f t="shared" si="3"/>
        <v>0x22</v>
      </c>
      <c r="C77" s="9" t="s">
        <v>162</v>
      </c>
      <c r="D77" t="s">
        <v>242</v>
      </c>
    </row>
    <row r="78" spans="1:12" x14ac:dyDescent="0.2">
      <c r="A78">
        <f t="shared" si="4"/>
        <v>35</v>
      </c>
      <c r="B78" s="9" t="str">
        <f t="shared" si="3"/>
        <v>0x23</v>
      </c>
      <c r="C78" s="9" t="s">
        <v>162</v>
      </c>
      <c r="D78" t="s">
        <v>256</v>
      </c>
      <c r="E78" t="s">
        <v>90</v>
      </c>
      <c r="G78" t="s">
        <v>216</v>
      </c>
      <c r="H78" t="s">
        <v>217</v>
      </c>
      <c r="I78" t="s">
        <v>217</v>
      </c>
    </row>
    <row r="79" spans="1:12" x14ac:dyDescent="0.2">
      <c r="A79">
        <f t="shared" si="4"/>
        <v>36</v>
      </c>
      <c r="B79" s="9" t="str">
        <f t="shared" si="3"/>
        <v>0x24</v>
      </c>
      <c r="C79" s="9" t="s">
        <v>162</v>
      </c>
      <c r="D79" t="s">
        <v>243</v>
      </c>
      <c r="E79" t="s">
        <v>259</v>
      </c>
    </row>
    <row r="80" spans="1:12" x14ac:dyDescent="0.2">
      <c r="A80">
        <f t="shared" si="4"/>
        <v>37</v>
      </c>
      <c r="B80" s="9" t="str">
        <f t="shared" si="3"/>
        <v>0x25</v>
      </c>
      <c r="C80" s="9" t="s">
        <v>162</v>
      </c>
      <c r="D80" t="s">
        <v>244</v>
      </c>
      <c r="E80" t="s">
        <v>259</v>
      </c>
    </row>
    <row r="81" spans="1:5" x14ac:dyDescent="0.2">
      <c r="A81">
        <f t="shared" si="4"/>
        <v>38</v>
      </c>
      <c r="B81" s="9" t="str">
        <f t="shared" si="3"/>
        <v>0x26</v>
      </c>
      <c r="C81" s="9" t="s">
        <v>162</v>
      </c>
      <c r="D81" t="s">
        <v>245</v>
      </c>
    </row>
    <row r="82" spans="1:5" x14ac:dyDescent="0.2">
      <c r="A82">
        <f t="shared" si="4"/>
        <v>39</v>
      </c>
      <c r="B82" s="9" t="str">
        <f t="shared" si="3"/>
        <v>0x27</v>
      </c>
      <c r="C82" s="9" t="s">
        <v>162</v>
      </c>
      <c r="D82" t="s">
        <v>246</v>
      </c>
      <c r="E82" t="s">
        <v>260</v>
      </c>
    </row>
    <row r="83" spans="1:5" x14ac:dyDescent="0.2">
      <c r="A83">
        <f t="shared" si="4"/>
        <v>40</v>
      </c>
      <c r="B83" s="9" t="str">
        <f t="shared" si="3"/>
        <v>0x28</v>
      </c>
      <c r="C83" s="9" t="s">
        <v>162</v>
      </c>
      <c r="D83" t="s">
        <v>261</v>
      </c>
      <c r="E83" t="s">
        <v>90</v>
      </c>
    </row>
    <row r="84" spans="1:5" x14ac:dyDescent="0.2">
      <c r="A84">
        <f t="shared" si="4"/>
        <v>41</v>
      </c>
      <c r="B84" s="9" t="str">
        <f t="shared" si="3"/>
        <v>0x29</v>
      </c>
      <c r="C84" s="9" t="s">
        <v>162</v>
      </c>
      <c r="D84" t="s">
        <v>247</v>
      </c>
    </row>
    <row r="85" spans="1:5" x14ac:dyDescent="0.2">
      <c r="A85">
        <f t="shared" si="4"/>
        <v>42</v>
      </c>
      <c r="B85" s="9" t="str">
        <f t="shared" si="3"/>
        <v>0x2A</v>
      </c>
      <c r="C85" s="9" t="s">
        <v>162</v>
      </c>
      <c r="D85" t="s">
        <v>248</v>
      </c>
      <c r="E85" t="s">
        <v>90</v>
      </c>
    </row>
    <row r="86" spans="1:5" x14ac:dyDescent="0.2">
      <c r="A86">
        <f t="shared" si="4"/>
        <v>43</v>
      </c>
      <c r="B86" s="9" t="str">
        <f t="shared" si="3"/>
        <v>0x2B</v>
      </c>
      <c r="C86" s="9" t="s">
        <v>162</v>
      </c>
      <c r="D86" t="s">
        <v>249</v>
      </c>
      <c r="E86" t="s">
        <v>90</v>
      </c>
    </row>
    <row r="87" spans="1:5" x14ac:dyDescent="0.2">
      <c r="A87">
        <f>A86+1</f>
        <v>44</v>
      </c>
      <c r="B87" s="9" t="str">
        <f t="shared" si="3"/>
        <v>0x2C</v>
      </c>
      <c r="C87" s="9" t="s">
        <v>162</v>
      </c>
      <c r="D87" t="s">
        <v>262</v>
      </c>
    </row>
    <row r="88" spans="1:5" x14ac:dyDescent="0.2">
      <c r="A88">
        <f>A87+1</f>
        <v>45</v>
      </c>
      <c r="B88" s="9" t="str">
        <f t="shared" si="3"/>
        <v>0x2D</v>
      </c>
      <c r="C88" s="9" t="s">
        <v>162</v>
      </c>
      <c r="D88" t="s">
        <v>263</v>
      </c>
    </row>
    <row r="89" spans="1:5" x14ac:dyDescent="0.2">
      <c r="A89">
        <f>A88+1</f>
        <v>46</v>
      </c>
      <c r="B89" s="9" t="str">
        <f t="shared" si="3"/>
        <v>0x2E</v>
      </c>
      <c r="C89" s="9" t="s">
        <v>162</v>
      </c>
      <c r="D89" t="s">
        <v>264</v>
      </c>
    </row>
    <row r="90" spans="1:5" x14ac:dyDescent="0.2">
      <c r="A90">
        <f>A89+1</f>
        <v>47</v>
      </c>
      <c r="B90" s="9" t="str">
        <f t="shared" si="3"/>
        <v>0x2F</v>
      </c>
      <c r="C90" s="9" t="s">
        <v>162</v>
      </c>
      <c r="D90" t="s">
        <v>265</v>
      </c>
      <c r="E90" t="s">
        <v>90</v>
      </c>
    </row>
    <row r="95" spans="1:5" x14ac:dyDescent="0.2">
      <c r="A95" s="10" t="s">
        <v>250</v>
      </c>
    </row>
    <row r="96" spans="1:5" x14ac:dyDescent="0.2">
      <c r="A96">
        <v>3</v>
      </c>
      <c r="B96" s="9" t="str">
        <f>"0x" &amp;DEC2HEX( A96,2)</f>
        <v>0x03</v>
      </c>
      <c r="C96" s="9" t="s">
        <v>251</v>
      </c>
      <c r="D96" t="s">
        <v>252</v>
      </c>
    </row>
    <row r="97" spans="1:4" x14ac:dyDescent="0.2">
      <c r="A97">
        <v>12</v>
      </c>
      <c r="B97" s="9" t="str">
        <f>"0x" &amp;DEC2HEX( A97,2)</f>
        <v>0x0C</v>
      </c>
      <c r="C97" s="9" t="s">
        <v>251</v>
      </c>
      <c r="D97" t="s">
        <v>253</v>
      </c>
    </row>
    <row r="98" spans="1:4" x14ac:dyDescent="0.2">
      <c r="A98">
        <v>48</v>
      </c>
      <c r="B98" s="9" t="str">
        <f>"0x" &amp;DEC2HEX( A98,2)</f>
        <v>0x30</v>
      </c>
      <c r="C98" s="9" t="s">
        <v>251</v>
      </c>
      <c r="D98" t="s">
        <v>254</v>
      </c>
    </row>
    <row r="99" spans="1:4" x14ac:dyDescent="0.2">
      <c r="A99">
        <v>192</v>
      </c>
      <c r="B99" s="9" t="str">
        <f>"0x" &amp;DEC2HEX( A99,2)</f>
        <v>0xC0</v>
      </c>
      <c r="C99" s="9" t="s">
        <v>251</v>
      </c>
      <c r="D99" t="s">
        <v>255</v>
      </c>
    </row>
  </sheetData>
  <mergeCells count="1">
    <mergeCell ref="G1:I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F8" sqref="F8"/>
    </sheetView>
  </sheetViews>
  <sheetFormatPr defaultRowHeight="12.75" x14ac:dyDescent="0.2"/>
  <cols>
    <col min="1" max="1" width="6.42578125" customWidth="1"/>
    <col min="2" max="2" width="7.140625" customWidth="1"/>
    <col min="3" max="3" width="13" customWidth="1"/>
    <col min="4" max="4" width="5" customWidth="1"/>
    <col min="5" max="5" width="46.7109375" bestFit="1" customWidth="1"/>
    <col min="6" max="7" width="5.42578125" customWidth="1"/>
    <col min="8" max="8" width="9.28515625" bestFit="1" customWidth="1"/>
    <col min="9" max="9" width="23.28515625" customWidth="1"/>
    <col min="10" max="10" width="14.5703125" customWidth="1"/>
    <col min="11" max="12" width="20.5703125" bestFit="1" customWidth="1"/>
  </cols>
  <sheetData>
    <row r="1" spans="1:12" x14ac:dyDescent="0.2">
      <c r="F1" t="s">
        <v>320</v>
      </c>
      <c r="G1" t="s">
        <v>321</v>
      </c>
      <c r="H1" t="s">
        <v>322</v>
      </c>
      <c r="I1" t="s">
        <v>323</v>
      </c>
      <c r="J1" t="s">
        <v>330</v>
      </c>
      <c r="K1" t="s">
        <v>335</v>
      </c>
      <c r="L1" t="s">
        <v>336</v>
      </c>
    </row>
    <row r="2" spans="1:12" x14ac:dyDescent="0.2">
      <c r="A2" s="6" t="str">
        <f>"#define " &amp; E2 &amp; " " &amp; D2</f>
        <v>#define PARAM_JOB  0</v>
      </c>
      <c r="B2" s="6" t="str">
        <f>IF(LEN(J2)&gt;0,"#define JOB_" &amp; E2 &amp; " " &amp;J2,"")</f>
        <v>#define JOB_PARAM_JOB  0</v>
      </c>
      <c r="C2" s="6" t="str">
        <f>"/* " &amp; E2 &amp; "*/ {" &amp; F2 &amp; ", " &amp; G2 &amp; ", " &amp; H2 &amp; ", " &amp; I2 &amp; ", JOB_" &amp; IF(LEN(J2)&gt;0, E2, "NONE") &amp; ", " &amp; K2 &amp; ", " &amp; L2 &amp; "},"</f>
        <v>/* PARAM_JOB */ {1, 1000, 1, STI_NULL_ADDRESS, JOB_PARAM_JOB , EEPROM_ADR_02, EEPROM_ADR_03},</v>
      </c>
      <c r="D2">
        <v>0</v>
      </c>
      <c r="E2" t="s">
        <v>273</v>
      </c>
      <c r="F2">
        <v>1</v>
      </c>
      <c r="G2">
        <v>1000</v>
      </c>
      <c r="H2">
        <v>1</v>
      </c>
      <c r="I2" t="s">
        <v>324</v>
      </c>
      <c r="J2" s="13">
        <v>0</v>
      </c>
      <c r="K2" t="s">
        <v>333</v>
      </c>
      <c r="L2" t="s">
        <v>337</v>
      </c>
    </row>
    <row r="3" spans="1:12" x14ac:dyDescent="0.2">
      <c r="A3" s="6" t="str">
        <f>"#define " &amp; E3 &amp; " " &amp; D3</f>
        <v>#define PARAM_CYLINDER_TRAVEL 1</v>
      </c>
      <c r="B3" s="6" t="str">
        <f t="shared" ref="B3:B58" si="0">IF(LEN(J3)&gt;0,"#define JOB_" &amp; E3 &amp; " " &amp;J3,"")</f>
        <v>#define JOB_PARAM_CYLINDER_TRAVEL 1</v>
      </c>
      <c r="C3" s="6" t="str">
        <f t="shared" ref="C3:C58" si="1">"/* " &amp; E3 &amp; "*/ {" &amp; F3 &amp; ", " &amp; G3 &amp; ", " &amp; H3 &amp; ", " &amp; I3 &amp; ", JOB_" &amp; IF(LEN(J3)&gt;0, E3, "NONE") &amp; ", " &amp; K3 &amp; ", " &amp; L3 &amp; "},"</f>
        <v>/* PARAM_CYLINDER_TRAVEL*/ {1500, 25000, 5000, STI_PARAM_CYLINDER_TRAVEL, JOB_PARAM_CYLINDER_TRAVEL, EEPROM_ADR_02, EEPROM_ADR_03},</v>
      </c>
      <c r="D3">
        <f>D2+1</f>
        <v>1</v>
      </c>
      <c r="E3" t="s">
        <v>327</v>
      </c>
      <c r="F3">
        <v>1500</v>
      </c>
      <c r="G3">
        <v>25000</v>
      </c>
      <c r="H3">
        <v>5000</v>
      </c>
      <c r="I3" t="str">
        <f>"STI_"&amp;E3</f>
        <v>STI_PARAM_CYLINDER_TRAVEL</v>
      </c>
      <c r="J3" s="13">
        <v>1</v>
      </c>
      <c r="K3" t="s">
        <v>333</v>
      </c>
      <c r="L3" t="s">
        <v>337</v>
      </c>
    </row>
    <row r="4" spans="1:12" x14ac:dyDescent="0.2">
      <c r="A4" s="6" t="str">
        <f>"#define " &amp; E4 &amp; " " &amp; D4</f>
        <v>#define PARAM_GATE_WINDOW 2</v>
      </c>
      <c r="B4" s="6" t="str">
        <f t="shared" si="0"/>
        <v>#define JOB_PARAM_GATE_WINDOW 2</v>
      </c>
      <c r="C4" s="6" t="str">
        <f t="shared" si="1"/>
        <v>/* PARAM_GATE_WINDOW*/ {5, 600, 20, STI_PARAM_GATE_WINDOW, JOB_PARAM_GATE_WINDOW, EEPROM_ADR_02, EEPROM_ADR_03},</v>
      </c>
      <c r="D4">
        <f>D3+1</f>
        <v>2</v>
      </c>
      <c r="E4" t="s">
        <v>328</v>
      </c>
      <c r="F4">
        <v>5</v>
      </c>
      <c r="G4">
        <v>600</v>
      </c>
      <c r="H4">
        <v>20</v>
      </c>
      <c r="I4" t="str">
        <f>"STI_"&amp;E4</f>
        <v>STI_PARAM_GATE_WINDOW</v>
      </c>
      <c r="J4" s="13">
        <v>2</v>
      </c>
      <c r="K4" t="s">
        <v>333</v>
      </c>
      <c r="L4" t="s">
        <v>337</v>
      </c>
    </row>
    <row r="5" spans="1:12" x14ac:dyDescent="0.2">
      <c r="A5" s="6" t="str">
        <f t="shared" ref="A5:A71" si="2">"#define " &amp; E5 &amp; " " &amp; D5</f>
        <v>#define PARAM_ENCODER_NP 3</v>
      </c>
      <c r="B5" s="6" t="str">
        <f t="shared" si="0"/>
        <v/>
      </c>
      <c r="C5" s="6" t="str">
        <f t="shared" si="1"/>
        <v>/* PARAM_ENCODER_NP*/ {0, 1, 0, STI_NULL_ADDRESS, JOB_NONE, EEPROM_ADR_02, EEPROM_ADR_03},</v>
      </c>
      <c r="D5">
        <f t="shared" ref="D5:D27" si="3">D4+1</f>
        <v>3</v>
      </c>
      <c r="E5" t="s">
        <v>274</v>
      </c>
      <c r="F5">
        <v>0</v>
      </c>
      <c r="G5">
        <v>1</v>
      </c>
      <c r="H5">
        <v>0</v>
      </c>
      <c r="I5" t="s">
        <v>324</v>
      </c>
      <c r="J5" s="13"/>
      <c r="K5" t="s">
        <v>333</v>
      </c>
      <c r="L5" t="s">
        <v>337</v>
      </c>
    </row>
    <row r="6" spans="1:12" x14ac:dyDescent="0.2">
      <c r="A6" s="6" t="str">
        <f t="shared" si="2"/>
        <v>#define PARAM_ALARM_BOUND 4</v>
      </c>
      <c r="B6" s="6" t="str">
        <f t="shared" si="0"/>
        <v>#define JOB_PARAM_ALARM_BOUND 3</v>
      </c>
      <c r="C6" s="6" t="str">
        <f t="shared" si="1"/>
        <v>/* PARAM_ALARM_BOUND*/ {0, 600, 0, STI_PARAM_ALARM_BOUND, JOB_PARAM_ALARM_BOUND, EEPROM_ADR_02, EEPROM_ADR_03},</v>
      </c>
      <c r="D6">
        <f t="shared" si="3"/>
        <v>4</v>
      </c>
      <c r="E6" t="s">
        <v>329</v>
      </c>
      <c r="F6">
        <v>0</v>
      </c>
      <c r="G6">
        <v>600</v>
      </c>
      <c r="H6">
        <v>0</v>
      </c>
      <c r="I6" t="str">
        <f>"STI_"&amp;E6</f>
        <v>STI_PARAM_ALARM_BOUND</v>
      </c>
      <c r="J6" s="13">
        <v>3</v>
      </c>
      <c r="K6" t="s">
        <v>333</v>
      </c>
      <c r="L6" t="s">
        <v>337</v>
      </c>
    </row>
    <row r="7" spans="1:12" x14ac:dyDescent="0.2">
      <c r="A7" s="6" t="str">
        <f t="shared" si="2"/>
        <v>#define PARAM_SPEED 5</v>
      </c>
      <c r="B7" s="6" t="str">
        <f t="shared" si="0"/>
        <v/>
      </c>
      <c r="C7" s="6" t="str">
        <f t="shared" si="1"/>
        <v>/* PARAM_SPEED*/ {0, 0, 0, STI_NULL_ADDRESS, JOB_NONE, EEPROM_ADR_NONE, EEPROM_ADR_NONE},</v>
      </c>
      <c r="D7">
        <f t="shared" si="3"/>
        <v>5</v>
      </c>
      <c r="E7" t="s">
        <v>276</v>
      </c>
      <c r="F7">
        <v>0</v>
      </c>
      <c r="G7">
        <v>0</v>
      </c>
      <c r="H7">
        <v>0</v>
      </c>
      <c r="I7" t="s">
        <v>324</v>
      </c>
      <c r="J7" s="13"/>
      <c r="K7" t="s">
        <v>326</v>
      </c>
      <c r="L7" t="s">
        <v>326</v>
      </c>
    </row>
    <row r="8" spans="1:12" x14ac:dyDescent="0.2">
      <c r="A8" s="6" t="str">
        <f>"#define " &amp; E8 &amp; " " &amp; D8</f>
        <v>#define PARAM_SH_GAIN 6</v>
      </c>
      <c r="B8" s="6" t="str">
        <f>IF(LEN(J8)&gt;0,"#define JOB_" &amp; E8 &amp; " " &amp;J8,"")</f>
        <v>#define JOB_PARAM_SH_GAIN 29</v>
      </c>
      <c r="C8" s="6" t="str">
        <f>"/* " &amp; E8 &amp; "*/ {" &amp; F8 &amp; ", " &amp; G8 &amp; ", " &amp; H8 &amp; ", " &amp; I8 &amp; ", JOB_" &amp; IF(LEN(J8)&gt;0, E8, "NONE") &amp; ", " &amp; K8 &amp; ", " &amp; L8 &amp; "},"</f>
        <v>/* PARAM_SH_GAIN*/ {0, 96, 96, STI_PARAM_SH_GAIN, JOB_PARAM_SH_GAIN, EEPROM_ADR_02, EEPROM_ADR_03},</v>
      </c>
      <c r="D8">
        <f t="shared" si="3"/>
        <v>6</v>
      </c>
      <c r="E8" t="s">
        <v>349</v>
      </c>
      <c r="F8">
        <v>0</v>
      </c>
      <c r="G8">
        <v>96</v>
      </c>
      <c r="H8">
        <v>96</v>
      </c>
      <c r="I8" t="str">
        <f>"STI_"&amp;E8</f>
        <v>STI_PARAM_SH_GAIN</v>
      </c>
      <c r="J8" s="16">
        <v>29</v>
      </c>
      <c r="K8" t="s">
        <v>333</v>
      </c>
      <c r="L8" t="s">
        <v>337</v>
      </c>
    </row>
    <row r="9" spans="1:12" x14ac:dyDescent="0.2">
      <c r="A9" s="6" t="str">
        <f>"#define " &amp; E9 &amp; " " &amp; D9</f>
        <v>#define PARAM_ALARM 7</v>
      </c>
      <c r="B9" s="6" t="str">
        <f t="shared" si="0"/>
        <v/>
      </c>
      <c r="C9" s="6" t="str">
        <f t="shared" si="1"/>
        <v>/* PARAM_ALARM*/ {0, 0, 0, STI_NULL_ADDRESS, JOB_NONE, EEPROM_ADR_NONE, EEPROM_ADR_NONE},</v>
      </c>
      <c r="D9">
        <f t="shared" si="3"/>
        <v>7</v>
      </c>
      <c r="E9" t="s">
        <v>275</v>
      </c>
      <c r="F9">
        <v>0</v>
      </c>
      <c r="G9">
        <v>0</v>
      </c>
      <c r="H9">
        <v>0</v>
      </c>
      <c r="I9" t="s">
        <v>324</v>
      </c>
      <c r="J9" s="13"/>
      <c r="K9" t="s">
        <v>326</v>
      </c>
      <c r="L9" t="s">
        <v>326</v>
      </c>
    </row>
    <row r="10" spans="1:12" x14ac:dyDescent="0.2">
      <c r="A10" s="6" t="str">
        <f t="shared" si="2"/>
        <v>#define PARAM_PAGE 8</v>
      </c>
      <c r="B10" s="6" t="str">
        <f t="shared" si="0"/>
        <v/>
      </c>
      <c r="C10" s="6" t="str">
        <f t="shared" si="1"/>
        <v>/* PARAM_PAGE*/ {0, 0, 0, STI_NULL_ADDRESS, JOB_NONE, EEPROM_ADR_NONE, EEPROM_ADR_NONE},</v>
      </c>
      <c r="D10">
        <f t="shared" si="3"/>
        <v>8</v>
      </c>
      <c r="E10" t="s">
        <v>277</v>
      </c>
      <c r="F10">
        <v>0</v>
      </c>
      <c r="G10">
        <v>0</v>
      </c>
      <c r="H10">
        <v>0</v>
      </c>
      <c r="I10" t="s">
        <v>324</v>
      </c>
      <c r="J10" s="13"/>
      <c r="K10" t="s">
        <v>326</v>
      </c>
      <c r="L10" t="s">
        <v>326</v>
      </c>
    </row>
    <row r="11" spans="1:12" x14ac:dyDescent="0.2">
      <c r="A11" s="6" t="str">
        <f t="shared" si="2"/>
        <v>#define PARAM_PAGE_SEL 9</v>
      </c>
      <c r="B11" s="6" t="str">
        <f t="shared" si="0"/>
        <v/>
      </c>
      <c r="C11" s="6" t="str">
        <f t="shared" si="1"/>
        <v>/* PARAM_PAGE_SEL*/ {0, 0, 0, STI_NULL_ADDRESS, JOB_NONE, EEPROM_ADR_NONE, EEPROM_ADR_NONE},</v>
      </c>
      <c r="D11">
        <f t="shared" si="3"/>
        <v>9</v>
      </c>
      <c r="E11" t="s">
        <v>278</v>
      </c>
      <c r="F11">
        <v>0</v>
      </c>
      <c r="G11">
        <v>0</v>
      </c>
      <c r="H11">
        <v>0</v>
      </c>
      <c r="I11" t="s">
        <v>324</v>
      </c>
      <c r="J11" s="13"/>
      <c r="K11" t="s">
        <v>326</v>
      </c>
      <c r="L11" t="s">
        <v>326</v>
      </c>
    </row>
    <row r="12" spans="1:12" x14ac:dyDescent="0.2">
      <c r="A12" s="6" t="str">
        <f t="shared" si="2"/>
        <v>#define PARAM_MODE_LONG 10</v>
      </c>
      <c r="B12" s="6" t="str">
        <f t="shared" si="0"/>
        <v/>
      </c>
      <c r="C12" s="6" t="str">
        <f t="shared" si="1"/>
        <v>/* PARAM_MODE_LONG*/ {0, 0, 0, STI_NULL_ADDRESS, JOB_NONE, EEPROM_ADR_02, EEPROM_ADR_03},</v>
      </c>
      <c r="D12">
        <f t="shared" si="3"/>
        <v>10</v>
      </c>
      <c r="E12" t="s">
        <v>279</v>
      </c>
      <c r="F12">
        <v>0</v>
      </c>
      <c r="G12">
        <v>0</v>
      </c>
      <c r="H12">
        <v>0</v>
      </c>
      <c r="I12" t="s">
        <v>324</v>
      </c>
      <c r="J12" s="13"/>
      <c r="K12" t="s">
        <v>333</v>
      </c>
      <c r="L12" t="s">
        <v>337</v>
      </c>
    </row>
    <row r="13" spans="1:12" x14ac:dyDescent="0.2">
      <c r="A13" s="6" t="str">
        <f t="shared" si="2"/>
        <v>#define PARAM_MODE_TRANS 11</v>
      </c>
      <c r="B13" s="6" t="str">
        <f t="shared" si="0"/>
        <v/>
      </c>
      <c r="C13" s="6" t="str">
        <f t="shared" si="1"/>
        <v>/* PARAM_MODE_TRANS*/ {0, 0, 0, STI_NULL_ADDRESS, JOB_NONE, EEPROM_ADR_02, EEPROM_ADR_03},</v>
      </c>
      <c r="D13">
        <f t="shared" si="3"/>
        <v>11</v>
      </c>
      <c r="E13" t="s">
        <v>280</v>
      </c>
      <c r="F13">
        <v>0</v>
      </c>
      <c r="G13">
        <v>0</v>
      </c>
      <c r="H13">
        <v>0</v>
      </c>
      <c r="I13" t="s">
        <v>324</v>
      </c>
      <c r="J13" s="13"/>
      <c r="K13" t="s">
        <v>333</v>
      </c>
      <c r="L13" t="s">
        <v>337</v>
      </c>
    </row>
    <row r="14" spans="1:12" x14ac:dyDescent="0.2">
      <c r="A14" s="6" t="str">
        <f t="shared" si="2"/>
        <v>#define PARAM_MODE_PULL 12</v>
      </c>
      <c r="B14" s="6" t="str">
        <f t="shared" si="0"/>
        <v/>
      </c>
      <c r="C14" s="6" t="str">
        <f t="shared" si="1"/>
        <v>/* PARAM_MODE_PULL*/ {0, 0, 0, STI_NULL_ADDRESS, JOB_NONE, EEPROM_ADR_02, EEPROM_ADR_03},</v>
      </c>
      <c r="D14">
        <f t="shared" si="3"/>
        <v>12</v>
      </c>
      <c r="E14" t="s">
        <v>281</v>
      </c>
      <c r="F14">
        <v>0</v>
      </c>
      <c r="G14">
        <v>0</v>
      </c>
      <c r="H14">
        <v>0</v>
      </c>
      <c r="I14" t="s">
        <v>324</v>
      </c>
      <c r="J14" s="13"/>
      <c r="K14" t="s">
        <v>333</v>
      </c>
      <c r="L14" t="s">
        <v>337</v>
      </c>
    </row>
    <row r="15" spans="1:12" x14ac:dyDescent="0.2">
      <c r="A15" s="6" t="str">
        <f t="shared" si="2"/>
        <v>#define PARAM_CORRECTION 13</v>
      </c>
      <c r="B15" s="6" t="str">
        <f t="shared" si="0"/>
        <v/>
      </c>
      <c r="C15" s="6" t="str">
        <f t="shared" si="1"/>
        <v>/* PARAM_CORRECTION*/ {0, 0, 0, STI_NULL_ADDRESS, JOB_NONE, EEPROM_ADR_NONE, EEPROM_ADR_NONE},</v>
      </c>
      <c r="D15">
        <f t="shared" si="3"/>
        <v>13</v>
      </c>
      <c r="E15" t="s">
        <v>282</v>
      </c>
      <c r="F15">
        <v>0</v>
      </c>
      <c r="G15">
        <v>0</v>
      </c>
      <c r="H15">
        <v>0</v>
      </c>
      <c r="I15" t="s">
        <v>324</v>
      </c>
      <c r="J15" s="13"/>
      <c r="K15" t="s">
        <v>326</v>
      </c>
      <c r="L15" t="s">
        <v>326</v>
      </c>
    </row>
    <row r="16" spans="1:12" x14ac:dyDescent="0.2">
      <c r="A16" s="6" t="str">
        <f t="shared" si="2"/>
        <v>#define PARAM_ERR_LONG 14</v>
      </c>
      <c r="B16" s="6" t="str">
        <f t="shared" si="0"/>
        <v/>
      </c>
      <c r="C16" s="6" t="str">
        <f t="shared" si="1"/>
        <v>/* PARAM_ERR_LONG*/ {0, 0, 0, STI_NULL_ADDRESS, JOB_NONE, EEPROM_ADR_NONE, EEPROM_ADR_NONE},</v>
      </c>
      <c r="D16">
        <f t="shared" si="3"/>
        <v>14</v>
      </c>
      <c r="E16" t="s">
        <v>283</v>
      </c>
      <c r="F16">
        <v>0</v>
      </c>
      <c r="G16">
        <v>0</v>
      </c>
      <c r="H16">
        <v>0</v>
      </c>
      <c r="I16" t="s">
        <v>324</v>
      </c>
      <c r="J16" s="13"/>
      <c r="K16" t="s">
        <v>326</v>
      </c>
      <c r="L16" t="s">
        <v>326</v>
      </c>
    </row>
    <row r="17" spans="1:12" x14ac:dyDescent="0.2">
      <c r="A17" s="6" t="str">
        <f t="shared" si="2"/>
        <v>#define PARAM_ERR_TRANS 15</v>
      </c>
      <c r="B17" s="6" t="str">
        <f t="shared" si="0"/>
        <v/>
      </c>
      <c r="C17" s="6" t="str">
        <f t="shared" si="1"/>
        <v>/* PARAM_ERR_TRANS*/ {0, 0, 0, STI_NULL_ADDRESS, JOB_NONE, EEPROM_ADR_NONE, EEPROM_ADR_NONE},</v>
      </c>
      <c r="D17">
        <f t="shared" si="3"/>
        <v>15</v>
      </c>
      <c r="E17" t="s">
        <v>284</v>
      </c>
      <c r="F17">
        <v>0</v>
      </c>
      <c r="G17">
        <v>0</v>
      </c>
      <c r="H17">
        <v>0</v>
      </c>
      <c r="I17" t="s">
        <v>324</v>
      </c>
      <c r="J17" s="13"/>
      <c r="K17" t="s">
        <v>326</v>
      </c>
      <c r="L17" t="s">
        <v>326</v>
      </c>
    </row>
    <row r="18" spans="1:12" x14ac:dyDescent="0.2">
      <c r="A18" s="6" t="str">
        <f t="shared" si="2"/>
        <v>#define PARAM_OSCIL_ZOOM 16</v>
      </c>
      <c r="B18" s="6" t="str">
        <f t="shared" si="0"/>
        <v/>
      </c>
      <c r="C18" s="6" t="str">
        <f t="shared" si="1"/>
        <v>/* PARAM_OSCIL_ZOOM*/ {0, 0, 1, STI_NULL_ADDRESS, JOB_NONE, EEPROM_ADR_NONE, EEPROM_ADR_NONE},</v>
      </c>
      <c r="D18">
        <f t="shared" si="3"/>
        <v>16</v>
      </c>
      <c r="E18" t="s">
        <v>285</v>
      </c>
      <c r="F18">
        <v>0</v>
      </c>
      <c r="G18">
        <v>0</v>
      </c>
      <c r="H18">
        <v>1</v>
      </c>
      <c r="I18" t="s">
        <v>324</v>
      </c>
      <c r="J18" s="13"/>
      <c r="K18" t="s">
        <v>326</v>
      </c>
      <c r="L18" t="s">
        <v>326</v>
      </c>
    </row>
    <row r="19" spans="1:12" x14ac:dyDescent="0.2">
      <c r="A19" s="6" t="str">
        <f t="shared" si="2"/>
        <v>#define PARAM_OSCIL_OFFSET 17</v>
      </c>
      <c r="B19" s="6" t="str">
        <f t="shared" si="0"/>
        <v/>
      </c>
      <c r="C19" s="6" t="str">
        <f t="shared" si="1"/>
        <v>/* PARAM_OSCIL_OFFSET*/ {0, 0, 0, STI_NULL_ADDRESS, JOB_NONE, EEPROM_ADR_NONE, EEPROM_ADR_NONE},</v>
      </c>
      <c r="D19">
        <f t="shared" si="3"/>
        <v>17</v>
      </c>
      <c r="E19" t="s">
        <v>286</v>
      </c>
      <c r="F19">
        <v>0</v>
      </c>
      <c r="G19">
        <v>0</v>
      </c>
      <c r="H19">
        <v>0</v>
      </c>
      <c r="I19" t="s">
        <v>324</v>
      </c>
      <c r="J19" s="13"/>
      <c r="K19" t="s">
        <v>326</v>
      </c>
      <c r="L19" t="s">
        <v>326</v>
      </c>
    </row>
    <row r="20" spans="1:12" x14ac:dyDescent="0.2">
      <c r="A20" s="6" t="str">
        <f t="shared" si="2"/>
        <v>#define PARAM_OSCIL_MANUAL_OFFSET 18</v>
      </c>
      <c r="B20" s="6" t="str">
        <f t="shared" si="0"/>
        <v/>
      </c>
      <c r="C20" s="6" t="str">
        <f t="shared" si="1"/>
        <v>/* PARAM_OSCIL_MANUAL_OFFSET*/ {0, 0, 0, STI_NULL_ADDRESS, JOB_NONE, EEPROM_ADR_NONE, EEPROM_ADR_NONE},</v>
      </c>
      <c r="D20">
        <f t="shared" si="3"/>
        <v>18</v>
      </c>
      <c r="E20" t="s">
        <v>287</v>
      </c>
      <c r="F20">
        <v>0</v>
      </c>
      <c r="G20">
        <v>0</v>
      </c>
      <c r="H20">
        <v>0</v>
      </c>
      <c r="I20" t="s">
        <v>324</v>
      </c>
      <c r="J20" s="13"/>
      <c r="K20" t="s">
        <v>326</v>
      </c>
      <c r="L20" t="s">
        <v>326</v>
      </c>
    </row>
    <row r="21" spans="1:12" x14ac:dyDescent="0.2">
      <c r="A21" s="6" t="str">
        <f t="shared" si="2"/>
        <v>#define PARAM_ERR_BOUND_LONG 19</v>
      </c>
      <c r="B21" s="6" t="str">
        <f t="shared" si="0"/>
        <v/>
      </c>
      <c r="C21" s="6" t="str">
        <f t="shared" si="1"/>
        <v>/* PARAM_ERR_BOUND_LONG*/ {0, 0, 0, STI_NULL_ADDRESS, JOB_NONE, EEPROM_ADR_02, EEPROM_ADR_03},</v>
      </c>
      <c r="D21">
        <f t="shared" si="3"/>
        <v>19</v>
      </c>
      <c r="E21" t="s">
        <v>288</v>
      </c>
      <c r="F21">
        <v>0</v>
      </c>
      <c r="G21">
        <v>0</v>
      </c>
      <c r="H21">
        <v>0</v>
      </c>
      <c r="I21" t="s">
        <v>324</v>
      </c>
      <c r="J21" s="13"/>
      <c r="K21" t="s">
        <v>333</v>
      </c>
      <c r="L21" t="s">
        <v>337</v>
      </c>
    </row>
    <row r="22" spans="1:12" x14ac:dyDescent="0.2">
      <c r="A22" s="6" t="str">
        <f t="shared" si="2"/>
        <v>#define PARAM_VISUAL_SETUP_FULL 20</v>
      </c>
      <c r="B22" s="6" t="str">
        <f t="shared" si="0"/>
        <v/>
      </c>
      <c r="C22" s="6" t="str">
        <f t="shared" si="1"/>
        <v>/* PARAM_VISUAL_SETUP_FULL*/ {0, 0, 0, STI_NULL_ADDRESS, JOB_NONE, EEPROM_ADR_NONE, EEPROM_ADR_NONE},</v>
      </c>
      <c r="D22">
        <f t="shared" si="3"/>
        <v>20</v>
      </c>
      <c r="E22" t="s">
        <v>289</v>
      </c>
      <c r="F22">
        <v>0</v>
      </c>
      <c r="G22">
        <v>0</v>
      </c>
      <c r="H22">
        <v>0</v>
      </c>
      <c r="I22" t="s">
        <v>324</v>
      </c>
      <c r="J22" s="13"/>
      <c r="K22" t="s">
        <v>326</v>
      </c>
      <c r="L22" t="s">
        <v>326</v>
      </c>
    </row>
    <row r="23" spans="1:12" x14ac:dyDescent="0.2">
      <c r="A23" s="6" t="str">
        <f t="shared" si="2"/>
        <v>#define PARAM_OFF 21</v>
      </c>
      <c r="B23" s="6" t="str">
        <f t="shared" si="0"/>
        <v/>
      </c>
      <c r="C23" s="6" t="str">
        <f t="shared" si="1"/>
        <v>/* PARAM_OFF*/ {0, 0, 0, STI_NULL_ADDRESS, JOB_NONE, EEPROM_ADR_NONE, EEPROM_ADR_NONE},</v>
      </c>
      <c r="D23">
        <f t="shared" si="3"/>
        <v>21</v>
      </c>
      <c r="E23" t="s">
        <v>290</v>
      </c>
      <c r="F23">
        <v>0</v>
      </c>
      <c r="G23">
        <v>0</v>
      </c>
      <c r="H23">
        <v>0</v>
      </c>
      <c r="I23" t="s">
        <v>324</v>
      </c>
      <c r="J23" s="13"/>
      <c r="K23" t="s">
        <v>326</v>
      </c>
      <c r="L23" t="s">
        <v>326</v>
      </c>
    </row>
    <row r="24" spans="1:12" x14ac:dyDescent="0.2">
      <c r="A24" s="6" t="str">
        <f t="shared" si="2"/>
        <v>#define PARAM_TWIN_CURRENT_APPLICATION 22</v>
      </c>
      <c r="B24" s="6" t="str">
        <f t="shared" si="0"/>
        <v>#define JOB_PARAM_TWIN_CURRENT_APPLICATION 4</v>
      </c>
      <c r="C24" s="6" t="str">
        <f t="shared" si="1"/>
        <v>/* PARAM_TWIN_CURRENT_APPLICATION*/ {0, 7, 0, STI_PARAM_TWIN_CURRENT_APPLICATION, JOB_PARAM_TWIN_CURRENT_APPLICATION, EEPROM_ADR_02, EEPROM_ADR_02},</v>
      </c>
      <c r="D24">
        <f t="shared" si="3"/>
        <v>22</v>
      </c>
      <c r="E24" t="s">
        <v>291</v>
      </c>
      <c r="F24">
        <v>0</v>
      </c>
      <c r="G24">
        <v>7</v>
      </c>
      <c r="H24">
        <v>0</v>
      </c>
      <c r="I24" t="str">
        <f>"STI_"&amp;E24</f>
        <v>STI_PARAM_TWIN_CURRENT_APPLICATION</v>
      </c>
      <c r="J24" s="13">
        <v>4</v>
      </c>
      <c r="K24" s="7" t="s">
        <v>333</v>
      </c>
      <c r="L24" s="7" t="s">
        <v>333</v>
      </c>
    </row>
    <row r="25" spans="1:12" x14ac:dyDescent="0.2">
      <c r="A25" s="6" t="str">
        <f>"#define " &amp; E25 &amp; " " &amp; D25</f>
        <v>#define PARAM_CURRENT_ENCODER 23</v>
      </c>
      <c r="B25" s="6" t="str">
        <f>IF(LEN(J25)&gt;0,"#define JOB_" &amp; E25 &amp; " " &amp;J25,"")</f>
        <v>#define JOB_PARAM_CURRENT_ENCODER 5</v>
      </c>
      <c r="C25" s="6" t="str">
        <f>"/* " &amp; E25 &amp; "*/ {" &amp; F25 &amp; ", " &amp; G25 &amp; ", " &amp; H25 &amp; ", " &amp; I25 &amp; ", JOB_" &amp; IF(LEN(J25)&gt;0, E25, "NONE") &amp; ", " &amp; K25 &amp; ", " &amp; L25 &amp; "},"</f>
        <v>/* PARAM_CURRENT_ENCODER*/ {0, 1, 0, STI_PARAM_CURRENT_ENCODER, JOB_PARAM_CURRENT_ENCODER, EEPROM_ADR_02, EEPROM_ADR_03},</v>
      </c>
      <c r="D25">
        <f t="shared" si="3"/>
        <v>23</v>
      </c>
      <c r="E25" t="s">
        <v>339</v>
      </c>
      <c r="F25">
        <v>0</v>
      </c>
      <c r="G25">
        <v>1</v>
      </c>
      <c r="H25">
        <v>0</v>
      </c>
      <c r="I25" t="str">
        <f>"STI_"&amp;E25</f>
        <v>STI_PARAM_CURRENT_ENCODER</v>
      </c>
      <c r="J25" s="13">
        <v>5</v>
      </c>
      <c r="K25" t="s">
        <v>333</v>
      </c>
      <c r="L25" t="s">
        <v>337</v>
      </c>
    </row>
    <row r="26" spans="1:12" x14ac:dyDescent="0.2">
      <c r="A26" s="6" t="str">
        <f>"#define " &amp; E26 &amp; " " &amp; D26</f>
        <v>#define PARAM_PHASE_REFERENCE 24</v>
      </c>
      <c r="B26" s="6" t="str">
        <f t="shared" si="0"/>
        <v>#define JOB_PARAM_PHASE_REFERENCE 6</v>
      </c>
      <c r="C26" s="6" t="str">
        <f t="shared" si="1"/>
        <v>/* PARAM_PHASE_REFERENCE*/ {0, 0, 0, STI_NULL_ADDRESS, JOB_PARAM_PHASE_REFERENCE, EEPROM_ADR_02, EEPROM_ADR_03},</v>
      </c>
      <c r="D26">
        <f>D25+1</f>
        <v>24</v>
      </c>
      <c r="E26" t="s">
        <v>331</v>
      </c>
      <c r="F26">
        <v>0</v>
      </c>
      <c r="G26">
        <v>0</v>
      </c>
      <c r="H26">
        <v>0</v>
      </c>
      <c r="I26" t="s">
        <v>324</v>
      </c>
      <c r="J26" s="13">
        <v>6</v>
      </c>
      <c r="K26" t="s">
        <v>333</v>
      </c>
      <c r="L26" t="s">
        <v>337</v>
      </c>
    </row>
    <row r="27" spans="1:12" x14ac:dyDescent="0.2">
      <c r="A27" s="6" t="str">
        <f>"#define " &amp; E27 &amp; " " &amp; D27</f>
        <v>#define PARAM_PHASE_START 25</v>
      </c>
      <c r="B27" s="6" t="str">
        <f t="shared" si="0"/>
        <v>#define JOB_PARAM_PHASE_START 7</v>
      </c>
      <c r="C27" s="6" t="str">
        <f t="shared" si="1"/>
        <v>/* PARAM_PHASE_START*/ {0, 0, 0, STI_NULL_ADDRESS, JOB_PARAM_PHASE_START, EEPROM_ADR_02, EEPROM_ADR_03},</v>
      </c>
      <c r="D27">
        <f t="shared" si="3"/>
        <v>25</v>
      </c>
      <c r="E27" t="s">
        <v>332</v>
      </c>
      <c r="F27">
        <v>0</v>
      </c>
      <c r="G27">
        <v>0</v>
      </c>
      <c r="H27">
        <v>0</v>
      </c>
      <c r="I27" t="s">
        <v>324</v>
      </c>
      <c r="J27" s="13">
        <v>7</v>
      </c>
      <c r="K27" t="s">
        <v>333</v>
      </c>
      <c r="L27" t="s">
        <v>337</v>
      </c>
    </row>
    <row r="28" spans="1:12" x14ac:dyDescent="0.2">
      <c r="A28" s="6" t="str">
        <f>"#define " &amp; E28 &amp; " " &amp; D28</f>
        <v>#define PARAM_SH_PN 26</v>
      </c>
      <c r="B28" s="6" t="str">
        <f>IF(LEN(J28)&gt;0,"#define JOB_" &amp; E28 &amp; " " &amp;J28,"")</f>
        <v>#define JOB_PARAM_SH_PN 31</v>
      </c>
      <c r="C28" s="6" t="str">
        <f>"/* " &amp; E28 &amp; "*/ {" &amp; F28 &amp; ", " &amp; G28 &amp; ", " &amp; H28 &amp; ", " &amp; I28 &amp; ", JOB_" &amp; IF(LEN(J28)&gt;0, E28, "NONE") &amp; ", " &amp; K28 &amp; ", " &amp; L28 &amp; "},"</f>
        <v>/* PARAM_SH_PN*/ {0, 1, 0, STI_PARAM_SH_PN, JOB_PARAM_SH_PN, EEPROM_ADR_02, EEPROM_ADR_03},</v>
      </c>
      <c r="D28">
        <f>D27+1</f>
        <v>26</v>
      </c>
      <c r="E28" t="s">
        <v>353</v>
      </c>
      <c r="F28">
        <v>0</v>
      </c>
      <c r="G28">
        <v>1</v>
      </c>
      <c r="H28">
        <v>0</v>
      </c>
      <c r="I28" t="str">
        <f>"STI_"&amp;E28</f>
        <v>STI_PARAM_SH_PN</v>
      </c>
      <c r="J28" s="17">
        <v>31</v>
      </c>
      <c r="K28" t="s">
        <v>333</v>
      </c>
      <c r="L28" t="s">
        <v>337</v>
      </c>
    </row>
    <row r="29" spans="1:12" x14ac:dyDescent="0.2">
      <c r="A29" s="6" t="str">
        <f>"#define " &amp; E29 &amp; " " &amp; D29</f>
        <v>#define PARAM_BASE_VALUE_DAC 27</v>
      </c>
      <c r="B29" s="6" t="str">
        <f>IF(LEN(J29)&gt;0,"#define JOB_" &amp; E29 &amp; " " &amp;J29,"")</f>
        <v/>
      </c>
      <c r="C29" s="6" t="str">
        <f>"/* " &amp; E29 &amp; "*/ {" &amp; F29 &amp; ", " &amp; G29 &amp; ", " &amp; H29 &amp; ", " &amp; I29 &amp; ", JOB_" &amp; IF(LEN(J29)&gt;0, E29, "NONE") &amp; ", " &amp; K29 &amp; ", " &amp; L29 &amp; "},"</f>
        <v>/* PARAM_BASE_VALUE_DAC*/ {0, 1000, 500, STI_PARAM_BASE_VALUE_DAC, JOB_NONE, EEPROM_ADR_02, EEPROM_ADR_03},</v>
      </c>
      <c r="D29">
        <f>D28+1</f>
        <v>27</v>
      </c>
      <c r="E29" t="s">
        <v>359</v>
      </c>
      <c r="F29">
        <v>0</v>
      </c>
      <c r="G29">
        <v>1000</v>
      </c>
      <c r="H29">
        <v>500</v>
      </c>
      <c r="I29" t="str">
        <f>"STI_"&amp;E29</f>
        <v>STI_PARAM_BASE_VALUE_DAC</v>
      </c>
      <c r="J29" s="13"/>
      <c r="K29" t="s">
        <v>333</v>
      </c>
      <c r="L29" t="s">
        <v>337</v>
      </c>
    </row>
    <row r="30" spans="1:12" s="12" customFormat="1" x14ac:dyDescent="0.2">
      <c r="A30" s="6" t="str">
        <f t="shared" si="2"/>
        <v>#define PARAMETER_SETUP_INITIAL_INDEX 28</v>
      </c>
      <c r="B30" s="14" t="s">
        <v>334</v>
      </c>
      <c r="C30" s="14" t="s">
        <v>334</v>
      </c>
      <c r="D30" s="12">
        <f>D31</f>
        <v>28</v>
      </c>
      <c r="E30" s="12" t="s">
        <v>292</v>
      </c>
    </row>
    <row r="31" spans="1:12" x14ac:dyDescent="0.2">
      <c r="A31" s="6" t="str">
        <f t="shared" si="2"/>
        <v>#define PARAM_LONG_GAIN 28</v>
      </c>
      <c r="B31" s="6" t="str">
        <f t="shared" si="0"/>
        <v>#define JOB_PARAM_LONG_GAIN 8</v>
      </c>
      <c r="C31" s="6" t="str">
        <f t="shared" si="1"/>
        <v>/* PARAM_LONG_GAIN*/ {1, 100, 10, STI_PARAM_LONG_GAIN, JOB_PARAM_LONG_GAIN, EEPROM_ADR_02, EEPROM_ADR_03},</v>
      </c>
      <c r="D31">
        <f>D29+1</f>
        <v>28</v>
      </c>
      <c r="E31" t="s">
        <v>293</v>
      </c>
      <c r="F31">
        <v>1</v>
      </c>
      <c r="G31">
        <v>100</v>
      </c>
      <c r="H31">
        <v>10</v>
      </c>
      <c r="I31" t="str">
        <f>"STI_"&amp;E31</f>
        <v>STI_PARAM_LONG_GAIN</v>
      </c>
      <c r="J31" s="13">
        <v>8</v>
      </c>
      <c r="K31" t="s">
        <v>333</v>
      </c>
      <c r="L31" t="s">
        <v>337</v>
      </c>
    </row>
    <row r="32" spans="1:12" x14ac:dyDescent="0.2">
      <c r="A32" s="6" t="str">
        <f t="shared" si="2"/>
        <v>#define PARAM_LONG_INTERVAL 29</v>
      </c>
      <c r="B32" s="6" t="str">
        <f t="shared" si="0"/>
        <v>#define JOB_PARAM_LONG_INTERVAL 9</v>
      </c>
      <c r="C32" s="6" t="str">
        <f t="shared" si="1"/>
        <v>/* PARAM_LONG_INTERVAL*/ {1, 100, 3, STI_PARAM_LONG_INTERVAL, JOB_PARAM_LONG_INTERVAL, EEPROM_ADR_02, EEPROM_ADR_03},</v>
      </c>
      <c r="D32">
        <f>D31+1</f>
        <v>29</v>
      </c>
      <c r="E32" t="s">
        <v>294</v>
      </c>
      <c r="F32">
        <v>1</v>
      </c>
      <c r="G32">
        <v>100</v>
      </c>
      <c r="H32">
        <v>3</v>
      </c>
      <c r="I32" t="str">
        <f t="shared" ref="I32:I49" si="4">"STI_"&amp;E32</f>
        <v>STI_PARAM_LONG_INTERVAL</v>
      </c>
      <c r="J32" s="13">
        <v>9</v>
      </c>
      <c r="K32" t="s">
        <v>333</v>
      </c>
      <c r="L32" t="s">
        <v>337</v>
      </c>
    </row>
    <row r="33" spans="1:12" x14ac:dyDescent="0.2">
      <c r="A33" s="6" t="str">
        <f t="shared" si="2"/>
        <v>#define PARAM_LONG_DERIVATIVE 30</v>
      </c>
      <c r="B33" s="6" t="str">
        <f t="shared" si="0"/>
        <v>#define JOB_PARAM_LONG_DERIVATIVE 10</v>
      </c>
      <c r="C33" s="6" t="str">
        <f t="shared" si="1"/>
        <v>/* PARAM_LONG_DERIVATIVE*/ {0, 255, 1, STI_PARAM_LONG_DERIVATIVE, JOB_PARAM_LONG_DERIVATIVE, EEPROM_ADR_02, EEPROM_ADR_03},</v>
      </c>
      <c r="D33">
        <f t="shared" ref="D33:D70" si="5">D32+1</f>
        <v>30</v>
      </c>
      <c r="E33" t="s">
        <v>295</v>
      </c>
      <c r="F33">
        <v>0</v>
      </c>
      <c r="G33">
        <v>255</v>
      </c>
      <c r="H33">
        <v>1</v>
      </c>
      <c r="I33" t="str">
        <f t="shared" si="4"/>
        <v>STI_PARAM_LONG_DERIVATIVE</v>
      </c>
      <c r="J33" s="13">
        <v>10</v>
      </c>
      <c r="K33" t="s">
        <v>333</v>
      </c>
      <c r="L33" t="s">
        <v>337</v>
      </c>
    </row>
    <row r="34" spans="1:12" x14ac:dyDescent="0.2">
      <c r="A34" s="6" t="str">
        <f t="shared" si="2"/>
        <v>#define PARAM_LONG_DEAD_ZONE 31</v>
      </c>
      <c r="B34" s="6" t="str">
        <f t="shared" si="0"/>
        <v>#define JOB_PARAM_LONG_DEAD_ZONE 11</v>
      </c>
      <c r="C34" s="6" t="str">
        <f t="shared" si="1"/>
        <v>/* PARAM_LONG_DEAD_ZONE*/ {0, 100, 10, STI_PARAM_LONG_DEAD_ZONE, JOB_PARAM_LONG_DEAD_ZONE, EEPROM_ADR_02, EEPROM_ADR_03},</v>
      </c>
      <c r="D34">
        <f t="shared" si="5"/>
        <v>31</v>
      </c>
      <c r="E34" t="s">
        <v>296</v>
      </c>
      <c r="F34">
        <v>0</v>
      </c>
      <c r="G34">
        <v>100</v>
      </c>
      <c r="H34">
        <v>10</v>
      </c>
      <c r="I34" t="str">
        <f t="shared" si="4"/>
        <v>STI_PARAM_LONG_DEAD_ZONE</v>
      </c>
      <c r="J34" s="13">
        <v>11</v>
      </c>
      <c r="K34" t="s">
        <v>333</v>
      </c>
      <c r="L34" t="s">
        <v>337</v>
      </c>
    </row>
    <row r="35" spans="1:12" x14ac:dyDescent="0.2">
      <c r="A35" s="6" t="str">
        <f t="shared" si="2"/>
        <v>#define PARAM_LONG_MOTOR_SPEED 32</v>
      </c>
      <c r="B35" s="6" t="str">
        <f t="shared" si="0"/>
        <v>#define JOB_PARAM_LONG_MOTOR_SPEED 12</v>
      </c>
      <c r="C35" s="6" t="str">
        <f t="shared" si="1"/>
        <v>/* PARAM_LONG_MOTOR_SPEED*/ {1, 255, 10, STI_PARAM_LONG_MOTOR_SPEED, JOB_PARAM_LONG_MOTOR_SPEED, EEPROM_ADR_02, EEPROM_ADR_03},</v>
      </c>
      <c r="D35">
        <f t="shared" si="5"/>
        <v>32</v>
      </c>
      <c r="E35" t="s">
        <v>297</v>
      </c>
      <c r="F35">
        <v>1</v>
      </c>
      <c r="G35">
        <v>255</v>
      </c>
      <c r="H35">
        <v>10</v>
      </c>
      <c r="I35" t="str">
        <f t="shared" si="4"/>
        <v>STI_PARAM_LONG_MOTOR_SPEED</v>
      </c>
      <c r="J35" s="13">
        <v>12</v>
      </c>
      <c r="K35" t="s">
        <v>333</v>
      </c>
      <c r="L35" t="s">
        <v>337</v>
      </c>
    </row>
    <row r="36" spans="1:12" x14ac:dyDescent="0.2">
      <c r="A36" s="6" t="str">
        <f t="shared" si="2"/>
        <v>#define PARAM_TRANS_GAIN 33</v>
      </c>
      <c r="B36" s="6" t="str">
        <f t="shared" si="0"/>
        <v>#define JOB_PARAM_TRANS_GAIN 13</v>
      </c>
      <c r="C36" s="6" t="str">
        <f t="shared" si="1"/>
        <v>/* PARAM_TRANS_GAIN*/ {1, 100, 10, STI_PARAM_TRANS_GAIN, JOB_PARAM_TRANS_GAIN, EEPROM_ADR_02, EEPROM_ADR_03},</v>
      </c>
      <c r="D36">
        <f t="shared" si="5"/>
        <v>33</v>
      </c>
      <c r="E36" t="s">
        <v>298</v>
      </c>
      <c r="F36">
        <v>1</v>
      </c>
      <c r="G36">
        <v>100</v>
      </c>
      <c r="H36">
        <v>10</v>
      </c>
      <c r="I36" t="str">
        <f t="shared" si="4"/>
        <v>STI_PARAM_TRANS_GAIN</v>
      </c>
      <c r="J36" s="13">
        <v>13</v>
      </c>
      <c r="K36" t="s">
        <v>333</v>
      </c>
      <c r="L36" t="s">
        <v>337</v>
      </c>
    </row>
    <row r="37" spans="1:12" x14ac:dyDescent="0.2">
      <c r="A37" s="6" t="str">
        <f t="shared" si="2"/>
        <v>#define PARAM_TRANS_INTERVAL 34</v>
      </c>
      <c r="B37" s="6" t="str">
        <f t="shared" si="0"/>
        <v>#define JOB_PARAM_TRANS_INTERVAL 14</v>
      </c>
      <c r="C37" s="6" t="str">
        <f t="shared" si="1"/>
        <v>/* PARAM_TRANS_INTERVAL*/ {1, 100, 3, STI_PARAM_TRANS_INTERVAL, JOB_PARAM_TRANS_INTERVAL, EEPROM_ADR_02, EEPROM_ADR_03},</v>
      </c>
      <c r="D37">
        <f t="shared" si="5"/>
        <v>34</v>
      </c>
      <c r="E37" t="s">
        <v>299</v>
      </c>
      <c r="F37">
        <v>1</v>
      </c>
      <c r="G37">
        <v>100</v>
      </c>
      <c r="H37">
        <v>3</v>
      </c>
      <c r="I37" t="str">
        <f t="shared" si="4"/>
        <v>STI_PARAM_TRANS_INTERVAL</v>
      </c>
      <c r="J37" s="13">
        <v>14</v>
      </c>
      <c r="K37" t="s">
        <v>333</v>
      </c>
      <c r="L37" t="s">
        <v>337</v>
      </c>
    </row>
    <row r="38" spans="1:12" x14ac:dyDescent="0.2">
      <c r="A38" s="6" t="str">
        <f t="shared" si="2"/>
        <v>#define PARAM_TRANS_DEAD_ZONE 35</v>
      </c>
      <c r="B38" s="6" t="str">
        <f t="shared" si="0"/>
        <v>#define JOB_PARAM_TRANS_DEAD_ZONE 15</v>
      </c>
      <c r="C38" s="6" t="str">
        <f t="shared" si="1"/>
        <v>/* PARAM_TRANS_DEAD_ZONE*/ {0, 100, 10, STI_PARAM_TRANS_DEAD_ZONE, JOB_PARAM_TRANS_DEAD_ZONE, EEPROM_ADR_02, EEPROM_ADR_03},</v>
      </c>
      <c r="D38">
        <f t="shared" si="5"/>
        <v>35</v>
      </c>
      <c r="E38" t="s">
        <v>300</v>
      </c>
      <c r="F38">
        <v>0</v>
      </c>
      <c r="G38">
        <v>100</v>
      </c>
      <c r="H38">
        <v>10</v>
      </c>
      <c r="I38" t="str">
        <f t="shared" si="4"/>
        <v>STI_PARAM_TRANS_DEAD_ZONE</v>
      </c>
      <c r="J38" s="13">
        <v>15</v>
      </c>
      <c r="K38" t="s">
        <v>333</v>
      </c>
      <c r="L38" t="s">
        <v>337</v>
      </c>
    </row>
    <row r="39" spans="1:12" x14ac:dyDescent="0.2">
      <c r="A39" s="6" t="str">
        <f t="shared" si="2"/>
        <v>#define PARAM_TRANS_MOTOR_SPEED 36</v>
      </c>
      <c r="B39" s="6" t="str">
        <f t="shared" si="0"/>
        <v>#define JOB_PARAM_TRANS_MOTOR_SPEED 16</v>
      </c>
      <c r="C39" s="6" t="str">
        <f t="shared" si="1"/>
        <v>/* PARAM_TRANS_MOTOR_SPEED*/ {1, 255, 10, STI_PARAM_TRANS_MOTOR_SPEED, JOB_PARAM_TRANS_MOTOR_SPEED, EEPROM_ADR_02, EEPROM_ADR_03},</v>
      </c>
      <c r="D39">
        <f t="shared" si="5"/>
        <v>36</v>
      </c>
      <c r="E39" t="s">
        <v>301</v>
      </c>
      <c r="F39">
        <v>1</v>
      </c>
      <c r="G39">
        <v>255</v>
      </c>
      <c r="H39">
        <v>10</v>
      </c>
      <c r="I39" t="str">
        <f t="shared" si="4"/>
        <v>STI_PARAM_TRANS_MOTOR_SPEED</v>
      </c>
      <c r="J39" s="13">
        <v>16</v>
      </c>
      <c r="K39" t="s">
        <v>333</v>
      </c>
      <c r="L39" t="s">
        <v>337</v>
      </c>
    </row>
    <row r="40" spans="1:12" x14ac:dyDescent="0.2">
      <c r="A40" s="6" t="str">
        <f t="shared" si="2"/>
        <v>#define PARAM_PULL_GAIN 37</v>
      </c>
      <c r="B40" s="6" t="str">
        <f t="shared" si="0"/>
        <v>#define JOB_PARAM_PULL_GAIN 17</v>
      </c>
      <c r="C40" s="6" t="str">
        <f t="shared" si="1"/>
        <v>/* PARAM_PULL_GAIN*/ {1, 255, 10, STI_PARAM_PULL_GAIN, JOB_PARAM_PULL_GAIN, EEPROM_ADR_02, EEPROM_ADR_03},</v>
      </c>
      <c r="D40">
        <f t="shared" si="5"/>
        <v>37</v>
      </c>
      <c r="E40" t="s">
        <v>302</v>
      </c>
      <c r="F40">
        <v>1</v>
      </c>
      <c r="G40">
        <v>255</v>
      </c>
      <c r="H40">
        <v>10</v>
      </c>
      <c r="I40" t="str">
        <f t="shared" si="4"/>
        <v>STI_PARAM_PULL_GAIN</v>
      </c>
      <c r="J40" s="13">
        <v>17</v>
      </c>
      <c r="K40" t="s">
        <v>333</v>
      </c>
      <c r="L40" t="s">
        <v>337</v>
      </c>
    </row>
    <row r="41" spans="1:12" x14ac:dyDescent="0.2">
      <c r="A41" s="6" t="str">
        <f t="shared" si="2"/>
        <v>#define PARAM_PULL_INTERVAL 38</v>
      </c>
      <c r="B41" s="6" t="str">
        <f t="shared" si="0"/>
        <v>#define JOB_PARAM_PULL_INTERVAL 18</v>
      </c>
      <c r="C41" s="6" t="str">
        <f t="shared" si="1"/>
        <v>/* PARAM_PULL_INTERVAL*/ {0, 100, 10, STI_PARAM_PULL_INTERVAL, JOB_PARAM_PULL_INTERVAL, EEPROM_ADR_02, EEPROM_ADR_03},</v>
      </c>
      <c r="D41">
        <f t="shared" si="5"/>
        <v>38</v>
      </c>
      <c r="E41" t="s">
        <v>303</v>
      </c>
      <c r="F41">
        <v>0</v>
      </c>
      <c r="G41">
        <v>100</v>
      </c>
      <c r="H41">
        <v>10</v>
      </c>
      <c r="I41" t="str">
        <f t="shared" si="4"/>
        <v>STI_PARAM_PULL_INTERVAL</v>
      </c>
      <c r="J41" s="13">
        <v>18</v>
      </c>
      <c r="K41" t="s">
        <v>333</v>
      </c>
      <c r="L41" t="s">
        <v>337</v>
      </c>
    </row>
    <row r="42" spans="1:12" x14ac:dyDescent="0.2">
      <c r="A42" s="6" t="str">
        <f t="shared" si="2"/>
        <v>#define PARAM_INSERTION_SPEED_THRESHOLD 39</v>
      </c>
      <c r="B42" s="6" t="str">
        <f t="shared" si="0"/>
        <v>#define JOB_PARAM_INSERTION_SPEED_THRESHOLD 19</v>
      </c>
      <c r="C42" s="6" t="str">
        <f t="shared" si="1"/>
        <v>/* PARAM_INSERTION_SPEED_THRESHOLD*/ {1, 255, 1, STI_PARAM_INSERTION_SPEED_THRESHOLD, JOB_PARAM_INSERTION_SPEED_THRESHOLD, EEPROM_ADR_02, EEPROM_ADR_03},</v>
      </c>
      <c r="D42">
        <f t="shared" si="5"/>
        <v>39</v>
      </c>
      <c r="E42" t="s">
        <v>304</v>
      </c>
      <c r="F42">
        <v>1</v>
      </c>
      <c r="G42">
        <v>255</v>
      </c>
      <c r="H42">
        <v>1</v>
      </c>
      <c r="I42" t="str">
        <f t="shared" si="4"/>
        <v>STI_PARAM_INSERTION_SPEED_THRESHOLD</v>
      </c>
      <c r="J42" s="13">
        <v>19</v>
      </c>
      <c r="K42" t="s">
        <v>333</v>
      </c>
      <c r="L42" t="s">
        <v>337</v>
      </c>
    </row>
    <row r="43" spans="1:12" x14ac:dyDescent="0.2">
      <c r="A43" s="6" t="str">
        <f t="shared" si="2"/>
        <v>#define PARAM_JUMP_ERROR 40</v>
      </c>
      <c r="B43" s="6" t="str">
        <f t="shared" si="0"/>
        <v>#define JOB_PARAM_JUMP_ERROR 20</v>
      </c>
      <c r="C43" s="6" t="str">
        <f t="shared" si="1"/>
        <v>/* PARAM_JUMP_ERROR*/ {0, 9, 1, STI_PARAM_JUMP_ERROR, JOB_PARAM_JUMP_ERROR, EEPROM_ADR_02, EEPROM_ADR_03},</v>
      </c>
      <c r="D43">
        <f t="shared" si="5"/>
        <v>40</v>
      </c>
      <c r="E43" t="s">
        <v>305</v>
      </c>
      <c r="F43">
        <v>0</v>
      </c>
      <c r="G43">
        <v>9</v>
      </c>
      <c r="H43">
        <v>1</v>
      </c>
      <c r="I43" t="str">
        <f t="shared" si="4"/>
        <v>STI_PARAM_JUMP_ERROR</v>
      </c>
      <c r="J43" s="13">
        <v>20</v>
      </c>
      <c r="K43" t="s">
        <v>333</v>
      </c>
      <c r="L43" t="s">
        <v>337</v>
      </c>
    </row>
    <row r="44" spans="1:12" x14ac:dyDescent="0.2">
      <c r="A44" s="6" t="str">
        <f t="shared" si="2"/>
        <v>#define PARAM_VARIATION_SPEED 41</v>
      </c>
      <c r="B44" s="6" t="str">
        <f t="shared" si="0"/>
        <v>#define JOB_PARAM_VARIATION_SPEED 21</v>
      </c>
      <c r="C44" s="6" t="str">
        <f t="shared" si="1"/>
        <v>/* PARAM_VARIATION_SPEED*/ {0, 14, 0, STI_PARAM_VARIATION_SPEED, JOB_PARAM_VARIATION_SPEED, EEPROM_ADR_02, EEPROM_ADR_03},</v>
      </c>
      <c r="D44">
        <f t="shared" si="5"/>
        <v>41</v>
      </c>
      <c r="E44" t="s">
        <v>306</v>
      </c>
      <c r="F44">
        <v>0</v>
      </c>
      <c r="G44">
        <v>14</v>
      </c>
      <c r="H44">
        <v>0</v>
      </c>
      <c r="I44" t="str">
        <f t="shared" si="4"/>
        <v>STI_PARAM_VARIATION_SPEED</v>
      </c>
      <c r="J44" s="13">
        <v>21</v>
      </c>
      <c r="K44" t="s">
        <v>333</v>
      </c>
      <c r="L44" t="s">
        <v>337</v>
      </c>
    </row>
    <row r="45" spans="1:12" x14ac:dyDescent="0.2">
      <c r="A45" s="6" t="str">
        <f t="shared" si="2"/>
        <v>#define PARAM_REFERENCE_SIGNAL 42</v>
      </c>
      <c r="B45" s="6" t="str">
        <f t="shared" si="0"/>
        <v>#define JOB_PARAM_REFERENCE_SIGNAL 22</v>
      </c>
      <c r="C45" s="6" t="str">
        <f t="shared" si="1"/>
        <v>/* PARAM_REFERENCE_SIGNAL*/ {1, 10, 1, STI_PARAM_REFERENCE_SIGNAL, JOB_PARAM_REFERENCE_SIGNAL, EEPROM_ADR_02, EEPROM_ADR_03},</v>
      </c>
      <c r="D45">
        <f t="shared" si="5"/>
        <v>42</v>
      </c>
      <c r="E45" t="s">
        <v>307</v>
      </c>
      <c r="F45">
        <v>1</v>
      </c>
      <c r="G45">
        <v>10</v>
      </c>
      <c r="H45">
        <v>1</v>
      </c>
      <c r="I45" t="str">
        <f t="shared" si="4"/>
        <v>STI_PARAM_REFERENCE_SIGNAL</v>
      </c>
      <c r="J45" s="13">
        <v>22</v>
      </c>
      <c r="K45" t="s">
        <v>333</v>
      </c>
      <c r="L45" t="s">
        <v>337</v>
      </c>
    </row>
    <row r="46" spans="1:12" x14ac:dyDescent="0.2">
      <c r="A46" s="6" t="str">
        <f t="shared" si="2"/>
        <v>#define PARAM_MM_SIGNAL_POSITION 43</v>
      </c>
      <c r="B46" s="6" t="str">
        <f t="shared" si="0"/>
        <v>#define JOB_PARAM_MM_SIGNAL_POSITION 23</v>
      </c>
      <c r="C46" s="6" t="str">
        <f t="shared" si="1"/>
        <v>/* PARAM_MM_SIGNAL_POSITION*/ {1, 10, 1, STI_PARAM_MM_SIGNAL_POSITION, JOB_PARAM_MM_SIGNAL_POSITION, EEPROM_ADR_02, EEPROM_ADR_03},</v>
      </c>
      <c r="D46">
        <f t="shared" si="5"/>
        <v>43</v>
      </c>
      <c r="E46" t="s">
        <v>308</v>
      </c>
      <c r="F46">
        <v>1</v>
      </c>
      <c r="G46">
        <v>10</v>
      </c>
      <c r="H46">
        <v>1</v>
      </c>
      <c r="I46" t="str">
        <f t="shared" si="4"/>
        <v>STI_PARAM_MM_SIGNAL_POSITION</v>
      </c>
      <c r="J46" s="13">
        <v>23</v>
      </c>
      <c r="K46" t="s">
        <v>333</v>
      </c>
      <c r="L46" t="s">
        <v>337</v>
      </c>
    </row>
    <row r="47" spans="1:12" x14ac:dyDescent="0.2">
      <c r="A47" s="6" t="str">
        <f t="shared" si="2"/>
        <v>#define PARAM_MARK_SHAPE 44</v>
      </c>
      <c r="B47" s="6" t="str">
        <f t="shared" si="0"/>
        <v>#define JOB_PARAM_MARK_SHAPE 24</v>
      </c>
      <c r="C47" s="6" t="str">
        <f t="shared" si="1"/>
        <v>/* PARAM_MARK_SHAPE*/ {0, 2, 0, STI_PARAM_MARK_SHAPE, JOB_PARAM_MARK_SHAPE, EEPROM_ADR_02, EEPROM_ADR_03},</v>
      </c>
      <c r="D47">
        <f t="shared" si="5"/>
        <v>44</v>
      </c>
      <c r="E47" t="s">
        <v>309</v>
      </c>
      <c r="F47">
        <v>0</v>
      </c>
      <c r="G47">
        <v>2</v>
      </c>
      <c r="H47">
        <v>0</v>
      </c>
      <c r="I47" t="str">
        <f t="shared" si="4"/>
        <v>STI_PARAM_MARK_SHAPE</v>
      </c>
      <c r="J47" s="13">
        <v>24</v>
      </c>
      <c r="K47" t="s">
        <v>333</v>
      </c>
      <c r="L47" t="s">
        <v>337</v>
      </c>
    </row>
    <row r="48" spans="1:12" x14ac:dyDescent="0.2">
      <c r="A48" s="6" t="str">
        <f>"#define " &amp; E48 &amp; " " &amp; D48</f>
        <v>#define PARAM_REVERSAL_CORRECTION 45</v>
      </c>
      <c r="B48" s="6" t="str">
        <f t="shared" si="0"/>
        <v/>
      </c>
      <c r="C48" s="6" t="str">
        <f t="shared" si="1"/>
        <v>/* PARAM_REVERSAL_CORRECTION*/ {0, 1, 0, STI_PARAM_REVERSAL_CORRECTION, JOB_NONE, EEPROM_ADR_06, EEPROM_ADR_07},</v>
      </c>
      <c r="D48">
        <f t="shared" si="5"/>
        <v>45</v>
      </c>
      <c r="E48" t="s">
        <v>313</v>
      </c>
      <c r="F48">
        <v>0</v>
      </c>
      <c r="G48">
        <v>1</v>
      </c>
      <c r="H48">
        <v>0</v>
      </c>
      <c r="I48" t="str">
        <f>"STI_"&amp;E48</f>
        <v>STI_PARAM_REVERSAL_CORRECTION</v>
      </c>
      <c r="J48" s="13"/>
      <c r="K48" t="s">
        <v>338</v>
      </c>
      <c r="L48" t="s">
        <v>325</v>
      </c>
    </row>
    <row r="49" spans="1:12" x14ac:dyDescent="0.2">
      <c r="A49" s="6" t="str">
        <f t="shared" si="2"/>
        <v>#define PARAM_AUTO_REGISTER_AFTER_F4 46</v>
      </c>
      <c r="B49" s="6" t="str">
        <f t="shared" si="0"/>
        <v>#define JOB_PARAM_AUTO_REGISTER_AFTER_F4 25</v>
      </c>
      <c r="C49" s="6" t="str">
        <f t="shared" si="1"/>
        <v>/* PARAM_AUTO_REGISTER_AFTER_F4*/ {0, 1, 0, STI_PARAM_AUTO_REGISTER_AFTER_F4, JOB_PARAM_AUTO_REGISTER_AFTER_F4, EEPROM_ADR_02, EEPROM_ADR_03},</v>
      </c>
      <c r="D49">
        <f t="shared" si="5"/>
        <v>46</v>
      </c>
      <c r="E49" t="s">
        <v>94</v>
      </c>
      <c r="F49">
        <v>0</v>
      </c>
      <c r="G49">
        <v>1</v>
      </c>
      <c r="H49">
        <v>0</v>
      </c>
      <c r="I49" t="str">
        <f t="shared" si="4"/>
        <v>STI_PARAM_AUTO_REGISTER_AFTER_F4</v>
      </c>
      <c r="J49" s="13">
        <v>25</v>
      </c>
      <c r="K49" t="s">
        <v>333</v>
      </c>
      <c r="L49" t="s">
        <v>337</v>
      </c>
    </row>
    <row r="50" spans="1:12" x14ac:dyDescent="0.2">
      <c r="A50" s="6" t="str">
        <f t="shared" si="2"/>
        <v>#define PARAM_LANGUAGE 47</v>
      </c>
      <c r="B50" s="6" t="str">
        <f t="shared" si="0"/>
        <v/>
      </c>
      <c r="C50" s="6" t="str">
        <f t="shared" si="1"/>
        <v>/* PARAM_LANGUAGE*/ {0, 1, 0, STI_NULL_ADDRESS, JOB_NONE, EEPROM_ADR_02, EEPROM_ADR_03},</v>
      </c>
      <c r="D50">
        <f t="shared" si="5"/>
        <v>47</v>
      </c>
      <c r="E50" t="s">
        <v>310</v>
      </c>
      <c r="F50">
        <v>0</v>
      </c>
      <c r="G50">
        <v>1</v>
      </c>
      <c r="H50">
        <v>0</v>
      </c>
      <c r="I50" t="s">
        <v>324</v>
      </c>
      <c r="J50" s="13"/>
      <c r="K50" t="s">
        <v>333</v>
      </c>
      <c r="L50" t="s">
        <v>337</v>
      </c>
    </row>
    <row r="51" spans="1:12" x14ac:dyDescent="0.2">
      <c r="A51" s="6" t="str">
        <f>"#define " &amp; E51 &amp; " " &amp; D51</f>
        <v>#define PARAM_TRANS_ENABLE 48</v>
      </c>
      <c r="B51" s="6" t="str">
        <f t="shared" si="0"/>
        <v>#define JOB_PARAM_TRANS_ENABLE 26</v>
      </c>
      <c r="C51" s="6" t="str">
        <f t="shared" si="1"/>
        <v>/* PARAM_TRANS_ENABLE*/ {0, 1, 1, STI_PARAM_TRANS_ENABLE, JOB_PARAM_TRANS_ENABLE, EEPROM_ADR_06, EEPROM_ADR_07},</v>
      </c>
      <c r="D51">
        <f t="shared" si="5"/>
        <v>48</v>
      </c>
      <c r="E51" t="s">
        <v>314</v>
      </c>
      <c r="F51">
        <v>0</v>
      </c>
      <c r="G51">
        <v>1</v>
      </c>
      <c r="H51">
        <v>1</v>
      </c>
      <c r="I51" t="str">
        <f>"STI_"&amp;E51</f>
        <v>STI_PARAM_TRANS_ENABLE</v>
      </c>
      <c r="J51" s="13">
        <v>26</v>
      </c>
      <c r="K51" t="s">
        <v>338</v>
      </c>
      <c r="L51" t="s">
        <v>325</v>
      </c>
    </row>
    <row r="52" spans="1:12" x14ac:dyDescent="0.2">
      <c r="A52" s="6" t="str">
        <f>"#define " &amp; E52 &amp; " " &amp; D52</f>
        <v>#define PARAM_PULL_ENABLE 49</v>
      </c>
      <c r="B52" s="6" t="str">
        <f t="shared" si="0"/>
        <v>#define JOB_PARAM_PULL_ENABLE 27</v>
      </c>
      <c r="C52" s="6" t="str">
        <f t="shared" si="1"/>
        <v>/* PARAM_PULL_ENABLE*/ {0, 1, 1, STI_PARAM_PULL_ENABLE, JOB_PARAM_PULL_ENABLE, EEPROM_ADR_06, EEPROM_ADR_07},</v>
      </c>
      <c r="D52">
        <f t="shared" si="5"/>
        <v>49</v>
      </c>
      <c r="E52" t="s">
        <v>315</v>
      </c>
      <c r="F52">
        <v>0</v>
      </c>
      <c r="G52">
        <v>1</v>
      </c>
      <c r="H52">
        <v>1</v>
      </c>
      <c r="I52" t="str">
        <f>"STI_"&amp;E52</f>
        <v>STI_PARAM_PULL_ENABLE</v>
      </c>
      <c r="J52" s="13">
        <v>27</v>
      </c>
      <c r="K52" t="s">
        <v>338</v>
      </c>
      <c r="L52" t="s">
        <v>325</v>
      </c>
    </row>
    <row r="53" spans="1:12" x14ac:dyDescent="0.2">
      <c r="A53" s="6" t="str">
        <f>"#define " &amp; E53 &amp; " " &amp; D53</f>
        <v>#define PARAM_COLD_SEAL_ENABLE 50</v>
      </c>
      <c r="B53" s="6" t="str">
        <f t="shared" si="0"/>
        <v>#define JOB_PARAM_COLD_SEAL_ENABLE 28</v>
      </c>
      <c r="C53" s="6" t="str">
        <f t="shared" si="1"/>
        <v>/* PARAM_COLD_SEAL_ENABLE*/ {0, 1, 1, STI_PARAM_COLD_SEAL_ENABLE, JOB_PARAM_COLD_SEAL_ENABLE, EEPROM_ADR_06, EEPROM_ADR_07},</v>
      </c>
      <c r="D53">
        <f t="shared" si="5"/>
        <v>50</v>
      </c>
      <c r="E53" t="s">
        <v>316</v>
      </c>
      <c r="F53">
        <v>0</v>
      </c>
      <c r="G53">
        <v>1</v>
      </c>
      <c r="H53">
        <v>1</v>
      </c>
      <c r="I53" t="str">
        <f>"STI_"&amp;E53</f>
        <v>STI_PARAM_COLD_SEAL_ENABLE</v>
      </c>
      <c r="J53" s="13">
        <v>28</v>
      </c>
      <c r="K53" t="s">
        <v>338</v>
      </c>
      <c r="L53" t="s">
        <v>325</v>
      </c>
    </row>
    <row r="54" spans="1:12" x14ac:dyDescent="0.2">
      <c r="A54" s="6" t="str">
        <f t="shared" si="2"/>
        <v>#define PARAM_ERROR_ZOOM 51</v>
      </c>
      <c r="B54" s="6" t="str">
        <f t="shared" si="0"/>
        <v/>
      </c>
      <c r="C54" s="6" t="str">
        <f t="shared" si="1"/>
        <v>/* PARAM_ERROR_ZOOM*/ {1, 10, 2, STI_NULL_ADDRESS, JOB_NONE, EEPROM_ADR_02, EEPROM_ADR_03},</v>
      </c>
      <c r="D54">
        <f t="shared" si="5"/>
        <v>51</v>
      </c>
      <c r="E54" t="s">
        <v>311</v>
      </c>
      <c r="F54">
        <v>1</v>
      </c>
      <c r="G54">
        <v>10</v>
      </c>
      <c r="H54">
        <v>2</v>
      </c>
      <c r="I54" t="s">
        <v>324</v>
      </c>
      <c r="J54" s="13"/>
      <c r="K54" t="s">
        <v>333</v>
      </c>
      <c r="L54" t="s">
        <v>337</v>
      </c>
    </row>
    <row r="55" spans="1:12" x14ac:dyDescent="0.2">
      <c r="A55" s="6" t="str">
        <f>"#define " &amp; E55 &amp; " " &amp; D55</f>
        <v>#define PARAM_TWIN_APPLICATION_01 52</v>
      </c>
      <c r="B55" s="6" t="str">
        <f t="shared" si="0"/>
        <v/>
      </c>
      <c r="C55" s="6" t="str">
        <f t="shared" si="1"/>
        <v>/* PARAM_TWIN_APPLICATION_01*/ {0, 7, 0, STI_PARAM_TWIN_APPLICATION_01, JOB_NONE, EEPROM_ADR_07, EEPROM_ADR_07},</v>
      </c>
      <c r="D55">
        <f t="shared" si="5"/>
        <v>52</v>
      </c>
      <c r="E55" t="s">
        <v>317</v>
      </c>
      <c r="F55">
        <v>0</v>
      </c>
      <c r="G55">
        <v>7</v>
      </c>
      <c r="H55">
        <v>0</v>
      </c>
      <c r="I55" t="str">
        <f>"STI_"&amp;E55</f>
        <v>STI_PARAM_TWIN_APPLICATION_01</v>
      </c>
      <c r="J55" s="13"/>
      <c r="K55" s="7" t="s">
        <v>325</v>
      </c>
      <c r="L55" s="7" t="s">
        <v>325</v>
      </c>
    </row>
    <row r="56" spans="1:12" x14ac:dyDescent="0.2">
      <c r="A56" s="6" t="str">
        <f>"#define " &amp; E56 &amp; " " &amp; D56</f>
        <v>#define PARAM_TWIN_APPLICATION_02 53</v>
      </c>
      <c r="B56" s="6" t="str">
        <f t="shared" si="0"/>
        <v/>
      </c>
      <c r="C56" s="6" t="str">
        <f t="shared" si="1"/>
        <v>/* PARAM_TWIN_APPLICATION_02*/ {0, 7, 0, STI_PARAM_TWIN_APPLICATION_02, JOB_NONE, EEPROM_ADR_07, EEPROM_ADR_07},</v>
      </c>
      <c r="D56">
        <f t="shared" si="5"/>
        <v>53</v>
      </c>
      <c r="E56" t="s">
        <v>318</v>
      </c>
      <c r="F56">
        <v>0</v>
      </c>
      <c r="G56">
        <v>7</v>
      </c>
      <c r="H56">
        <v>0</v>
      </c>
      <c r="I56" t="str">
        <f>"STI_"&amp;E56</f>
        <v>STI_PARAM_TWIN_APPLICATION_02</v>
      </c>
      <c r="J56" s="13"/>
      <c r="K56" s="7" t="s">
        <v>325</v>
      </c>
      <c r="L56" s="7" t="s">
        <v>325</v>
      </c>
    </row>
    <row r="57" spans="1:12" x14ac:dyDescent="0.2">
      <c r="A57" s="6" t="str">
        <f>"#define " &amp; E57 &amp; " " &amp; D57</f>
        <v>#define PARAM_TWIN_ENCODER_ENABLE 54</v>
      </c>
      <c r="B57" s="6" t="str">
        <f>IF(LEN(J57)&gt;0,"#define JOB_" &amp; E57 &amp; " " &amp;J57,"")</f>
        <v/>
      </c>
      <c r="C57" s="6" t="str">
        <f>"/* " &amp; E57 &amp; "*/ {" &amp; F57 &amp; ", " &amp; G57 &amp; ", " &amp; H57 &amp; ", " &amp; I57 &amp; ", JOB_" &amp; IF(LEN(J57)&gt;0, E57, "NONE") &amp; ", " &amp; K57 &amp; ", " &amp; L57 &amp; "},"</f>
        <v>/* PARAM_TWIN_ENCODER_ENABLE*/ {0, 1, 1, STI_NULL_ADDRESS, JOB_NONE, EEPROM_ADR_07, EEPROM_ADR_07},</v>
      </c>
      <c r="D57">
        <f t="shared" si="5"/>
        <v>54</v>
      </c>
      <c r="E57" t="s">
        <v>340</v>
      </c>
      <c r="F57">
        <v>0</v>
      </c>
      <c r="G57">
        <v>1</v>
      </c>
      <c r="H57">
        <v>1</v>
      </c>
      <c r="I57" t="s">
        <v>324</v>
      </c>
      <c r="J57" s="13"/>
      <c r="K57" s="7" t="s">
        <v>325</v>
      </c>
      <c r="L57" s="7" t="s">
        <v>325</v>
      </c>
    </row>
    <row r="58" spans="1:12" x14ac:dyDescent="0.2">
      <c r="A58" s="6" t="str">
        <f t="shared" si="2"/>
        <v>#define PARAM_MACHINE_SERIAL_NUMBER 55</v>
      </c>
      <c r="B58" s="6" t="str">
        <f t="shared" si="0"/>
        <v/>
      </c>
      <c r="C58" s="6" t="str">
        <f t="shared" si="1"/>
        <v>/* PARAM_MACHINE_SERIAL_NUMBER*/ {100, 1000, 100, STI_NULL_ADDRESS, JOB_NONE, EEPROM_ADR_07, EEPROM_ADR_07},</v>
      </c>
      <c r="D58">
        <f t="shared" si="5"/>
        <v>55</v>
      </c>
      <c r="E58" t="s">
        <v>312</v>
      </c>
      <c r="F58">
        <v>100</v>
      </c>
      <c r="G58">
        <v>1000</v>
      </c>
      <c r="H58">
        <v>100</v>
      </c>
      <c r="I58" t="s">
        <v>324</v>
      </c>
      <c r="J58" s="13"/>
      <c r="K58" s="7" t="s">
        <v>325</v>
      </c>
      <c r="L58" s="7" t="s">
        <v>325</v>
      </c>
    </row>
    <row r="59" spans="1:12" x14ac:dyDescent="0.2">
      <c r="A59" s="6" t="str">
        <f t="shared" ref="A59:A67" si="6">"#define " &amp; E59 &amp; " " &amp; D59</f>
        <v>#define PARAM_F4_DIMENSION 56</v>
      </c>
      <c r="B59" s="6" t="str">
        <f t="shared" ref="B59:B67" si="7">IF(LEN(J59)&gt;0,"#define JOB_" &amp; E59 &amp; " " &amp;J59,"")</f>
        <v>#define JOB_PARAM_F4_DIMENSION 30</v>
      </c>
      <c r="C59" s="6" t="str">
        <f t="shared" ref="C59:C67" si="8">"/* " &amp; E59 &amp; "*/ {" &amp; F59 &amp; ", " &amp; G59 &amp; ", " &amp; H59 &amp; ", " &amp; I59 &amp; ", JOB_" &amp; IF(LEN(J59)&gt;0, E59, "NONE") &amp; ", " &amp; K59 &amp; ", " &amp; L59 &amp; "},"</f>
        <v>/* PARAM_F4_DIMENSION*/ {0, 600, 0, STI_PARAM_F4_DIMENSION, JOB_PARAM_F4_DIMENSION, EEPROM_ADR_02, EEPROM_ADR_03},</v>
      </c>
      <c r="D59">
        <f t="shared" si="5"/>
        <v>56</v>
      </c>
      <c r="E59" t="s">
        <v>350</v>
      </c>
      <c r="F59">
        <v>0</v>
      </c>
      <c r="G59">
        <v>600</v>
      </c>
      <c r="H59">
        <v>0</v>
      </c>
      <c r="I59" t="str">
        <f>"STI_"&amp;E59</f>
        <v>STI_PARAM_F4_DIMENSION</v>
      </c>
      <c r="J59" s="16">
        <v>30</v>
      </c>
      <c r="K59" t="s">
        <v>333</v>
      </c>
      <c r="L59" t="s">
        <v>337</v>
      </c>
    </row>
    <row r="60" spans="1:12" x14ac:dyDescent="0.2">
      <c r="A60" s="6" t="str">
        <f t="shared" si="6"/>
        <v>#define PARAM_KEYBOARD_DELAY 57</v>
      </c>
      <c r="B60" s="6" t="str">
        <f t="shared" si="7"/>
        <v/>
      </c>
      <c r="C60" s="6" t="str">
        <f t="shared" si="8"/>
        <v>/* PARAM_KEYBOARD_DELAY*/ {0, 2000, 250, STI_NULL_ADDRESS, JOB_NONE, EEPROM_ADR_02, EEPROM_ADR_02},</v>
      </c>
      <c r="D60">
        <f t="shared" si="5"/>
        <v>57</v>
      </c>
      <c r="E60" t="s">
        <v>351</v>
      </c>
      <c r="F60">
        <v>0</v>
      </c>
      <c r="G60">
        <v>2000</v>
      </c>
      <c r="H60">
        <v>250</v>
      </c>
      <c r="I60" t="s">
        <v>324</v>
      </c>
      <c r="J60" s="13"/>
      <c r="K60" s="7" t="s">
        <v>333</v>
      </c>
      <c r="L60" s="7" t="s">
        <v>333</v>
      </c>
    </row>
    <row r="61" spans="1:12" x14ac:dyDescent="0.2">
      <c r="A61" s="6" t="str">
        <f t="shared" si="6"/>
        <v>#define PARAM_SH_PN_ENABLE 58</v>
      </c>
      <c r="B61" s="6" t="str">
        <f t="shared" si="7"/>
        <v/>
      </c>
      <c r="C61" s="6" t="str">
        <f t="shared" si="8"/>
        <v>/* PARAM_SH_PN_ENABLE*/ {0, 1, 1, STI_PARAM_SH_PN_ENABLE, JOB_NONE, EEPROM_ADR_02, EEPROM_ADR_02},</v>
      </c>
      <c r="D61">
        <f t="shared" si="5"/>
        <v>58</v>
      </c>
      <c r="E61" t="s">
        <v>352</v>
      </c>
      <c r="F61">
        <v>0</v>
      </c>
      <c r="G61">
        <v>1</v>
      </c>
      <c r="H61">
        <v>1</v>
      </c>
      <c r="I61" t="str">
        <f t="shared" ref="I61:I67" si="9">"STI_"&amp;E61</f>
        <v>STI_PARAM_SH_PN_ENABLE</v>
      </c>
      <c r="J61" s="13"/>
      <c r="K61" s="7" t="s">
        <v>333</v>
      </c>
      <c r="L61" s="7" t="s">
        <v>333</v>
      </c>
    </row>
    <row r="62" spans="1:12" x14ac:dyDescent="0.2">
      <c r="A62" s="6" t="str">
        <f t="shared" si="6"/>
        <v>#define PARAM_LONG_DAC_ENABLE 59</v>
      </c>
      <c r="B62" s="6" t="str">
        <f t="shared" si="7"/>
        <v/>
      </c>
      <c r="C62" s="6" t="str">
        <f t="shared" si="8"/>
        <v>/* PARAM_LONG_DAC_ENABLE*/ {0, 1, 1, STI_PARAM_LONG_DAC_ENABLE, JOB_NONE, EEPROM_ADR_06, EEPROM_ADR_07},</v>
      </c>
      <c r="D62">
        <f t="shared" si="5"/>
        <v>59</v>
      </c>
      <c r="E62" t="s">
        <v>363</v>
      </c>
      <c r="F62">
        <v>0</v>
      </c>
      <c r="G62">
        <v>1</v>
      </c>
      <c r="H62">
        <v>1</v>
      </c>
      <c r="I62" t="str">
        <f t="shared" si="9"/>
        <v>STI_PARAM_LONG_DAC_ENABLE</v>
      </c>
      <c r="J62" s="13"/>
      <c r="K62" t="s">
        <v>338</v>
      </c>
      <c r="L62" t="s">
        <v>325</v>
      </c>
    </row>
    <row r="63" spans="1:12" x14ac:dyDescent="0.2">
      <c r="A63" s="6" t="str">
        <f t="shared" si="6"/>
        <v>#define PARAM_TRANS_DAC_ENABLE 60</v>
      </c>
      <c r="B63" s="6" t="str">
        <f t="shared" si="7"/>
        <v/>
      </c>
      <c r="C63" s="6" t="str">
        <f t="shared" si="8"/>
        <v>/* PARAM_TRANS_DAC_ENABLE*/ {0, 1, 1, STI_PARAM_TRANS_DAC_ENABLE, JOB_NONE, EEPROM_ADR_06, EEPROM_ADR_07},</v>
      </c>
      <c r="D63">
        <f t="shared" si="5"/>
        <v>60</v>
      </c>
      <c r="E63" t="s">
        <v>364</v>
      </c>
      <c r="F63">
        <v>0</v>
      </c>
      <c r="G63">
        <v>1</v>
      </c>
      <c r="H63">
        <v>1</v>
      </c>
      <c r="I63" t="str">
        <f t="shared" si="9"/>
        <v>STI_PARAM_TRANS_DAC_ENABLE</v>
      </c>
      <c r="J63" s="13"/>
      <c r="K63" t="s">
        <v>338</v>
      </c>
      <c r="L63" t="s">
        <v>325</v>
      </c>
    </row>
    <row r="64" spans="1:12" x14ac:dyDescent="0.2">
      <c r="A64" s="6" t="str">
        <f t="shared" si="6"/>
        <v>#define PARAM_PULL_DAC_ENABLE 61</v>
      </c>
      <c r="B64" s="6" t="str">
        <f t="shared" si="7"/>
        <v/>
      </c>
      <c r="C64" s="6" t="str">
        <f t="shared" si="8"/>
        <v>/* PARAM_PULL_DAC_ENABLE*/ {0, 1, 1, STI_PARAM_PULL_DAC_ENABLE, JOB_NONE, EEPROM_ADR_06, EEPROM_ADR_07},</v>
      </c>
      <c r="D64">
        <f t="shared" si="5"/>
        <v>61</v>
      </c>
      <c r="E64" t="s">
        <v>365</v>
      </c>
      <c r="F64">
        <v>0</v>
      </c>
      <c r="G64">
        <v>1</v>
      </c>
      <c r="H64">
        <v>1</v>
      </c>
      <c r="I64" t="str">
        <f t="shared" si="9"/>
        <v>STI_PARAM_PULL_DAC_ENABLE</v>
      </c>
      <c r="J64" s="13"/>
      <c r="K64" t="s">
        <v>338</v>
      </c>
      <c r="L64" t="s">
        <v>325</v>
      </c>
    </row>
    <row r="65" spans="1:12" x14ac:dyDescent="0.2">
      <c r="A65" s="6" t="str">
        <f t="shared" si="6"/>
        <v>#define PARAM_DELTA_COR_DAC 62</v>
      </c>
      <c r="B65" s="6" t="str">
        <f t="shared" si="7"/>
        <v/>
      </c>
      <c r="C65" s="6" t="str">
        <f t="shared" si="8"/>
        <v>/* PARAM_DELTA_COR_DAC*/ {0, 1000, 0, STI_PARAM_DELTA_COR_DAC, JOB_NONE, EEPROM_ADR_02, EEPROM_ADR_03},</v>
      </c>
      <c r="D65">
        <f t="shared" si="5"/>
        <v>62</v>
      </c>
      <c r="E65" t="s">
        <v>360</v>
      </c>
      <c r="F65">
        <v>0</v>
      </c>
      <c r="G65">
        <v>1000</v>
      </c>
      <c r="H65">
        <v>0</v>
      </c>
      <c r="I65" t="str">
        <f t="shared" si="9"/>
        <v>STI_PARAM_DELTA_COR_DAC</v>
      </c>
      <c r="J65" s="13"/>
      <c r="K65" t="s">
        <v>333</v>
      </c>
      <c r="L65" t="s">
        <v>337</v>
      </c>
    </row>
    <row r="66" spans="1:12" x14ac:dyDescent="0.2">
      <c r="A66" s="6" t="str">
        <f t="shared" si="6"/>
        <v>#define PARAM_DELTA_COR_TENS_DAC 63</v>
      </c>
      <c r="B66" s="6" t="str">
        <f t="shared" si="7"/>
        <v/>
      </c>
      <c r="C66" s="6" t="str">
        <f t="shared" si="8"/>
        <v>/* PARAM_DELTA_COR_TENS_DAC*/ {0, 1000, 0, STI_PARAM_DELTA_COR_TENS_DAC, JOB_NONE, EEPROM_ADR_02, EEPROM_ADR_03},</v>
      </c>
      <c r="D66">
        <f t="shared" si="5"/>
        <v>63</v>
      </c>
      <c r="E66" t="s">
        <v>361</v>
      </c>
      <c r="F66">
        <v>0</v>
      </c>
      <c r="G66">
        <v>1000</v>
      </c>
      <c r="H66">
        <v>0</v>
      </c>
      <c r="I66" t="str">
        <f t="shared" si="9"/>
        <v>STI_PARAM_DELTA_COR_TENS_DAC</v>
      </c>
      <c r="J66" s="13"/>
      <c r="K66" t="s">
        <v>333</v>
      </c>
      <c r="L66" t="s">
        <v>337</v>
      </c>
    </row>
    <row r="67" spans="1:12" x14ac:dyDescent="0.2">
      <c r="A67" s="6" t="str">
        <f t="shared" si="6"/>
        <v>#define PARAM_MANUAL_GAIN_DAC 64</v>
      </c>
      <c r="B67" s="6" t="str">
        <f t="shared" si="7"/>
        <v/>
      </c>
      <c r="C67" s="6" t="str">
        <f t="shared" si="8"/>
        <v>/* PARAM_MANUAL_GAIN_DAC*/ {0, 1000, 0, STI_PARAM_MANUAL_GAIN_DAC, JOB_NONE, EEPROM_ADR_02, EEPROM_ADR_03},</v>
      </c>
      <c r="D67">
        <f t="shared" si="5"/>
        <v>64</v>
      </c>
      <c r="E67" t="s">
        <v>362</v>
      </c>
      <c r="F67">
        <v>0</v>
      </c>
      <c r="G67">
        <v>1000</v>
      </c>
      <c r="H67">
        <v>0</v>
      </c>
      <c r="I67" t="str">
        <f t="shared" si="9"/>
        <v>STI_PARAM_MANUAL_GAIN_DAC</v>
      </c>
      <c r="J67" s="13"/>
      <c r="K67" t="s">
        <v>333</v>
      </c>
      <c r="L67" t="s">
        <v>337</v>
      </c>
    </row>
    <row r="68" spans="1:12" x14ac:dyDescent="0.2">
      <c r="A68" s="6" t="str">
        <f>"#define " &amp; E68 &amp; " " &amp; D68</f>
        <v>#define PARAM_OFFSET_DAC 65</v>
      </c>
      <c r="B68" s="6" t="str">
        <f>IF(LEN(J68)&gt;0,"#define JOB_" &amp; E68 &amp; " " &amp;J68,"")</f>
        <v/>
      </c>
      <c r="C68" s="6" t="str">
        <f>"/* " &amp; E68 &amp; "*/ {" &amp; F68 &amp; ", " &amp; G68 &amp; ", " &amp; H68 &amp; ", " &amp; I68 &amp; ", JOB_" &amp; IF(LEN(J68)&gt;0, E68, "NONE") &amp; ", " &amp; K68 &amp; ", " &amp; L68 &amp; "},"</f>
        <v>/* PARAM_OFFSET_DAC*/ {0, 1000, 96, STI_PARAM_OFFSET_DAC, JOB_NONE, EEPROM_ADR_07, EEPROM_ADR_07},</v>
      </c>
      <c r="D68">
        <f t="shared" si="5"/>
        <v>65</v>
      </c>
      <c r="E68" t="s">
        <v>366</v>
      </c>
      <c r="F68">
        <v>0</v>
      </c>
      <c r="G68">
        <v>1000</v>
      </c>
      <c r="H68">
        <v>96</v>
      </c>
      <c r="I68" t="str">
        <f>"STI_"&amp;E68</f>
        <v>STI_PARAM_OFFSET_DAC</v>
      </c>
      <c r="J68" s="13"/>
      <c r="K68" s="7" t="s">
        <v>325</v>
      </c>
      <c r="L68" s="7" t="s">
        <v>325</v>
      </c>
    </row>
    <row r="69" spans="1:12" x14ac:dyDescent="0.2">
      <c r="A69" s="6" t="str">
        <f>"#define " &amp; E69 &amp; " " &amp; D69</f>
        <v>#define PARAM_SHOW_CYLINDER 66</v>
      </c>
      <c r="B69" s="6" t="str">
        <f>IF(LEN(J69)&gt;0,"#define JOB_" &amp; E69 &amp; " " &amp;J69,"")</f>
        <v/>
      </c>
      <c r="C69" s="6" t="str">
        <f>"/* " &amp; E69 &amp; "*/ {" &amp; F69 &amp; ", " &amp; G69 &amp; ", " &amp; H69 &amp; ", " &amp; I69 &amp; ", JOB_" &amp; IF(LEN(J69)&gt;0, E69, "NONE") &amp; ", " &amp; K69 &amp; ", " &amp; L69 &amp; "},"</f>
        <v>/* PARAM_SHOW_CYLINDER*/ {0, 1, 0, STI_NULL_ADDRESS, JOB_NONE, EEPROM_ADR_02, EEPROM_ADR_02},</v>
      </c>
      <c r="D69">
        <f t="shared" si="5"/>
        <v>66</v>
      </c>
      <c r="E69" t="s">
        <v>367</v>
      </c>
      <c r="F69">
        <v>0</v>
      </c>
      <c r="G69">
        <v>1</v>
      </c>
      <c r="H69">
        <v>0</v>
      </c>
      <c r="I69" t="s">
        <v>324</v>
      </c>
      <c r="J69" s="13"/>
      <c r="K69" s="7" t="s">
        <v>333</v>
      </c>
      <c r="L69" s="7" t="s">
        <v>333</v>
      </c>
    </row>
    <row r="70" spans="1:12" x14ac:dyDescent="0.2">
      <c r="A70" s="6" t="str">
        <f>"#define " &amp; E70 &amp; " " &amp; D70</f>
        <v>#define PARAM_SNI_TIMER 67</v>
      </c>
      <c r="B70" s="6" t="str">
        <f>IF(LEN(J70)&gt;0,"#define JOB_" &amp; E70 &amp; " " &amp;J70,"")</f>
        <v/>
      </c>
      <c r="C70" s="6" t="str">
        <f>"/* " &amp; E70 &amp; "*/ {" &amp; F70 &amp; ", " &amp; G70 &amp; ", " &amp; H70 &amp; ", " &amp; I70 &amp; ", JOB_" &amp; IF(LEN(J70)&gt;0, E70, "NONE") &amp; ", " &amp; K70 &amp; ", " &amp; L70 &amp; "},"</f>
        <v>/* PARAM_SNI_TIMER*/ {0, 2000, 625, STI_NULL_ADDRESS, JOB_NONE, EEPROM_ADR_02, EEPROM_ADR_02},</v>
      </c>
      <c r="D70">
        <f t="shared" si="5"/>
        <v>67</v>
      </c>
      <c r="E70" t="s">
        <v>368</v>
      </c>
      <c r="F70">
        <v>0</v>
      </c>
      <c r="G70">
        <v>2000</v>
      </c>
      <c r="H70">
        <v>625</v>
      </c>
      <c r="I70" t="s">
        <v>324</v>
      </c>
      <c r="J70" s="13"/>
      <c r="K70" s="7" t="s">
        <v>333</v>
      </c>
      <c r="L70" s="7" t="s">
        <v>333</v>
      </c>
    </row>
    <row r="71" spans="1:12" s="12" customFormat="1" x14ac:dyDescent="0.2">
      <c r="A71" s="6" t="str">
        <f t="shared" si="2"/>
        <v>#define PARAMETER_NUMBER 68</v>
      </c>
      <c r="B71" s="14" t="s">
        <v>334</v>
      </c>
      <c r="C71" s="15" t="s">
        <v>334</v>
      </c>
      <c r="D71" s="12">
        <f>D70+1</f>
        <v>68</v>
      </c>
      <c r="E71" s="12" t="s">
        <v>319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"/>
  <sheetViews>
    <sheetView zoomScale="70" workbookViewId="0">
      <selection activeCell="A18" sqref="A18"/>
    </sheetView>
  </sheetViews>
  <sheetFormatPr defaultRowHeight="12.75" x14ac:dyDescent="0.2"/>
  <cols>
    <col min="1" max="8" width="2.42578125" customWidth="1"/>
  </cols>
  <sheetData>
    <row r="1" spans="1:76" x14ac:dyDescent="0.2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5"/>
      <c r="BQ1" s="5"/>
      <c r="BR1" s="1"/>
      <c r="BS1" s="1"/>
      <c r="BT1" s="1"/>
      <c r="BU1" s="1"/>
      <c r="BV1" s="1"/>
      <c r="BW1" s="1"/>
      <c r="BX1" s="1"/>
    </row>
    <row r="2" spans="1:76" x14ac:dyDescent="0.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x14ac:dyDescent="0.2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76" x14ac:dyDescent="0.2"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76" x14ac:dyDescent="0.2">
      <c r="A5" t="str">
        <f>"0x1A,0x40,0x18,0x08," &amp; I7 &amp;I8&amp;I9&amp;I10&amp;I11&amp;I12&amp;I13&amp;I14&amp;"0xFE"</f>
        <v>0x1A,0x40,0x18,0x08,0x00,0x00,0x0E,0x44,0xE4,0x44,0x04,0x00,0xFE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76" x14ac:dyDescent="0.2">
      <c r="A6" t="str">
        <f>"DesignGraphic("&amp;J7&amp;J8&amp;J9&amp;J10&amp;J11&amp;J12&amp;J13&amp;J14&amp;")"</f>
        <v>DesignGraphic(&amp;H00,&amp;H00,&amp;H0E,&amp;H44,&amp;HE4,&amp;H44,&amp;H04,&amp;H00)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76" x14ac:dyDescent="0.2">
      <c r="A7" s="7"/>
      <c r="B7" s="7"/>
      <c r="C7" s="7"/>
      <c r="D7" s="7"/>
      <c r="E7" s="7"/>
      <c r="F7" s="7"/>
      <c r="G7" s="7"/>
      <c r="H7" s="7"/>
      <c r="I7" t="str">
        <f t="shared" ref="I7:I14" si="0">"0x" &amp;DEC2HEX(( H7+G7*2+F7*4+E7*8+D7*16+C7*32+B7*64+A7*128),2) &amp; ","</f>
        <v>0x00,</v>
      </c>
      <c r="J7" t="str">
        <f t="shared" ref="J7:J13" si="1">"&amp;H" &amp;DEC2HEX(( H7+G7*2+F7*4+E7*8+D7*16+C7*32+B7*64+A7*128),2) &amp; ","</f>
        <v>&amp;H00,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76" x14ac:dyDescent="0.2">
      <c r="A8" s="7"/>
      <c r="B8" s="7"/>
      <c r="C8" s="7"/>
      <c r="D8" s="7"/>
      <c r="E8" s="7"/>
      <c r="F8" s="7"/>
      <c r="G8" s="7"/>
      <c r="H8" s="7"/>
      <c r="I8" t="str">
        <f t="shared" si="0"/>
        <v>0x00,</v>
      </c>
      <c r="J8" t="str">
        <f t="shared" si="1"/>
        <v>&amp;H00,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76" x14ac:dyDescent="0.2">
      <c r="A9" s="7"/>
      <c r="B9" s="7"/>
      <c r="C9" s="7"/>
      <c r="D9" s="7"/>
      <c r="E9" s="7">
        <v>1</v>
      </c>
      <c r="F9" s="7">
        <v>1</v>
      </c>
      <c r="G9" s="7">
        <v>1</v>
      </c>
      <c r="H9" s="7"/>
      <c r="I9" t="str">
        <f t="shared" si="0"/>
        <v>0x0E,</v>
      </c>
      <c r="J9" t="str">
        <f t="shared" si="1"/>
        <v>&amp;H0E,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76" x14ac:dyDescent="0.2">
      <c r="A10" s="7"/>
      <c r="B10" s="7">
        <v>1</v>
      </c>
      <c r="C10" s="7"/>
      <c r="D10" s="7"/>
      <c r="E10" s="7"/>
      <c r="F10" s="7">
        <v>1</v>
      </c>
      <c r="G10" s="7"/>
      <c r="H10" s="7"/>
      <c r="I10" t="str">
        <f t="shared" si="0"/>
        <v>0x44,</v>
      </c>
      <c r="J10" t="str">
        <f t="shared" si="1"/>
        <v>&amp;H44,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76" x14ac:dyDescent="0.2">
      <c r="A11" s="7">
        <v>1</v>
      </c>
      <c r="B11" s="7">
        <v>1</v>
      </c>
      <c r="C11" s="7">
        <v>1</v>
      </c>
      <c r="D11" s="7"/>
      <c r="E11" s="7"/>
      <c r="F11" s="7">
        <v>1</v>
      </c>
      <c r="G11" s="7"/>
      <c r="H11" s="7"/>
      <c r="I11" t="str">
        <f t="shared" si="0"/>
        <v>0xE4,</v>
      </c>
      <c r="J11" t="str">
        <f t="shared" si="1"/>
        <v>&amp;HE4,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76" x14ac:dyDescent="0.2">
      <c r="A12" s="7"/>
      <c r="B12" s="7">
        <v>1</v>
      </c>
      <c r="C12" s="7"/>
      <c r="D12" s="7"/>
      <c r="E12" s="7"/>
      <c r="F12" s="7">
        <v>1</v>
      </c>
      <c r="G12" s="7"/>
      <c r="H12" s="7"/>
      <c r="I12" t="str">
        <f t="shared" si="0"/>
        <v>0x44,</v>
      </c>
      <c r="J12" t="str">
        <f t="shared" si="1"/>
        <v>&amp;H44,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76" x14ac:dyDescent="0.2">
      <c r="A13" s="7"/>
      <c r="B13" s="7"/>
      <c r="C13" s="7"/>
      <c r="D13" s="7"/>
      <c r="E13" s="7"/>
      <c r="F13" s="7">
        <v>1</v>
      </c>
      <c r="G13" s="7"/>
      <c r="H13" s="7"/>
      <c r="I13" t="str">
        <f t="shared" si="0"/>
        <v>0x04,</v>
      </c>
      <c r="J13" t="str">
        <f t="shared" si="1"/>
        <v>&amp;H04,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76" x14ac:dyDescent="0.2">
      <c r="A14" s="7"/>
      <c r="B14" s="7"/>
      <c r="C14" s="7"/>
      <c r="D14" s="7"/>
      <c r="E14" s="7"/>
      <c r="F14" s="7"/>
      <c r="G14" s="7"/>
      <c r="H14" s="7"/>
      <c r="I14" t="str">
        <f t="shared" si="0"/>
        <v>0x00,</v>
      </c>
      <c r="J14" t="str">
        <f>"&amp;H" &amp;DEC2HEX(( H14+G14*2+F14*4+E14*8+D14*16+C14*32+B14*64+A14*128),2)</f>
        <v>&amp;H00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76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76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t="str">
        <f>"0x1A,0x40,0x18,0x08," &amp; I19 &amp;I20&amp;I21&amp;I22&amp;I23&amp;I24&amp;I25&amp;I26&amp;"0xFE"</f>
        <v>0x1A,0x40,0x18,0x08,0x00,0x00,0x0E,0x04,0xE4,0x04,0x04,0x00,0xFE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t="str">
        <f>"DesignGraphic("&amp;J19&amp;J20&amp;J21&amp;J22&amp;J23&amp;J24&amp;J25&amp;J26&amp;")"</f>
        <v>DesignGraphic(&amp;H00,&amp;H00,&amp;H0E,&amp;H04,&amp;HE4,&amp;H04,&amp;H04,&amp;H00)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7"/>
      <c r="B19" s="7"/>
      <c r="C19" s="7"/>
      <c r="D19" s="7"/>
      <c r="E19" s="7"/>
      <c r="F19" s="7"/>
      <c r="G19" s="7"/>
      <c r="H19" s="7"/>
      <c r="I19" t="str">
        <f t="shared" ref="I19:I26" si="2">"0x" &amp;DEC2HEX(( H19+G19*2+F19*4+E19*8+D19*16+C19*32+B19*64+A19*128),2) &amp; ","</f>
        <v>0x00,</v>
      </c>
      <c r="J19" t="str">
        <f t="shared" ref="J19:J25" si="3">"&amp;H" &amp;DEC2HEX(( H19+G19*2+F19*4+E19*8+D19*16+C19*32+B19*64+A19*128),2) &amp; ","</f>
        <v>&amp;H00,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7"/>
      <c r="B20" s="7"/>
      <c r="C20" s="7"/>
      <c r="D20" s="7"/>
      <c r="E20" s="7"/>
      <c r="F20" s="7"/>
      <c r="G20" s="7"/>
      <c r="H20" s="7"/>
      <c r="I20" t="str">
        <f t="shared" si="2"/>
        <v>0x00,</v>
      </c>
      <c r="J20" t="str">
        <f t="shared" si="3"/>
        <v>&amp;H00,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7"/>
      <c r="B21" s="7"/>
      <c r="C21" s="7"/>
      <c r="D21" s="7"/>
      <c r="E21" s="7">
        <v>1</v>
      </c>
      <c r="F21" s="7">
        <v>1</v>
      </c>
      <c r="G21" s="7">
        <v>1</v>
      </c>
      <c r="H21" s="7"/>
      <c r="I21" t="str">
        <f t="shared" si="2"/>
        <v>0x0E,</v>
      </c>
      <c r="J21" t="str">
        <f t="shared" si="3"/>
        <v>&amp;H0E,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7"/>
      <c r="B22" s="7"/>
      <c r="C22" s="7"/>
      <c r="D22" s="7"/>
      <c r="E22" s="7"/>
      <c r="F22" s="7">
        <v>1</v>
      </c>
      <c r="G22" s="7"/>
      <c r="H22" s="7"/>
      <c r="I22" t="str">
        <f t="shared" si="2"/>
        <v>0x04,</v>
      </c>
      <c r="J22" t="str">
        <f t="shared" si="3"/>
        <v>&amp;H04,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7">
        <v>1</v>
      </c>
      <c r="B23" s="7">
        <v>1</v>
      </c>
      <c r="C23" s="7">
        <v>1</v>
      </c>
      <c r="D23" s="7"/>
      <c r="E23" s="7"/>
      <c r="F23" s="7">
        <v>1</v>
      </c>
      <c r="G23" s="7"/>
      <c r="H23" s="7"/>
      <c r="I23" t="str">
        <f t="shared" si="2"/>
        <v>0xE4,</v>
      </c>
      <c r="J23" t="str">
        <f t="shared" si="3"/>
        <v>&amp;HE4,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7"/>
      <c r="B24" s="7"/>
      <c r="C24" s="7"/>
      <c r="D24" s="7"/>
      <c r="E24" s="7"/>
      <c r="F24" s="7">
        <v>1</v>
      </c>
      <c r="G24" s="7"/>
      <c r="H24" s="7"/>
      <c r="I24" t="str">
        <f t="shared" si="2"/>
        <v>0x04,</v>
      </c>
      <c r="J24" t="str">
        <f t="shared" si="3"/>
        <v>&amp;H04,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7"/>
      <c r="B25" s="7"/>
      <c r="C25" s="7"/>
      <c r="D25" s="7"/>
      <c r="E25" s="7"/>
      <c r="F25" s="7">
        <v>1</v>
      </c>
      <c r="G25" s="7"/>
      <c r="H25" s="7"/>
      <c r="I25" t="str">
        <f t="shared" si="2"/>
        <v>0x04,</v>
      </c>
      <c r="J25" t="str">
        <f t="shared" si="3"/>
        <v>&amp;H04,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7"/>
      <c r="B26" s="7"/>
      <c r="C26" s="7"/>
      <c r="D26" s="7"/>
      <c r="E26" s="7"/>
      <c r="F26" s="7"/>
      <c r="G26" s="7"/>
      <c r="H26" s="7"/>
      <c r="I26" t="str">
        <f t="shared" si="2"/>
        <v>0x00,</v>
      </c>
      <c r="J26" t="str">
        <f>"&amp;H" &amp;DEC2HEX(( H26+G26*2+F26*4+E26*8+D26*16+C26*32+B26*64+A26*128),2)</f>
        <v>&amp;H00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3:38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3:38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3:38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3:38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3:38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</sheetData>
  <phoneticPr fontId="2" type="noConversion"/>
  <conditionalFormatting sqref="A7:H14 A19:H26">
    <cfRule type="cellIs" dxfId="0" priority="1" stopIfTrue="1" operator="equal">
      <formula>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Navigazione</vt:lpstr>
      <vt:lpstr>Comunicazione</vt:lpstr>
      <vt:lpstr>Protocollo Comunicazione</vt:lpstr>
      <vt:lpstr>Parameters</vt:lpstr>
      <vt:lpstr>Immagini</vt:lpstr>
    </vt:vector>
  </TitlesOfParts>
  <Company>ZELO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fabio.cristini</dc:creator>
  <cp:lastModifiedBy>fabio.cristini</cp:lastModifiedBy>
  <cp:lastPrinted>2006-09-15T12:21:37Z</cp:lastPrinted>
  <dcterms:created xsi:type="dcterms:W3CDTF">2006-07-12T19:04:00Z</dcterms:created>
  <dcterms:modified xsi:type="dcterms:W3CDTF">2011-11-04T18:39:08Z</dcterms:modified>
</cp:coreProperties>
</file>