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gadol/Documents/MIT/Research/Iron_Oxides_Methane_Project/"/>
    </mc:Choice>
  </mc:AlternateContent>
  <xr:revisionPtr revIDLastSave="0" documentId="13_ncr:1_{6E0A1DCB-05BF-5942-8BAC-47B924FBC948}" xr6:coauthVersionLast="45" xr6:coauthVersionMax="45" xr10:uidLastSave="{00000000-0000-0000-0000-000000000000}"/>
  <bookViews>
    <workbookView xWindow="0" yWindow="460" windowWidth="25600" windowHeight="15540" xr2:uid="{2BD5A03D-F07B-0943-AF88-420C85AC6E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20" i="1"/>
  <c r="L21" i="1"/>
  <c r="L22" i="1"/>
  <c r="L24" i="1"/>
  <c r="L25" i="1"/>
  <c r="L26" i="1"/>
  <c r="L28" i="1"/>
  <c r="L29" i="1"/>
  <c r="L30" i="1"/>
  <c r="L32" i="1"/>
  <c r="L33" i="1"/>
  <c r="L34" i="1"/>
  <c r="L36" i="1"/>
  <c r="L37" i="1"/>
  <c r="L38" i="1"/>
  <c r="L41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1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K40" i="1" s="1"/>
  <c r="I41" i="1"/>
  <c r="F3" i="1"/>
  <c r="F4" i="1"/>
  <c r="F5" i="1"/>
  <c r="F6" i="1"/>
  <c r="F7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C2" i="1"/>
  <c r="L2" i="1" s="1"/>
  <c r="C3" i="1"/>
  <c r="L3" i="1" s="1"/>
  <c r="C4" i="1"/>
  <c r="K4" i="1" s="1"/>
  <c r="C5" i="1"/>
  <c r="L5" i="1" s="1"/>
  <c r="C6" i="1"/>
  <c r="K6" i="1" s="1"/>
  <c r="C7" i="1"/>
  <c r="L7" i="1" s="1"/>
  <c r="C8" i="1"/>
  <c r="K8" i="1" s="1"/>
  <c r="C9" i="1"/>
  <c r="L9" i="1" s="1"/>
  <c r="C10" i="1"/>
  <c r="L10" i="1" s="1"/>
  <c r="C11" i="1"/>
  <c r="L11" i="1" s="1"/>
  <c r="C12" i="1"/>
  <c r="L12" i="1" s="1"/>
  <c r="C13" i="1"/>
  <c r="L13" i="1" s="1"/>
  <c r="C14" i="1"/>
  <c r="L14" i="1" s="1"/>
  <c r="C15" i="1"/>
  <c r="L15" i="1" s="1"/>
  <c r="C17" i="1"/>
  <c r="C18" i="1"/>
  <c r="C19" i="1"/>
  <c r="L19" i="1" s="1"/>
  <c r="C20" i="1"/>
  <c r="C21" i="1"/>
  <c r="C22" i="1"/>
  <c r="C23" i="1"/>
  <c r="L23" i="1" s="1"/>
  <c r="C24" i="1"/>
  <c r="C25" i="1"/>
  <c r="C26" i="1"/>
  <c r="C27" i="1"/>
  <c r="L27" i="1" s="1"/>
  <c r="C28" i="1"/>
  <c r="C29" i="1"/>
  <c r="C30" i="1"/>
  <c r="C31" i="1"/>
  <c r="L31" i="1" s="1"/>
  <c r="C32" i="1"/>
  <c r="C33" i="1"/>
  <c r="C34" i="1"/>
  <c r="C35" i="1"/>
  <c r="L35" i="1" s="1"/>
  <c r="C36" i="1"/>
  <c r="C37" i="1"/>
  <c r="C38" i="1"/>
  <c r="L39" i="1"/>
  <c r="C40" i="1"/>
  <c r="C41" i="1"/>
  <c r="K2" i="1" l="1"/>
  <c r="L6" i="1"/>
  <c r="K13" i="1"/>
  <c r="K5" i="1"/>
  <c r="K12" i="1"/>
  <c r="L40" i="1"/>
  <c r="L8" i="1"/>
  <c r="L4" i="1"/>
  <c r="K14" i="1"/>
  <c r="K10" i="1"/>
  <c r="K9" i="1"/>
  <c r="K39" i="1"/>
  <c r="K35" i="1"/>
  <c r="K31" i="1"/>
  <c r="K27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<sst xmlns="http://schemas.openxmlformats.org/spreadsheetml/2006/main" count="186" uniqueCount="133">
  <si>
    <t>Control 1-1</t>
  </si>
  <si>
    <t>Control 1-10</t>
  </si>
  <si>
    <t>Control 1-2</t>
  </si>
  <si>
    <t>Control 1-3</t>
  </si>
  <si>
    <t>Control 1-4</t>
  </si>
  <si>
    <t>Control 1-5</t>
  </si>
  <si>
    <t>Control 1-6</t>
  </si>
  <si>
    <t>Control 1-7</t>
  </si>
  <si>
    <t>Control 1-8</t>
  </si>
  <si>
    <t>Control 1-9</t>
  </si>
  <si>
    <t>Control 2-1</t>
  </si>
  <si>
    <t>Control 2-10</t>
  </si>
  <si>
    <t>Control 2-2</t>
  </si>
  <si>
    <t>Control 2-3</t>
  </si>
  <si>
    <t>Control 2-4</t>
  </si>
  <si>
    <t>Control 2-5</t>
  </si>
  <si>
    <t>Control 2-6</t>
  </si>
  <si>
    <t>Control 2-8</t>
  </si>
  <si>
    <t>Control 2-9</t>
  </si>
  <si>
    <t>NaN</t>
  </si>
  <si>
    <t>Control 3-10</t>
  </si>
  <si>
    <t>Control 3-2</t>
  </si>
  <si>
    <t>Control 3-3</t>
  </si>
  <si>
    <t>Control 3-4</t>
  </si>
  <si>
    <t>Control 3-5</t>
  </si>
  <si>
    <t>Control 3-6</t>
  </si>
  <si>
    <t>Control 3-7</t>
  </si>
  <si>
    <t>Control 3-9</t>
  </si>
  <si>
    <t>Control 3-8</t>
  </si>
  <si>
    <t>Control 2-7</t>
  </si>
  <si>
    <t>Control 3-1</t>
  </si>
  <si>
    <t>Sample 1</t>
  </si>
  <si>
    <t>Sample 2</t>
  </si>
  <si>
    <t>Sample 3</t>
  </si>
  <si>
    <t>Mineral Type</t>
  </si>
  <si>
    <t>Control</t>
  </si>
  <si>
    <t>Fhy 1-1</t>
  </si>
  <si>
    <t>Fhy 1-10</t>
  </si>
  <si>
    <t>Fhy 1-2</t>
  </si>
  <si>
    <t>Fhy 1-3</t>
  </si>
  <si>
    <t>Fhy 1-4</t>
  </si>
  <si>
    <t>Fhy 1-6</t>
  </si>
  <si>
    <t>Fhy 1-7</t>
  </si>
  <si>
    <t>Fhy 1-8</t>
  </si>
  <si>
    <t>Fhy 1-9</t>
  </si>
  <si>
    <t>Ferrihydrite</t>
  </si>
  <si>
    <t>Fhy 2-1</t>
  </si>
  <si>
    <t>Fhy 2-10</t>
  </si>
  <si>
    <t>Fhy 2-2</t>
  </si>
  <si>
    <t>Fhy 2-3</t>
  </si>
  <si>
    <t>Fhy 2-5</t>
  </si>
  <si>
    <t>Fhy 2-6</t>
  </si>
  <si>
    <t>Fhy 2-7</t>
  </si>
  <si>
    <t>Fhy 2-8</t>
  </si>
  <si>
    <t>Fhy 2-9</t>
  </si>
  <si>
    <t>Fhy 3-1</t>
  </si>
  <si>
    <t>Fhy 3-10</t>
  </si>
  <si>
    <t>Fhy 3-2</t>
  </si>
  <si>
    <t>Fhy 3-3</t>
  </si>
  <si>
    <t>Fhy 3-4</t>
  </si>
  <si>
    <t>Fhy 3-5</t>
  </si>
  <si>
    <t>Fhy 3-6</t>
  </si>
  <si>
    <t>Fhy 3-7</t>
  </si>
  <si>
    <t>Fhy 3-8</t>
  </si>
  <si>
    <t>Fhy 3-9</t>
  </si>
  <si>
    <t>Fhy 2-4</t>
  </si>
  <si>
    <t>Fhy 1-5</t>
  </si>
  <si>
    <t>Goe 1-1</t>
  </si>
  <si>
    <t>Goe 1-10</t>
  </si>
  <si>
    <t>Goe 1-2</t>
  </si>
  <si>
    <t>Goe 1-3</t>
  </si>
  <si>
    <t>Goe 1-4</t>
  </si>
  <si>
    <t>Goe 1-5</t>
  </si>
  <si>
    <t>Goe 1-6</t>
  </si>
  <si>
    <t>Goe 1-7</t>
  </si>
  <si>
    <t>Goe 1-8</t>
  </si>
  <si>
    <t>Goe 1-9</t>
  </si>
  <si>
    <t>Goethite</t>
  </si>
  <si>
    <t>Goe 2-1</t>
  </si>
  <si>
    <t>Goe 2-10</t>
  </si>
  <si>
    <t>Goe 2-2</t>
  </si>
  <si>
    <t>Goe 2-3</t>
  </si>
  <si>
    <t>Goe 2-4</t>
  </si>
  <si>
    <t>Goe 2-5</t>
  </si>
  <si>
    <t>Goe 2-6</t>
  </si>
  <si>
    <t>Goe 2-7</t>
  </si>
  <si>
    <t>Goe 2-8</t>
  </si>
  <si>
    <t>Goe 2-9</t>
  </si>
  <si>
    <t>Goe 3-1</t>
  </si>
  <si>
    <t>Goe 3-10</t>
  </si>
  <si>
    <t>Goe 3-2</t>
  </si>
  <si>
    <t>Goe 3-3</t>
  </si>
  <si>
    <t>Goe 3-4</t>
  </si>
  <si>
    <t>Goe 3-5</t>
  </si>
  <si>
    <t>Goe 3-6</t>
  </si>
  <si>
    <t>Goe 3-7</t>
  </si>
  <si>
    <t>Goe 3-8</t>
  </si>
  <si>
    <t>Goe 3-9</t>
  </si>
  <si>
    <t>Hem 1-1</t>
  </si>
  <si>
    <t>Hem 1-10</t>
  </si>
  <si>
    <t>Hem 1-2</t>
  </si>
  <si>
    <t>Hem 1-3</t>
  </si>
  <si>
    <t>Hem 1-4</t>
  </si>
  <si>
    <t>Hem 1-5</t>
  </si>
  <si>
    <t>Hem 1-6</t>
  </si>
  <si>
    <t>Hem 1-8</t>
  </si>
  <si>
    <t>Hem 1-9</t>
  </si>
  <si>
    <t>Hem 2-1</t>
  </si>
  <si>
    <t>Hem 2-10</t>
  </si>
  <si>
    <t>Hem 2-2</t>
  </si>
  <si>
    <t>Hem 2-3</t>
  </si>
  <si>
    <t>Hem 2-4</t>
  </si>
  <si>
    <t>Hem 2-5</t>
  </si>
  <si>
    <t>Hem 2-6</t>
  </si>
  <si>
    <t>Hem 2-7</t>
  </si>
  <si>
    <t>Hem 2-8</t>
  </si>
  <si>
    <t>Hem 2-9</t>
  </si>
  <si>
    <t>Hem 3-1</t>
  </si>
  <si>
    <t>Hem 3-10</t>
  </si>
  <si>
    <t>Hem 3-2</t>
  </si>
  <si>
    <t>Hem 3-3</t>
  </si>
  <si>
    <t>Hem 3-4</t>
  </si>
  <si>
    <t>Hem 3-6</t>
  </si>
  <si>
    <t>Hem 3-7</t>
  </si>
  <si>
    <t>Hem 3-8</t>
  </si>
  <si>
    <t>Hem 3-9</t>
  </si>
  <si>
    <t>Hem 1-7</t>
  </si>
  <si>
    <t>Hem 3-5</t>
  </si>
  <si>
    <t>Hematite</t>
  </si>
  <si>
    <t>Average.Conc</t>
  </si>
  <si>
    <t>StdDev</t>
  </si>
  <si>
    <t>Conc Actual (mM)</t>
  </si>
  <si>
    <t>Conc Dil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</si>
</sst>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B26C-106D-9646-AF62-0401672B90ED}">
  <dimension ref="A1:L41"/>
  <sheetViews>
    <sheetView tabSelected="1" topLeftCell="A18" workbookViewId="0">
      <selection activeCell="C40" sqref="C40"/>
    </sheetView>
  </sheetViews>
  <sheetFormatPr baseColWidth="10" defaultRowHeight="16"/>
  <sheetData>
    <row r="1" spans="1:12">
      <c r="A1" t="s">
        <v>31</v>
      </c>
      <c r="B1" t="s">
        <v>132</v>
      </c>
      <c r="C1" t="s">
        <v>131</v>
      </c>
      <c r="D1" t="s">
        <v>32</v>
      </c>
      <c r="E1" t="s">
        <v>132</v>
      </c>
      <c r="F1" t="s">
        <v>131</v>
      </c>
      <c r="G1" t="s">
        <v>33</v>
      </c>
      <c r="H1" t="s">
        <v>132</v>
      </c>
      <c r="I1" t="s">
        <v>131</v>
      </c>
      <c r="J1" t="s">
        <v>34</v>
      </c>
      <c r="K1" t="s">
        <v>129</v>
      </c>
      <c r="L1" t="s">
        <v>130</v>
      </c>
    </row>
    <row r="2" spans="1:12">
      <c r="A2" t="s">
        <v>0</v>
      </c>
      <c r="B2">
        <v>0.2</v>
      </c>
      <c r="C2">
        <f>B2*10/55.845</f>
        <v>3.5813412122840005E-2</v>
      </c>
      <c r="D2" t="s">
        <v>10</v>
      </c>
      <c r="E2">
        <v>0.19</v>
      </c>
      <c r="F2">
        <f>E2*10/55.845</f>
        <v>3.4022741516697999E-2</v>
      </c>
      <c r="G2" t="s">
        <v>30</v>
      </c>
      <c r="H2" t="s">
        <v>19</v>
      </c>
      <c r="I2" t="s">
        <v>19</v>
      </c>
      <c r="J2" t="s">
        <v>35</v>
      </c>
      <c r="K2">
        <f>AVERAGE(C2,F2,I2)</f>
        <v>3.4918076819769002E-2</v>
      </c>
      <c r="L2">
        <f>STDEV(C2,F2,I2)</f>
        <v>1.2661953284744377E-3</v>
      </c>
    </row>
    <row r="3" spans="1:12">
      <c r="A3" t="s">
        <v>2</v>
      </c>
      <c r="B3">
        <v>0.38</v>
      </c>
      <c r="C3">
        <f t="shared" ref="C3:C41" si="0">B3*10/55.845</f>
        <v>6.8045483033395998E-2</v>
      </c>
      <c r="D3" t="s">
        <v>12</v>
      </c>
      <c r="E3">
        <v>0.74</v>
      </c>
      <c r="F3">
        <f t="shared" ref="F3:F41" si="1">E3*10/55.845</f>
        <v>0.13250962485450801</v>
      </c>
      <c r="G3" t="s">
        <v>21</v>
      </c>
      <c r="H3">
        <v>0.39</v>
      </c>
      <c r="I3">
        <f t="shared" ref="I3:I41" si="2">H3*10/55.845</f>
        <v>6.9836153639538018E-2</v>
      </c>
      <c r="J3" t="s">
        <v>35</v>
      </c>
      <c r="K3">
        <f t="shared" ref="K3:K41" si="3">AVERAGE(C3,F3,I3)</f>
        <v>9.0130420509147338E-2</v>
      </c>
      <c r="L3">
        <f t="shared" ref="L3:L41" si="4">STDEV(C3,F3,I3)</f>
        <v>3.6712386819904567E-2</v>
      </c>
    </row>
    <row r="4" spans="1:12">
      <c r="A4" t="s">
        <v>3</v>
      </c>
      <c r="B4">
        <v>0.3</v>
      </c>
      <c r="C4">
        <f t="shared" si="0"/>
        <v>5.3720118184260007E-2</v>
      </c>
      <c r="D4" t="s">
        <v>13</v>
      </c>
      <c r="E4">
        <v>0.4</v>
      </c>
      <c r="F4">
        <f t="shared" si="1"/>
        <v>7.162682424568001E-2</v>
      </c>
      <c r="G4" t="s">
        <v>22</v>
      </c>
      <c r="H4">
        <v>0.39</v>
      </c>
      <c r="I4">
        <f t="shared" si="2"/>
        <v>6.9836153639538018E-2</v>
      </c>
      <c r="J4" t="s">
        <v>35</v>
      </c>
      <c r="K4">
        <f t="shared" si="3"/>
        <v>6.506103202315934E-2</v>
      </c>
      <c r="L4">
        <f t="shared" si="4"/>
        <v>9.862244690278632E-3</v>
      </c>
    </row>
    <row r="5" spans="1:12">
      <c r="A5" t="s">
        <v>4</v>
      </c>
      <c r="B5">
        <v>0.27</v>
      </c>
      <c r="C5">
        <f t="shared" si="0"/>
        <v>4.8348106365834011E-2</v>
      </c>
      <c r="D5" t="s">
        <v>14</v>
      </c>
      <c r="E5">
        <v>0.28000000000000003</v>
      </c>
      <c r="F5">
        <f t="shared" si="1"/>
        <v>5.013877697197601E-2</v>
      </c>
      <c r="G5" t="s">
        <v>23</v>
      </c>
      <c r="H5">
        <v>0.23</v>
      </c>
      <c r="I5">
        <f t="shared" si="2"/>
        <v>4.1185423941266008E-2</v>
      </c>
      <c r="J5" t="s">
        <v>35</v>
      </c>
      <c r="K5">
        <f t="shared" si="3"/>
        <v>4.6557435759692012E-2</v>
      </c>
      <c r="L5">
        <f t="shared" si="4"/>
        <v>4.737669103885022E-3</v>
      </c>
    </row>
    <row r="6" spans="1:12">
      <c r="A6" t="s">
        <v>5</v>
      </c>
      <c r="B6">
        <v>0.23</v>
      </c>
      <c r="C6">
        <f t="shared" si="0"/>
        <v>4.1185423941266008E-2</v>
      </c>
      <c r="D6" t="s">
        <v>15</v>
      </c>
      <c r="E6">
        <v>0.17</v>
      </c>
      <c r="F6">
        <f t="shared" si="1"/>
        <v>3.0441400304414008E-2</v>
      </c>
      <c r="G6" t="s">
        <v>24</v>
      </c>
      <c r="H6">
        <v>0.59</v>
      </c>
      <c r="I6">
        <f t="shared" si="2"/>
        <v>0.10564956576237801</v>
      </c>
      <c r="J6" t="s">
        <v>35</v>
      </c>
      <c r="K6">
        <f t="shared" si="3"/>
        <v>5.9092130002686004E-2</v>
      </c>
      <c r="L6">
        <f t="shared" si="4"/>
        <v>4.0676216999196164E-2</v>
      </c>
    </row>
    <row r="7" spans="1:12">
      <c r="A7" t="s">
        <v>6</v>
      </c>
      <c r="B7">
        <v>0.22</v>
      </c>
      <c r="C7">
        <f t="shared" si="0"/>
        <v>3.939475333512401E-2</v>
      </c>
      <c r="D7" t="s">
        <v>16</v>
      </c>
      <c r="E7">
        <v>0.22</v>
      </c>
      <c r="F7">
        <f t="shared" si="1"/>
        <v>3.939475333512401E-2</v>
      </c>
      <c r="G7" t="s">
        <v>25</v>
      </c>
      <c r="H7">
        <v>0.18</v>
      </c>
      <c r="I7">
        <f t="shared" si="2"/>
        <v>3.2232070910556E-2</v>
      </c>
      <c r="J7" t="s">
        <v>35</v>
      </c>
      <c r="K7">
        <f t="shared" si="3"/>
        <v>3.7007192526934678E-2</v>
      </c>
      <c r="L7">
        <f t="shared" si="4"/>
        <v>4.1353766259441416E-3</v>
      </c>
    </row>
    <row r="8" spans="1:12">
      <c r="A8" t="s">
        <v>7</v>
      </c>
      <c r="B8">
        <v>0.14000000000000001</v>
      </c>
      <c r="C8">
        <f t="shared" si="0"/>
        <v>2.5069388485988005E-2</v>
      </c>
      <c r="D8" t="s">
        <v>29</v>
      </c>
      <c r="E8" t="s">
        <v>19</v>
      </c>
      <c r="F8" t="s">
        <v>19</v>
      </c>
      <c r="G8" t="s">
        <v>26</v>
      </c>
      <c r="H8">
        <v>0.15</v>
      </c>
      <c r="I8">
        <f t="shared" si="2"/>
        <v>2.6860059092130004E-2</v>
      </c>
      <c r="J8" t="s">
        <v>35</v>
      </c>
      <c r="K8">
        <f t="shared" si="3"/>
        <v>2.5964723789059004E-2</v>
      </c>
      <c r="L8">
        <f t="shared" si="4"/>
        <v>1.2661953284744329E-3</v>
      </c>
    </row>
    <row r="9" spans="1:12">
      <c r="A9" t="s">
        <v>8</v>
      </c>
      <c r="B9">
        <v>0.15</v>
      </c>
      <c r="C9">
        <f t="shared" si="0"/>
        <v>2.6860059092130004E-2</v>
      </c>
      <c r="D9" t="s">
        <v>17</v>
      </c>
      <c r="E9">
        <v>0.15</v>
      </c>
      <c r="F9">
        <f t="shared" si="1"/>
        <v>2.6860059092130004E-2</v>
      </c>
      <c r="G9" t="s">
        <v>28</v>
      </c>
      <c r="H9" t="s">
        <v>19</v>
      </c>
      <c r="I9" t="s">
        <v>19</v>
      </c>
      <c r="J9" t="s">
        <v>35</v>
      </c>
      <c r="K9">
        <f t="shared" si="3"/>
        <v>2.6860059092130004E-2</v>
      </c>
      <c r="L9">
        <f t="shared" si="4"/>
        <v>0</v>
      </c>
    </row>
    <row r="10" spans="1:12">
      <c r="A10" t="s">
        <v>9</v>
      </c>
      <c r="B10">
        <v>0.12</v>
      </c>
      <c r="C10">
        <f t="shared" si="0"/>
        <v>2.1488047273704E-2</v>
      </c>
      <c r="D10" t="s">
        <v>18</v>
      </c>
      <c r="E10">
        <v>0.14000000000000001</v>
      </c>
      <c r="F10">
        <f t="shared" si="1"/>
        <v>2.5069388485988005E-2</v>
      </c>
      <c r="G10" t="s">
        <v>27</v>
      </c>
      <c r="H10">
        <v>0.18</v>
      </c>
      <c r="I10">
        <f t="shared" si="2"/>
        <v>3.2232070910556E-2</v>
      </c>
      <c r="J10" t="s">
        <v>35</v>
      </c>
      <c r="K10">
        <f t="shared" si="3"/>
        <v>2.6263168890082667E-2</v>
      </c>
      <c r="L10">
        <f t="shared" si="4"/>
        <v>5.4705890649187766E-3</v>
      </c>
    </row>
    <row r="11" spans="1:12">
      <c r="A11" t="s">
        <v>1</v>
      </c>
      <c r="B11">
        <v>0.11</v>
      </c>
      <c r="C11">
        <f t="shared" si="0"/>
        <v>1.9697376667562005E-2</v>
      </c>
      <c r="D11" t="s">
        <v>11</v>
      </c>
      <c r="E11">
        <v>0.15</v>
      </c>
      <c r="F11">
        <f t="shared" si="1"/>
        <v>2.6860059092130004E-2</v>
      </c>
      <c r="G11" t="s">
        <v>20</v>
      </c>
      <c r="H11">
        <v>0.14000000000000001</v>
      </c>
      <c r="I11">
        <f t="shared" si="2"/>
        <v>2.5069388485988005E-2</v>
      </c>
      <c r="J11" t="s">
        <v>35</v>
      </c>
      <c r="K11">
        <f t="shared" si="3"/>
        <v>2.3875608081893335E-2</v>
      </c>
      <c r="L11">
        <f t="shared" si="4"/>
        <v>3.727578117049212E-3</v>
      </c>
    </row>
    <row r="12" spans="1:12">
      <c r="A12" t="s">
        <v>36</v>
      </c>
      <c r="B12">
        <v>0.03</v>
      </c>
      <c r="C12">
        <f t="shared" si="0"/>
        <v>5.372011818426E-3</v>
      </c>
      <c r="D12" t="s">
        <v>46</v>
      </c>
      <c r="E12">
        <v>0.04</v>
      </c>
      <c r="F12">
        <f t="shared" si="1"/>
        <v>7.1626824245680015E-3</v>
      </c>
      <c r="G12" t="s">
        <v>55</v>
      </c>
      <c r="H12">
        <v>0.03</v>
      </c>
      <c r="I12">
        <f t="shared" si="2"/>
        <v>5.372011818426E-3</v>
      </c>
      <c r="J12" t="s">
        <v>45</v>
      </c>
      <c r="K12">
        <f t="shared" si="3"/>
        <v>5.9689020204733339E-3</v>
      </c>
      <c r="L12">
        <f t="shared" si="4"/>
        <v>1.033844156486035E-3</v>
      </c>
    </row>
    <row r="13" spans="1:12">
      <c r="A13" t="s">
        <v>38</v>
      </c>
      <c r="B13">
        <v>1.73</v>
      </c>
      <c r="C13">
        <f t="shared" si="0"/>
        <v>0.30978601486256607</v>
      </c>
      <c r="D13" t="s">
        <v>48</v>
      </c>
      <c r="E13">
        <v>3.42</v>
      </c>
      <c r="F13">
        <f t="shared" si="1"/>
        <v>0.61240934730056418</v>
      </c>
      <c r="G13" t="s">
        <v>57</v>
      </c>
      <c r="H13">
        <v>2.7</v>
      </c>
      <c r="I13">
        <f t="shared" si="2"/>
        <v>0.48348106365834004</v>
      </c>
      <c r="J13" t="s">
        <v>45</v>
      </c>
      <c r="K13">
        <f t="shared" si="3"/>
        <v>0.46855880860715676</v>
      </c>
      <c r="L13">
        <f t="shared" si="4"/>
        <v>0.15186252205804174</v>
      </c>
    </row>
    <row r="14" spans="1:12">
      <c r="A14" t="s">
        <v>39</v>
      </c>
      <c r="B14">
        <v>6.54</v>
      </c>
      <c r="C14">
        <f t="shared" si="0"/>
        <v>1.1710985764168682</v>
      </c>
      <c r="D14" t="s">
        <v>49</v>
      </c>
      <c r="E14">
        <v>6.04</v>
      </c>
      <c r="F14">
        <f t="shared" si="1"/>
        <v>1.0815650461097681</v>
      </c>
      <c r="G14" t="s">
        <v>58</v>
      </c>
      <c r="H14">
        <v>9.64</v>
      </c>
      <c r="I14">
        <f t="shared" si="2"/>
        <v>1.7262064643208883</v>
      </c>
      <c r="J14" t="s">
        <v>45</v>
      </c>
      <c r="K14">
        <f t="shared" si="3"/>
        <v>1.326290028949175</v>
      </c>
      <c r="L14">
        <f t="shared" si="4"/>
        <v>0.34921902829403051</v>
      </c>
    </row>
    <row r="15" spans="1:12">
      <c r="A15" t="s">
        <v>40</v>
      </c>
      <c r="B15">
        <v>9.83</v>
      </c>
      <c r="C15">
        <f t="shared" si="0"/>
        <v>1.7602292058375861</v>
      </c>
      <c r="D15" t="s">
        <v>65</v>
      </c>
      <c r="E15" t="s">
        <v>19</v>
      </c>
      <c r="F15" t="s">
        <v>19</v>
      </c>
      <c r="G15" t="s">
        <v>59</v>
      </c>
      <c r="H15">
        <v>8.2200000000000006</v>
      </c>
      <c r="I15">
        <f t="shared" si="2"/>
        <v>1.4719312382487242</v>
      </c>
      <c r="J15" t="s">
        <v>45</v>
      </c>
      <c r="K15">
        <f t="shared" si="3"/>
        <v>1.6160802220431552</v>
      </c>
      <c r="L15">
        <f t="shared" si="4"/>
        <v>0.20385744788438379</v>
      </c>
    </row>
    <row r="16" spans="1:12">
      <c r="A16" t="s">
        <v>66</v>
      </c>
      <c r="B16" t="s">
        <v>19</v>
      </c>
      <c r="C16" t="s">
        <v>19</v>
      </c>
      <c r="D16" t="s">
        <v>50</v>
      </c>
      <c r="E16">
        <v>10.48</v>
      </c>
      <c r="F16">
        <f t="shared" si="1"/>
        <v>1.8766227952368164</v>
      </c>
      <c r="G16" t="s">
        <v>60</v>
      </c>
      <c r="H16">
        <v>9.89</v>
      </c>
      <c r="I16">
        <f t="shared" si="2"/>
        <v>1.7709732294744382</v>
      </c>
      <c r="J16" t="s">
        <v>45</v>
      </c>
      <c r="K16">
        <f t="shared" si="3"/>
        <v>1.8237980123556272</v>
      </c>
      <c r="L16">
        <f t="shared" si="4"/>
        <v>7.47055243799917E-2</v>
      </c>
    </row>
    <row r="17" spans="1:12">
      <c r="A17" t="s">
        <v>41</v>
      </c>
      <c r="B17">
        <v>8.91</v>
      </c>
      <c r="C17">
        <f t="shared" si="0"/>
        <v>1.5954875100725221</v>
      </c>
      <c r="D17" t="s">
        <v>51</v>
      </c>
      <c r="E17">
        <v>11.13</v>
      </c>
      <c r="F17">
        <f t="shared" si="1"/>
        <v>1.9930163846360465</v>
      </c>
      <c r="G17" t="s">
        <v>61</v>
      </c>
      <c r="H17">
        <v>8.57</v>
      </c>
      <c r="I17">
        <f t="shared" si="2"/>
        <v>1.5346047094636943</v>
      </c>
      <c r="J17" t="s">
        <v>45</v>
      </c>
      <c r="K17">
        <f t="shared" si="3"/>
        <v>1.7077028680574209</v>
      </c>
      <c r="L17">
        <f t="shared" si="4"/>
        <v>0.24895688564355978</v>
      </c>
    </row>
    <row r="18" spans="1:12">
      <c r="A18" t="s">
        <v>42</v>
      </c>
      <c r="B18">
        <v>8.16</v>
      </c>
      <c r="C18">
        <f t="shared" si="0"/>
        <v>1.4611872146118721</v>
      </c>
      <c r="D18" t="s">
        <v>52</v>
      </c>
      <c r="E18">
        <v>8.14</v>
      </c>
      <c r="F18">
        <f t="shared" si="1"/>
        <v>1.4576058733995882</v>
      </c>
      <c r="G18" t="s">
        <v>62</v>
      </c>
      <c r="H18">
        <v>6.85</v>
      </c>
      <c r="I18">
        <f t="shared" si="2"/>
        <v>1.22660936520727</v>
      </c>
      <c r="J18" t="s">
        <v>45</v>
      </c>
      <c r="K18">
        <f t="shared" si="3"/>
        <v>1.3818008177395769</v>
      </c>
      <c r="L18">
        <f t="shared" si="4"/>
        <v>0.13441166878487565</v>
      </c>
    </row>
    <row r="19" spans="1:12">
      <c r="A19" t="s">
        <v>43</v>
      </c>
      <c r="B19">
        <v>14.57</v>
      </c>
      <c r="C19">
        <f t="shared" si="0"/>
        <v>2.6090070731488941</v>
      </c>
      <c r="D19" t="s">
        <v>53</v>
      </c>
      <c r="E19">
        <v>8.26</v>
      </c>
      <c r="F19">
        <f t="shared" si="1"/>
        <v>1.479093920673292</v>
      </c>
      <c r="G19" t="s">
        <v>63</v>
      </c>
      <c r="H19">
        <v>7.56</v>
      </c>
      <c r="I19">
        <f t="shared" si="2"/>
        <v>1.353746978243352</v>
      </c>
      <c r="J19" t="s">
        <v>45</v>
      </c>
      <c r="K19">
        <f t="shared" si="3"/>
        <v>1.8139493240218461</v>
      </c>
      <c r="L19">
        <f t="shared" si="4"/>
        <v>0.6913867096852232</v>
      </c>
    </row>
    <row r="20" spans="1:12">
      <c r="A20" t="s">
        <v>44</v>
      </c>
      <c r="B20">
        <v>5.95</v>
      </c>
      <c r="C20">
        <f t="shared" si="0"/>
        <v>1.06544901065449</v>
      </c>
      <c r="D20" t="s">
        <v>54</v>
      </c>
      <c r="E20">
        <v>6.05</v>
      </c>
      <c r="F20">
        <f t="shared" si="1"/>
        <v>1.08335571671591</v>
      </c>
      <c r="G20" t="s">
        <v>64</v>
      </c>
      <c r="H20">
        <v>5.05</v>
      </c>
      <c r="I20">
        <f t="shared" si="2"/>
        <v>0.90428865610171016</v>
      </c>
      <c r="J20" t="s">
        <v>45</v>
      </c>
      <c r="K20">
        <f t="shared" si="3"/>
        <v>1.0176977944907033</v>
      </c>
      <c r="L20">
        <f t="shared" si="4"/>
        <v>9.8622446902786237E-2</v>
      </c>
    </row>
    <row r="21" spans="1:12">
      <c r="A21" t="s">
        <v>37</v>
      </c>
      <c r="B21">
        <v>8.9700000000000006</v>
      </c>
      <c r="C21">
        <f t="shared" si="0"/>
        <v>1.6062315337093742</v>
      </c>
      <c r="D21" t="s">
        <v>47</v>
      </c>
      <c r="E21">
        <v>5.29</v>
      </c>
      <c r="F21">
        <f t="shared" si="1"/>
        <v>0.94726475064911808</v>
      </c>
      <c r="G21" t="s">
        <v>56</v>
      </c>
      <c r="H21">
        <v>4</v>
      </c>
      <c r="I21">
        <f t="shared" si="2"/>
        <v>0.7162682424568001</v>
      </c>
      <c r="J21" t="s">
        <v>45</v>
      </c>
      <c r="K21">
        <f t="shared" si="3"/>
        <v>1.0899215089384306</v>
      </c>
      <c r="L21">
        <f t="shared" si="4"/>
        <v>0.46181368316507265</v>
      </c>
    </row>
    <row r="22" spans="1:12">
      <c r="A22" t="s">
        <v>67</v>
      </c>
      <c r="B22">
        <v>0.03</v>
      </c>
      <c r="C22">
        <f t="shared" si="0"/>
        <v>5.372011818426E-3</v>
      </c>
      <c r="D22" t="s">
        <v>78</v>
      </c>
      <c r="E22">
        <v>0.05</v>
      </c>
      <c r="F22">
        <f t="shared" si="1"/>
        <v>8.9533530307100012E-3</v>
      </c>
      <c r="G22" t="s">
        <v>88</v>
      </c>
      <c r="H22">
        <v>0.04</v>
      </c>
      <c r="I22">
        <f t="shared" si="2"/>
        <v>7.1626824245680015E-3</v>
      </c>
      <c r="J22" t="s">
        <v>77</v>
      </c>
      <c r="K22">
        <f t="shared" si="3"/>
        <v>7.1626824245680015E-3</v>
      </c>
      <c r="L22">
        <f t="shared" si="4"/>
        <v>1.7906706061420006E-3</v>
      </c>
    </row>
    <row r="23" spans="1:12">
      <c r="A23" t="s">
        <v>69</v>
      </c>
      <c r="B23">
        <v>0.43</v>
      </c>
      <c r="C23">
        <f t="shared" si="0"/>
        <v>7.6998836064105999E-2</v>
      </c>
      <c r="D23" t="s">
        <v>80</v>
      </c>
      <c r="E23">
        <v>0.41</v>
      </c>
      <c r="F23">
        <f t="shared" si="1"/>
        <v>7.3417494851822002E-2</v>
      </c>
      <c r="G23" t="s">
        <v>90</v>
      </c>
      <c r="H23">
        <v>0.36</v>
      </c>
      <c r="I23">
        <f t="shared" si="2"/>
        <v>6.4464141821112E-2</v>
      </c>
      <c r="J23" t="s">
        <v>77</v>
      </c>
      <c r="K23">
        <f t="shared" si="3"/>
        <v>7.1626824245679996E-2</v>
      </c>
      <c r="L23">
        <f t="shared" si="4"/>
        <v>6.456354687911163E-3</v>
      </c>
    </row>
    <row r="24" spans="1:12">
      <c r="A24" t="s">
        <v>70</v>
      </c>
      <c r="B24">
        <v>0.57999999999999996</v>
      </c>
      <c r="C24">
        <f t="shared" si="0"/>
        <v>0.103858895156236</v>
      </c>
      <c r="D24" t="s">
        <v>81</v>
      </c>
      <c r="E24">
        <v>0.52</v>
      </c>
      <c r="F24">
        <f t="shared" si="1"/>
        <v>9.311487151938401E-2</v>
      </c>
      <c r="G24" t="s">
        <v>91</v>
      </c>
      <c r="H24">
        <v>0.51</v>
      </c>
      <c r="I24">
        <f t="shared" si="2"/>
        <v>9.1324200913242004E-2</v>
      </c>
      <c r="J24" t="s">
        <v>77</v>
      </c>
      <c r="K24">
        <f t="shared" si="3"/>
        <v>9.6099322529620668E-2</v>
      </c>
      <c r="L24">
        <f t="shared" si="4"/>
        <v>6.7793694998660239E-3</v>
      </c>
    </row>
    <row r="25" spans="1:12">
      <c r="A25" t="s">
        <v>71</v>
      </c>
      <c r="B25">
        <v>0.41</v>
      </c>
      <c r="C25">
        <f t="shared" si="0"/>
        <v>7.3417494851822002E-2</v>
      </c>
      <c r="D25" t="s">
        <v>82</v>
      </c>
      <c r="E25">
        <v>0.37</v>
      </c>
      <c r="F25">
        <f t="shared" si="1"/>
        <v>6.6254812427254006E-2</v>
      </c>
      <c r="G25" t="s">
        <v>92</v>
      </c>
      <c r="H25">
        <v>0.61</v>
      </c>
      <c r="I25">
        <f t="shared" si="2"/>
        <v>0.10923090697466201</v>
      </c>
      <c r="J25" t="s">
        <v>77</v>
      </c>
      <c r="K25">
        <f t="shared" si="3"/>
        <v>8.2967738084579343E-2</v>
      </c>
      <c r="L25">
        <f t="shared" si="4"/>
        <v>2.3024802604811982E-2</v>
      </c>
    </row>
    <row r="26" spans="1:12">
      <c r="A26" t="s">
        <v>72</v>
      </c>
      <c r="B26">
        <v>0.28000000000000003</v>
      </c>
      <c r="C26">
        <f t="shared" si="0"/>
        <v>5.013877697197601E-2</v>
      </c>
      <c r="D26" t="s">
        <v>83</v>
      </c>
      <c r="E26">
        <v>0.28999999999999998</v>
      </c>
      <c r="F26">
        <f t="shared" si="1"/>
        <v>5.1929447578118001E-2</v>
      </c>
      <c r="G26" t="s">
        <v>93</v>
      </c>
      <c r="H26">
        <v>0.26</v>
      </c>
      <c r="I26">
        <f t="shared" si="2"/>
        <v>4.6557435759692005E-2</v>
      </c>
      <c r="J26" t="s">
        <v>77</v>
      </c>
      <c r="K26">
        <f t="shared" si="3"/>
        <v>4.9541886769928677E-2</v>
      </c>
      <c r="L26">
        <f t="shared" si="4"/>
        <v>2.7352945324593892E-3</v>
      </c>
    </row>
    <row r="27" spans="1:12">
      <c r="A27" t="s">
        <v>73</v>
      </c>
      <c r="B27">
        <v>0.34</v>
      </c>
      <c r="C27">
        <f t="shared" si="0"/>
        <v>6.0882800608828017E-2</v>
      </c>
      <c r="D27" t="s">
        <v>84</v>
      </c>
      <c r="E27">
        <v>0.22</v>
      </c>
      <c r="F27">
        <f t="shared" si="1"/>
        <v>3.939475333512401E-2</v>
      </c>
      <c r="G27" t="s">
        <v>94</v>
      </c>
      <c r="H27">
        <v>0.35</v>
      </c>
      <c r="I27">
        <f t="shared" si="2"/>
        <v>6.2673471214970009E-2</v>
      </c>
      <c r="J27" t="s">
        <v>77</v>
      </c>
      <c r="K27">
        <f t="shared" si="3"/>
        <v>5.431700838630734E-2</v>
      </c>
      <c r="L27">
        <f t="shared" si="4"/>
        <v>1.2954030151437467E-2</v>
      </c>
    </row>
    <row r="28" spans="1:12">
      <c r="A28" t="s">
        <v>74</v>
      </c>
      <c r="B28">
        <v>0.2</v>
      </c>
      <c r="C28">
        <f t="shared" si="0"/>
        <v>3.5813412122840005E-2</v>
      </c>
      <c r="D28" t="s">
        <v>85</v>
      </c>
      <c r="E28">
        <v>0.27</v>
      </c>
      <c r="F28">
        <f t="shared" si="1"/>
        <v>4.8348106365834011E-2</v>
      </c>
      <c r="G28" t="s">
        <v>95</v>
      </c>
      <c r="H28">
        <v>0.17</v>
      </c>
      <c r="I28">
        <f t="shared" si="2"/>
        <v>3.0441400304414008E-2</v>
      </c>
      <c r="J28" t="s">
        <v>77</v>
      </c>
      <c r="K28">
        <f t="shared" si="3"/>
        <v>3.8200972931029337E-2</v>
      </c>
      <c r="L28">
        <f t="shared" si="4"/>
        <v>9.1890078600535482E-3</v>
      </c>
    </row>
    <row r="29" spans="1:12">
      <c r="A29" t="s">
        <v>75</v>
      </c>
      <c r="B29">
        <v>0.18</v>
      </c>
      <c r="C29">
        <f t="shared" si="0"/>
        <v>3.2232070910556E-2</v>
      </c>
      <c r="D29" t="s">
        <v>86</v>
      </c>
      <c r="E29">
        <v>0.18</v>
      </c>
      <c r="F29">
        <f t="shared" si="1"/>
        <v>3.2232070910556E-2</v>
      </c>
      <c r="G29" t="s">
        <v>96</v>
      </c>
      <c r="H29">
        <v>0.17</v>
      </c>
      <c r="I29">
        <f t="shared" si="2"/>
        <v>3.0441400304414008E-2</v>
      </c>
      <c r="J29" t="s">
        <v>77</v>
      </c>
      <c r="K29">
        <f t="shared" si="3"/>
        <v>3.1635180708508674E-2</v>
      </c>
      <c r="L29">
        <f t="shared" si="4"/>
        <v>1.0338441564860293E-3</v>
      </c>
    </row>
    <row r="30" spans="1:12">
      <c r="A30" t="s">
        <v>76</v>
      </c>
      <c r="B30">
        <v>0.15</v>
      </c>
      <c r="C30">
        <f t="shared" si="0"/>
        <v>2.6860059092130004E-2</v>
      </c>
      <c r="D30" t="s">
        <v>87</v>
      </c>
      <c r="E30">
        <v>0.17</v>
      </c>
      <c r="F30">
        <f t="shared" si="1"/>
        <v>3.0441400304414008E-2</v>
      </c>
      <c r="G30" t="s">
        <v>97</v>
      </c>
      <c r="H30">
        <v>0.2</v>
      </c>
      <c r="I30">
        <f t="shared" si="2"/>
        <v>3.5813412122840005E-2</v>
      </c>
      <c r="J30" t="s">
        <v>77</v>
      </c>
      <c r="K30">
        <f t="shared" si="3"/>
        <v>3.1038290506461341E-2</v>
      </c>
      <c r="L30">
        <f t="shared" si="4"/>
        <v>4.5064222014926728E-3</v>
      </c>
    </row>
    <row r="31" spans="1:12">
      <c r="A31" t="s">
        <v>68</v>
      </c>
      <c r="B31">
        <v>0.18</v>
      </c>
      <c r="C31">
        <f t="shared" si="0"/>
        <v>3.2232070910556E-2</v>
      </c>
      <c r="D31" t="s">
        <v>79</v>
      </c>
      <c r="E31">
        <v>0.16</v>
      </c>
      <c r="F31">
        <f t="shared" si="1"/>
        <v>2.8650729698272006E-2</v>
      </c>
      <c r="G31" t="s">
        <v>89</v>
      </c>
      <c r="H31">
        <v>0.13</v>
      </c>
      <c r="I31">
        <f t="shared" si="2"/>
        <v>2.3278717879846002E-2</v>
      </c>
      <c r="J31" t="s">
        <v>77</v>
      </c>
      <c r="K31">
        <f t="shared" si="3"/>
        <v>2.805383949622467E-2</v>
      </c>
      <c r="L31">
        <f t="shared" si="4"/>
        <v>4.5064222014926719E-3</v>
      </c>
    </row>
    <row r="32" spans="1:12">
      <c r="A32" t="s">
        <v>98</v>
      </c>
      <c r="B32">
        <v>0.05</v>
      </c>
      <c r="C32">
        <f t="shared" si="0"/>
        <v>8.9533530307100012E-3</v>
      </c>
      <c r="D32" t="s">
        <v>107</v>
      </c>
      <c r="E32">
        <v>0.03</v>
      </c>
      <c r="F32">
        <f t="shared" si="1"/>
        <v>5.372011818426E-3</v>
      </c>
      <c r="G32" t="s">
        <v>117</v>
      </c>
      <c r="H32">
        <v>0.03</v>
      </c>
      <c r="I32">
        <f t="shared" si="2"/>
        <v>5.372011818426E-3</v>
      </c>
      <c r="J32" t="s">
        <v>128</v>
      </c>
      <c r="K32">
        <f t="shared" si="3"/>
        <v>6.5657922225206668E-3</v>
      </c>
      <c r="L32">
        <f t="shared" si="4"/>
        <v>2.0676883129720687E-3</v>
      </c>
    </row>
    <row r="33" spans="1:12">
      <c r="A33" t="s">
        <v>99</v>
      </c>
      <c r="B33">
        <v>0.16</v>
      </c>
      <c r="C33">
        <f t="shared" si="0"/>
        <v>2.8650729698272006E-2</v>
      </c>
      <c r="D33" t="s">
        <v>108</v>
      </c>
      <c r="E33">
        <v>0.17</v>
      </c>
      <c r="F33">
        <f t="shared" si="1"/>
        <v>3.0441400304414008E-2</v>
      </c>
      <c r="G33" t="s">
        <v>118</v>
      </c>
      <c r="H33">
        <v>0.23</v>
      </c>
      <c r="I33">
        <f t="shared" si="2"/>
        <v>4.1185423941266008E-2</v>
      </c>
      <c r="J33" t="s">
        <v>128</v>
      </c>
      <c r="K33">
        <f t="shared" si="3"/>
        <v>3.3425851314650673E-2</v>
      </c>
      <c r="L33">
        <f t="shared" si="4"/>
        <v>6.7793694998660326E-3</v>
      </c>
    </row>
    <row r="34" spans="1:12">
      <c r="A34" t="s">
        <v>100</v>
      </c>
      <c r="B34">
        <v>0.34</v>
      </c>
      <c r="C34">
        <f t="shared" si="0"/>
        <v>6.0882800608828017E-2</v>
      </c>
      <c r="D34" t="s">
        <v>109</v>
      </c>
      <c r="E34">
        <v>0.27</v>
      </c>
      <c r="F34">
        <f t="shared" si="1"/>
        <v>4.8348106365834011E-2</v>
      </c>
      <c r="G34" t="s">
        <v>119</v>
      </c>
      <c r="H34">
        <v>0.32</v>
      </c>
      <c r="I34">
        <f t="shared" si="2"/>
        <v>5.7301459396544012E-2</v>
      </c>
      <c r="J34" t="s">
        <v>128</v>
      </c>
      <c r="K34">
        <f t="shared" si="3"/>
        <v>5.551078879040202E-2</v>
      </c>
      <c r="L34">
        <f t="shared" si="4"/>
        <v>6.4563546879111656E-3</v>
      </c>
    </row>
    <row r="35" spans="1:12">
      <c r="A35" t="s">
        <v>101</v>
      </c>
      <c r="B35">
        <v>0.47</v>
      </c>
      <c r="C35">
        <f t="shared" si="0"/>
        <v>8.4161518488673995E-2</v>
      </c>
      <c r="D35" t="s">
        <v>110</v>
      </c>
      <c r="E35">
        <v>0.45</v>
      </c>
      <c r="F35">
        <f t="shared" si="1"/>
        <v>8.0580177276390011E-2</v>
      </c>
      <c r="G35" t="s">
        <v>120</v>
      </c>
      <c r="H35">
        <v>0.39</v>
      </c>
      <c r="I35">
        <f t="shared" si="2"/>
        <v>6.9836153639538018E-2</v>
      </c>
      <c r="J35" t="s">
        <v>128</v>
      </c>
      <c r="K35">
        <f t="shared" si="3"/>
        <v>7.8192616468200679E-2</v>
      </c>
      <c r="L35">
        <f t="shared" si="4"/>
        <v>7.4551562340984144E-3</v>
      </c>
    </row>
    <row r="36" spans="1:12">
      <c r="A36" t="s">
        <v>102</v>
      </c>
      <c r="B36">
        <v>0.38</v>
      </c>
      <c r="C36">
        <f t="shared" si="0"/>
        <v>6.8045483033395998E-2</v>
      </c>
      <c r="D36" t="s">
        <v>111</v>
      </c>
      <c r="E36">
        <v>0.41</v>
      </c>
      <c r="F36">
        <f t="shared" si="1"/>
        <v>7.3417494851822002E-2</v>
      </c>
      <c r="G36" t="s">
        <v>121</v>
      </c>
      <c r="H36">
        <v>0.39</v>
      </c>
      <c r="I36">
        <f t="shared" si="2"/>
        <v>6.9836153639538018E-2</v>
      </c>
      <c r="J36" t="s">
        <v>128</v>
      </c>
      <c r="K36">
        <f t="shared" si="3"/>
        <v>7.0433043841585344E-2</v>
      </c>
      <c r="L36">
        <f t="shared" si="4"/>
        <v>2.73529453245939E-3</v>
      </c>
    </row>
    <row r="37" spans="1:12">
      <c r="A37" t="s">
        <v>103</v>
      </c>
      <c r="B37">
        <v>0.4</v>
      </c>
      <c r="C37">
        <f t="shared" si="0"/>
        <v>7.162682424568001E-2</v>
      </c>
      <c r="D37" t="s">
        <v>112</v>
      </c>
      <c r="E37">
        <v>0.28000000000000003</v>
      </c>
      <c r="F37">
        <f t="shared" si="1"/>
        <v>5.013877697197601E-2</v>
      </c>
      <c r="G37" t="s">
        <v>127</v>
      </c>
      <c r="H37" t="s">
        <v>19</v>
      </c>
      <c r="I37" t="s">
        <v>19</v>
      </c>
      <c r="J37" t="s">
        <v>128</v>
      </c>
      <c r="K37">
        <f t="shared" si="3"/>
        <v>6.088280060882801E-2</v>
      </c>
      <c r="L37">
        <f t="shared" si="4"/>
        <v>1.5194343941693235E-2</v>
      </c>
    </row>
    <row r="38" spans="1:12">
      <c r="A38" t="s">
        <v>104</v>
      </c>
      <c r="B38">
        <v>0.25</v>
      </c>
      <c r="C38">
        <f t="shared" si="0"/>
        <v>4.4766765153550006E-2</v>
      </c>
      <c r="D38" t="s">
        <v>113</v>
      </c>
      <c r="E38">
        <v>0.24</v>
      </c>
      <c r="F38">
        <f t="shared" si="1"/>
        <v>4.2976094547408E-2</v>
      </c>
      <c r="G38" t="s">
        <v>122</v>
      </c>
      <c r="H38">
        <v>0.24</v>
      </c>
      <c r="I38">
        <f t="shared" si="2"/>
        <v>4.2976094547408E-2</v>
      </c>
      <c r="J38" t="s">
        <v>128</v>
      </c>
      <c r="K38">
        <f t="shared" si="3"/>
        <v>4.3572984749455333E-2</v>
      </c>
      <c r="L38">
        <f t="shared" si="4"/>
        <v>1.0338441564860374E-3</v>
      </c>
    </row>
    <row r="39" spans="1:12">
      <c r="A39" t="s">
        <v>126</v>
      </c>
      <c r="B39" t="s">
        <v>19</v>
      </c>
      <c r="C39" t="s">
        <v>19</v>
      </c>
      <c r="D39" t="s">
        <v>114</v>
      </c>
      <c r="E39">
        <v>0.21</v>
      </c>
      <c r="F39">
        <f t="shared" si="1"/>
        <v>3.7604082728982004E-2</v>
      </c>
      <c r="G39" t="s">
        <v>123</v>
      </c>
      <c r="H39">
        <v>0.19</v>
      </c>
      <c r="I39">
        <f t="shared" si="2"/>
        <v>3.4022741516697999E-2</v>
      </c>
      <c r="J39" t="s">
        <v>128</v>
      </c>
      <c r="K39">
        <f t="shared" si="3"/>
        <v>3.5813412122840005E-2</v>
      </c>
      <c r="L39">
        <f t="shared" si="4"/>
        <v>2.5323906569488706E-3</v>
      </c>
    </row>
    <row r="40" spans="1:12">
      <c r="A40" t="s">
        <v>105</v>
      </c>
      <c r="B40">
        <v>0.15</v>
      </c>
      <c r="C40">
        <f t="shared" si="0"/>
        <v>2.6860059092130004E-2</v>
      </c>
      <c r="D40" t="s">
        <v>115</v>
      </c>
      <c r="E40">
        <v>0.16</v>
      </c>
      <c r="F40">
        <f t="shared" si="1"/>
        <v>2.8650729698272006E-2</v>
      </c>
      <c r="G40" t="s">
        <v>124</v>
      </c>
      <c r="H40">
        <v>0.17</v>
      </c>
      <c r="I40">
        <f t="shared" si="2"/>
        <v>3.0441400304414008E-2</v>
      </c>
      <c r="J40" t="s">
        <v>128</v>
      </c>
      <c r="K40">
        <f t="shared" si="3"/>
        <v>2.8650729698272009E-2</v>
      </c>
      <c r="L40">
        <f t="shared" si="4"/>
        <v>1.7906706061420023E-3</v>
      </c>
    </row>
    <row r="41" spans="1:12">
      <c r="A41" t="s">
        <v>106</v>
      </c>
      <c r="B41">
        <v>0.15</v>
      </c>
      <c r="C41">
        <f t="shared" si="0"/>
        <v>2.6860059092130004E-2</v>
      </c>
      <c r="D41" t="s">
        <v>116</v>
      </c>
      <c r="E41">
        <v>0.3</v>
      </c>
      <c r="F41">
        <f t="shared" si="1"/>
        <v>5.3720118184260007E-2</v>
      </c>
      <c r="G41" t="s">
        <v>125</v>
      </c>
      <c r="H41">
        <v>0.17</v>
      </c>
      <c r="I41">
        <f t="shared" si="2"/>
        <v>3.0441400304414008E-2</v>
      </c>
      <c r="J41" t="s">
        <v>128</v>
      </c>
      <c r="K41">
        <f t="shared" si="3"/>
        <v>3.7007192526934678E-2</v>
      </c>
      <c r="L41">
        <f t="shared" si="4"/>
        <v>1.4584166559668866E-2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Jayne Gadol</dc:creator>
  <cp:lastModifiedBy>Hayley Jayne Gadol</cp:lastModifiedBy>
  <dcterms:created xsi:type="dcterms:W3CDTF">2020-03-05T22:01:24Z</dcterms:created>
  <dcterms:modified xsi:type="dcterms:W3CDTF">2020-08-12T18:00:02Z</dcterms:modified>
</cp:coreProperties>
</file>