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F25" i="1"/>
  <c r="V3" i="1" l="1"/>
  <c r="V6" i="1"/>
  <c r="X18" i="1"/>
  <c r="X17" i="1"/>
  <c r="X15" i="1"/>
  <c r="X14" i="1"/>
  <c r="W18" i="1"/>
  <c r="W17" i="1"/>
  <c r="W15" i="1"/>
  <c r="W14" i="1"/>
  <c r="V18" i="1"/>
  <c r="V17" i="1"/>
  <c r="V15" i="1"/>
  <c r="V14" i="1"/>
  <c r="U10" i="1" l="1"/>
  <c r="U21" i="1"/>
  <c r="W3" i="1"/>
  <c r="X3" i="1"/>
  <c r="W4" i="1"/>
  <c r="X4" i="1"/>
  <c r="W6" i="1"/>
  <c r="X6" i="1"/>
  <c r="W7" i="1"/>
  <c r="X7" i="1"/>
  <c r="V7" i="1"/>
  <c r="V4" i="1"/>
  <c r="G28" i="1" l="1"/>
  <c r="H28" i="1"/>
  <c r="I28" i="1"/>
  <c r="J28" i="1"/>
  <c r="F28" i="1"/>
  <c r="N2" i="1"/>
  <c r="N3" i="1"/>
  <c r="N4" i="1"/>
  <c r="N5" i="1"/>
  <c r="N6" i="1"/>
  <c r="N7" i="1"/>
  <c r="N8" i="1"/>
  <c r="S13" i="1"/>
  <c r="S14" i="1"/>
  <c r="S15" i="1"/>
  <c r="S16" i="1"/>
  <c r="S17" i="1"/>
  <c r="S18" i="1"/>
  <c r="S19" i="1"/>
  <c r="S20" i="1"/>
  <c r="R13" i="1"/>
  <c r="R14" i="1"/>
  <c r="R15" i="1"/>
  <c r="R16" i="1"/>
  <c r="R17" i="1"/>
  <c r="R18" i="1"/>
  <c r="R19" i="1"/>
  <c r="R20" i="1"/>
  <c r="Q15" i="1"/>
  <c r="Q16" i="1"/>
  <c r="Q17" i="1"/>
  <c r="Q18" i="1"/>
  <c r="Q19" i="1"/>
  <c r="Q20" i="1"/>
  <c r="Q14" i="1"/>
  <c r="Q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L20" i="1"/>
  <c r="L19" i="1"/>
  <c r="L18" i="1"/>
  <c r="L17" i="1"/>
  <c r="L16" i="1"/>
  <c r="L15" i="1"/>
  <c r="L14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G20" i="1"/>
  <c r="G19" i="1"/>
  <c r="G18" i="1"/>
  <c r="G17" i="1"/>
  <c r="G16" i="1"/>
  <c r="G15" i="1"/>
  <c r="G14" i="1"/>
  <c r="G13" i="1"/>
  <c r="R2" i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Q9" i="1"/>
  <c r="Q8" i="1"/>
  <c r="Q7" i="1"/>
  <c r="Q6" i="1"/>
  <c r="Q4" i="1"/>
  <c r="Q5" i="1"/>
  <c r="Q3" i="1"/>
  <c r="Q2" i="1"/>
  <c r="M2" i="1"/>
  <c r="M3" i="1"/>
  <c r="M4" i="1"/>
  <c r="M5" i="1"/>
  <c r="M6" i="1"/>
  <c r="M7" i="1"/>
  <c r="M8" i="1"/>
  <c r="L6" i="1"/>
  <c r="L4" i="1"/>
  <c r="L8" i="1"/>
  <c r="L5" i="1"/>
  <c r="L7" i="1"/>
  <c r="L3" i="1"/>
  <c r="L2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M9" i="1" s="1"/>
  <c r="I9" i="1"/>
  <c r="N9" i="1" s="1"/>
  <c r="G9" i="1"/>
  <c r="L9" i="1" s="1"/>
  <c r="G8" i="1"/>
  <c r="G7" i="1"/>
  <c r="G6" i="1"/>
  <c r="G5" i="1"/>
  <c r="G4" i="1"/>
  <c r="G3" i="1"/>
  <c r="G2" i="1"/>
  <c r="F21" i="1" l="1"/>
  <c r="F10" i="1"/>
  <c r="P10" i="1"/>
  <c r="K21" i="1"/>
  <c r="P21" i="1"/>
  <c r="K10" i="1"/>
  <c r="B16" i="1"/>
  <c r="D18" i="1"/>
  <c r="D13" i="1"/>
  <c r="C16" i="1"/>
  <c r="C18" i="1"/>
  <c r="B17" i="1"/>
  <c r="D20" i="1"/>
  <c r="D15" i="1"/>
  <c r="C20" i="1"/>
  <c r="C13" i="1"/>
  <c r="C19" i="1"/>
  <c r="B19" i="1"/>
  <c r="B13" i="1"/>
  <c r="B20" i="1"/>
  <c r="B18" i="1"/>
  <c r="D16" i="1"/>
  <c r="B15" i="1"/>
  <c r="D17" i="1"/>
  <c r="B14" i="1"/>
  <c r="C17" i="1"/>
  <c r="D19" i="1"/>
  <c r="C15" i="1"/>
  <c r="D14" i="1"/>
  <c r="C14" i="1"/>
</calcChain>
</file>

<file path=xl/sharedStrings.xml><?xml version="1.0" encoding="utf-8"?>
<sst xmlns="http://schemas.openxmlformats.org/spreadsheetml/2006/main" count="102" uniqueCount="25">
  <si>
    <t>_ _ _</t>
    <phoneticPr fontId="1" type="noConversion"/>
  </si>
  <si>
    <t>1 _ _</t>
    <phoneticPr fontId="1" type="noConversion"/>
  </si>
  <si>
    <t>_ 2 _</t>
    <phoneticPr fontId="1" type="noConversion"/>
  </si>
  <si>
    <t>_ _ 3</t>
    <phoneticPr fontId="1" type="noConversion"/>
  </si>
  <si>
    <t>1 2 _</t>
    <phoneticPr fontId="1" type="noConversion"/>
  </si>
  <si>
    <t>1 _ 3</t>
    <phoneticPr fontId="1" type="noConversion"/>
  </si>
  <si>
    <t>_ 2 3</t>
    <phoneticPr fontId="1" type="noConversion"/>
  </si>
  <si>
    <t>1 2 3</t>
    <phoneticPr fontId="1" type="noConversion"/>
  </si>
  <si>
    <t>BB</t>
  </si>
  <si>
    <t>BB</t>
    <phoneticPr fontId="1" type="noConversion"/>
  </si>
  <si>
    <t>1B</t>
  </si>
  <si>
    <t>1B</t>
    <phoneticPr fontId="1" type="noConversion"/>
  </si>
  <si>
    <t>2B</t>
  </si>
  <si>
    <t>2B</t>
    <phoneticPr fontId="1" type="noConversion"/>
  </si>
  <si>
    <t>3B</t>
  </si>
  <si>
    <t>3B</t>
    <phoneticPr fontId="1" type="noConversion"/>
  </si>
  <si>
    <t>HR</t>
  </si>
  <si>
    <t>HR</t>
    <phoneticPr fontId="1" type="noConversion"/>
  </si>
  <si>
    <t>Prob.</t>
    <phoneticPr fontId="1" type="noConversion"/>
  </si>
  <si>
    <t>OUT</t>
    <phoneticPr fontId="1" type="noConversion"/>
  </si>
  <si>
    <t>pre</t>
    <phoneticPr fontId="1" type="noConversion"/>
  </si>
  <si>
    <t>adj</t>
    <phoneticPr fontId="1" type="noConversion"/>
  </si>
  <si>
    <t>SB</t>
    <phoneticPr fontId="1" type="noConversion"/>
  </si>
  <si>
    <t>CS</t>
    <phoneticPr fontId="1" type="noConversion"/>
  </si>
  <si>
    <t>wOBA scale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</si>
</sst>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%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2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D25" sqref="D25"/>
    </sheetView>
  </sheetViews>
  <sheetFormatPr defaultRowHeight="15" x14ac:dyDescent="0.3"/>
  <sheetData>
    <row r="1" spans="1:24" x14ac:dyDescent="0.3">
      <c r="A1" s="1"/>
      <c r="B1" s="1">
        <v>0</v>
      </c>
      <c r="C1" s="1">
        <v>1</v>
      </c>
      <c r="D1" s="1">
        <v>2</v>
      </c>
      <c r="F1" s="1" t="s">
        <v>9</v>
      </c>
      <c r="G1" s="1">
        <v>0</v>
      </c>
      <c r="H1" s="1">
        <v>1</v>
      </c>
      <c r="I1" s="1">
        <v>2</v>
      </c>
      <c r="J1" s="1"/>
      <c r="K1" s="1" t="s">
        <v>11</v>
      </c>
      <c r="L1" s="1">
        <v>0</v>
      </c>
      <c r="M1" s="1">
        <v>1</v>
      </c>
      <c r="N1" s="1">
        <v>2</v>
      </c>
      <c r="O1" s="1"/>
      <c r="P1" s="1" t="s">
        <v>13</v>
      </c>
      <c r="Q1" s="1">
        <v>0</v>
      </c>
      <c r="R1" s="1">
        <v>1</v>
      </c>
      <c r="S1" s="1">
        <v>2</v>
      </c>
      <c r="U1" s="6" t="s">
        <v>22</v>
      </c>
      <c r="V1" s="7">
        <v>0</v>
      </c>
      <c r="W1" s="7">
        <v>1</v>
      </c>
      <c r="X1" s="7">
        <v>2</v>
      </c>
    </row>
    <row r="2" spans="1:24" x14ac:dyDescent="0.3">
      <c r="A2" s="1" t="s">
        <v>0</v>
      </c>
      <c r="B2" s="1">
        <v>0.46700000000000003</v>
      </c>
      <c r="C2" s="1">
        <v>0.27500000000000002</v>
      </c>
      <c r="D2" s="1">
        <v>0.114</v>
      </c>
      <c r="F2" s="1" t="s">
        <v>0</v>
      </c>
      <c r="G2" s="1">
        <f>B3-B2</f>
        <v>0.36299999999999993</v>
      </c>
      <c r="H2" s="1">
        <f t="shared" ref="H2:I2" si="0">C3-C2</f>
        <v>0.32899999999999996</v>
      </c>
      <c r="I2" s="1">
        <f t="shared" si="0"/>
        <v>8.1000000000000003E-2</v>
      </c>
      <c r="J2" s="1"/>
      <c r="K2" s="1" t="s">
        <v>0</v>
      </c>
      <c r="L2" s="1">
        <f>B3-B2</f>
        <v>0.36299999999999993</v>
      </c>
      <c r="M2" s="1">
        <f t="shared" ref="M2:N2" si="1">C3-C2</f>
        <v>0.32899999999999996</v>
      </c>
      <c r="N2" s="1">
        <f t="shared" si="1"/>
        <v>8.1000000000000003E-2</v>
      </c>
      <c r="O2" s="1"/>
      <c r="P2" s="1" t="s">
        <v>0</v>
      </c>
      <c r="Q2" s="1">
        <f>B4-B2</f>
        <v>0.42499999999999999</v>
      </c>
      <c r="R2" s="1">
        <f t="shared" ref="R2:S2" si="2">C4-C2</f>
        <v>0.41100000000000003</v>
      </c>
      <c r="S2" s="1">
        <f t="shared" si="2"/>
        <v>0.19600000000000001</v>
      </c>
      <c r="U2" s="7" t="s">
        <v>0</v>
      </c>
      <c r="V2" s="6"/>
      <c r="W2" s="6"/>
      <c r="X2" s="6"/>
    </row>
    <row r="3" spans="1:24" x14ac:dyDescent="0.3">
      <c r="A3" s="1" t="s">
        <v>1</v>
      </c>
      <c r="B3" s="1">
        <v>0.83</v>
      </c>
      <c r="C3" s="1">
        <v>0.60399999999999998</v>
      </c>
      <c r="D3" s="1">
        <v>0.19500000000000001</v>
      </c>
      <c r="F3" s="1" t="s">
        <v>1</v>
      </c>
      <c r="G3" s="1">
        <f>B6-B3</f>
        <v>0.63800000000000001</v>
      </c>
      <c r="H3" s="1">
        <f t="shared" ref="H3:I3" si="3">C6-C3</f>
        <v>0.32300000000000006</v>
      </c>
      <c r="I3" s="1">
        <f t="shared" si="3"/>
        <v>9.8999999999999977E-2</v>
      </c>
      <c r="J3" s="1"/>
      <c r="K3" s="1" t="s">
        <v>1</v>
      </c>
      <c r="L3" s="1">
        <f>B6-B3</f>
        <v>0.63800000000000001</v>
      </c>
      <c r="M3" s="1">
        <f t="shared" ref="M3:N3" si="4">C6-C3</f>
        <v>0.32300000000000006</v>
      </c>
      <c r="N3" s="1">
        <f t="shared" si="4"/>
        <v>9.8999999999999977E-2</v>
      </c>
      <c r="O3" s="1"/>
      <c r="P3" s="1" t="s">
        <v>1</v>
      </c>
      <c r="Q3" s="1">
        <f>B8-B3</f>
        <v>0.74099999999999999</v>
      </c>
      <c r="R3" s="1">
        <f t="shared" ref="R3:S3" si="5">C8-C3</f>
        <v>0.67299999999999993</v>
      </c>
      <c r="S3" s="1">
        <f t="shared" si="5"/>
        <v>0.15499999999999997</v>
      </c>
      <c r="U3" s="7" t="s">
        <v>1</v>
      </c>
      <c r="V3" s="6">
        <f>B4-B3</f>
        <v>6.2000000000000055E-2</v>
      </c>
      <c r="W3" s="6">
        <f t="shared" ref="W3:X4" si="6">C4-C3</f>
        <v>8.2000000000000073E-2</v>
      </c>
      <c r="X3" s="6">
        <f t="shared" si="6"/>
        <v>0.11499999999999999</v>
      </c>
    </row>
    <row r="4" spans="1:24" x14ac:dyDescent="0.3">
      <c r="A4" s="1" t="s">
        <v>2</v>
      </c>
      <c r="B4" s="1">
        <v>0.89200000000000002</v>
      </c>
      <c r="C4" s="1">
        <v>0.68600000000000005</v>
      </c>
      <c r="D4" s="1">
        <v>0.31</v>
      </c>
      <c r="F4" s="1" t="s">
        <v>2</v>
      </c>
      <c r="G4" s="1">
        <f>B6-B4</f>
        <v>0.57599999999999996</v>
      </c>
      <c r="H4" s="1">
        <f t="shared" ref="H4:I4" si="7">C6-C4</f>
        <v>0.24099999999999999</v>
      </c>
      <c r="I4" s="1">
        <f t="shared" si="7"/>
        <v>-1.6000000000000014E-2</v>
      </c>
      <c r="J4" s="1"/>
      <c r="K4" s="1" t="s">
        <v>2</v>
      </c>
      <c r="L4" s="1">
        <f>B7-B4</f>
        <v>0.42299999999999993</v>
      </c>
      <c r="M4" s="1">
        <f t="shared" ref="M4" si="8">C7-C4</f>
        <v>0.32499999999999984</v>
      </c>
      <c r="N4" s="1">
        <f>1+D3-D4</f>
        <v>0.88500000000000001</v>
      </c>
      <c r="O4" s="1"/>
      <c r="P4" s="1" t="s">
        <v>2</v>
      </c>
      <c r="Q4" s="1">
        <f>1+B4-B4</f>
        <v>0.99999999999999989</v>
      </c>
      <c r="R4" s="1">
        <f t="shared" ref="R4:S4" si="9">1+C4-C4</f>
        <v>0.99999999999999989</v>
      </c>
      <c r="S4" s="1">
        <f t="shared" si="9"/>
        <v>1</v>
      </c>
      <c r="U4" s="7" t="s">
        <v>2</v>
      </c>
      <c r="V4" s="6">
        <f>B5-B4</f>
        <v>0.32799999999999996</v>
      </c>
      <c r="W4" s="6">
        <f t="shared" si="6"/>
        <v>8.9999999999999969E-2</v>
      </c>
      <c r="X4" s="6">
        <f t="shared" si="6"/>
        <v>-1.5000000000000013E-2</v>
      </c>
    </row>
    <row r="5" spans="1:24" x14ac:dyDescent="0.3">
      <c r="A5" s="1" t="s">
        <v>3</v>
      </c>
      <c r="B5" s="1">
        <v>1.22</v>
      </c>
      <c r="C5" s="1">
        <v>0.77600000000000002</v>
      </c>
      <c r="D5" s="1">
        <v>0.29499999999999998</v>
      </c>
      <c r="F5" s="1" t="s">
        <v>3</v>
      </c>
      <c r="G5" s="1">
        <f>B7-B5</f>
        <v>9.4999999999999973E-2</v>
      </c>
      <c r="H5" s="1">
        <f t="shared" ref="H5:I5" si="10">C7-C5</f>
        <v>0.23499999999999988</v>
      </c>
      <c r="I5" s="1">
        <f t="shared" si="10"/>
        <v>5.0000000000000044E-3</v>
      </c>
      <c r="J5" s="1"/>
      <c r="K5" s="1" t="s">
        <v>3</v>
      </c>
      <c r="L5" s="1">
        <f>1+B3-B5</f>
        <v>0.6100000000000001</v>
      </c>
      <c r="M5" s="1">
        <f t="shared" ref="M5:N5" si="11">1+C3-C5</f>
        <v>0.82800000000000007</v>
      </c>
      <c r="N5" s="1">
        <f t="shared" si="11"/>
        <v>0.90000000000000013</v>
      </c>
      <c r="O5" s="1"/>
      <c r="P5" s="1" t="s">
        <v>3</v>
      </c>
      <c r="Q5" s="1">
        <f>1+B4-B5</f>
        <v>0.67199999999999993</v>
      </c>
      <c r="R5" s="1">
        <f t="shared" ref="R5:S5" si="12">1+C4-C5</f>
        <v>0.90999999999999992</v>
      </c>
      <c r="S5" s="1">
        <f t="shared" si="12"/>
        <v>1.0150000000000001</v>
      </c>
      <c r="U5" s="7" t="s">
        <v>3</v>
      </c>
      <c r="V5" s="6"/>
      <c r="W5" s="6"/>
      <c r="X5" s="6"/>
    </row>
    <row r="6" spans="1:24" x14ac:dyDescent="0.3">
      <c r="A6" s="1" t="s">
        <v>4</v>
      </c>
      <c r="B6" s="1">
        <v>1.468</v>
      </c>
      <c r="C6" s="1">
        <v>0.92700000000000005</v>
      </c>
      <c r="D6" s="1">
        <v>0.29399999999999998</v>
      </c>
      <c r="F6" s="1" t="s">
        <v>4</v>
      </c>
      <c r="G6" s="1">
        <f>B9-B6</f>
        <v>0.35000000000000009</v>
      </c>
      <c r="H6" s="1">
        <f t="shared" ref="H6:I6" si="13">C9-C6</f>
        <v>0.33799999999999986</v>
      </c>
      <c r="I6" s="1">
        <f t="shared" si="13"/>
        <v>0.10600000000000004</v>
      </c>
      <c r="J6" s="1"/>
      <c r="K6" s="1" t="s">
        <v>4</v>
      </c>
      <c r="L6" s="1">
        <f>B9-B6</f>
        <v>0.35000000000000009</v>
      </c>
      <c r="M6" s="1">
        <f t="shared" ref="M6" si="14">C9-C6</f>
        <v>0.33799999999999986</v>
      </c>
      <c r="N6" s="1">
        <f>1+D6-D6</f>
        <v>1</v>
      </c>
      <c r="O6" s="1"/>
      <c r="P6" s="1" t="s">
        <v>4</v>
      </c>
      <c r="Q6" s="1">
        <f>1+B8-B6</f>
        <v>1.1029999999999998</v>
      </c>
      <c r="R6" s="1">
        <f t="shared" ref="R6:S6" si="15">1+C8-C6</f>
        <v>1.35</v>
      </c>
      <c r="S6" s="1">
        <f t="shared" si="15"/>
        <v>1.056</v>
      </c>
      <c r="U6" s="7" t="s">
        <v>4</v>
      </c>
      <c r="V6" s="6">
        <f>B7-B6</f>
        <v>-0.15300000000000002</v>
      </c>
      <c r="W6" s="6">
        <f t="shared" ref="W6:X7" si="16">C7-C6</f>
        <v>8.3999999999999853E-2</v>
      </c>
      <c r="X6" s="6">
        <f t="shared" si="16"/>
        <v>6.0000000000000053E-3</v>
      </c>
    </row>
    <row r="7" spans="1:24" x14ac:dyDescent="0.3">
      <c r="A7" s="1" t="s">
        <v>5</v>
      </c>
      <c r="B7" s="1">
        <v>1.3149999999999999</v>
      </c>
      <c r="C7" s="1">
        <v>1.0109999999999999</v>
      </c>
      <c r="D7" s="1">
        <v>0.3</v>
      </c>
      <c r="F7" s="1" t="s">
        <v>5</v>
      </c>
      <c r="G7" s="1">
        <f>B9-B7</f>
        <v>0.50300000000000011</v>
      </c>
      <c r="H7" s="1">
        <f t="shared" ref="H7:I7" si="17">C9-C7</f>
        <v>0.254</v>
      </c>
      <c r="I7" s="1">
        <f t="shared" si="17"/>
        <v>0.10000000000000003</v>
      </c>
      <c r="J7" s="1"/>
      <c r="K7" s="1" t="s">
        <v>5</v>
      </c>
      <c r="L7" s="1">
        <f>1+B6-B7</f>
        <v>1.153</v>
      </c>
      <c r="M7" s="1">
        <f t="shared" ref="M7:N8" si="18">1+C6-C7</f>
        <v>0.91600000000000015</v>
      </c>
      <c r="N7" s="1">
        <f t="shared" si="18"/>
        <v>0.99399999999999999</v>
      </c>
      <c r="O7" s="1"/>
      <c r="P7" s="1" t="s">
        <v>5</v>
      </c>
      <c r="Q7" s="1">
        <f>1+B8-B7</f>
        <v>1.2559999999999998</v>
      </c>
      <c r="R7" s="1">
        <f t="shared" ref="R7:S7" si="19">1+C8-C7</f>
        <v>1.2660000000000002</v>
      </c>
      <c r="S7" s="1">
        <f t="shared" si="19"/>
        <v>1.05</v>
      </c>
      <c r="U7" s="7" t="s">
        <v>5</v>
      </c>
      <c r="V7" s="6">
        <f>B8-B7</f>
        <v>0.25600000000000001</v>
      </c>
      <c r="W7" s="6">
        <f t="shared" si="16"/>
        <v>0.26600000000000001</v>
      </c>
      <c r="X7" s="6">
        <f t="shared" si="16"/>
        <v>4.9999999999999989E-2</v>
      </c>
    </row>
    <row r="8" spans="1:24" x14ac:dyDescent="0.3">
      <c r="A8" s="1" t="s">
        <v>6</v>
      </c>
      <c r="B8" s="1">
        <v>1.571</v>
      </c>
      <c r="C8" s="1">
        <v>1.2769999999999999</v>
      </c>
      <c r="D8" s="1">
        <v>0.35</v>
      </c>
      <c r="F8" s="1" t="s">
        <v>6</v>
      </c>
      <c r="G8" s="1">
        <f>B9-B8</f>
        <v>0.24700000000000011</v>
      </c>
      <c r="H8" s="1">
        <f t="shared" ref="H8:I8" si="20">C9-C8</f>
        <v>-1.2000000000000011E-2</v>
      </c>
      <c r="I8" s="1">
        <f t="shared" si="20"/>
        <v>5.0000000000000044E-2</v>
      </c>
      <c r="J8" s="1"/>
      <c r="K8" s="1" t="s">
        <v>6</v>
      </c>
      <c r="L8" s="1">
        <f>1+B7-B8</f>
        <v>0.74399999999999999</v>
      </c>
      <c r="M8" s="1">
        <f t="shared" si="18"/>
        <v>0.73400000000000021</v>
      </c>
      <c r="N8" s="1">
        <f>2+D3-D8</f>
        <v>1.8449999999999998</v>
      </c>
      <c r="O8" s="1"/>
      <c r="P8" s="1" t="s">
        <v>6</v>
      </c>
      <c r="Q8" s="1">
        <f>2+B4-B8</f>
        <v>1.321</v>
      </c>
      <c r="R8" s="1">
        <f t="shared" ref="R8:S8" si="21">2+C4-C8</f>
        <v>1.409</v>
      </c>
      <c r="S8" s="1">
        <f t="shared" si="21"/>
        <v>1.96</v>
      </c>
      <c r="U8" s="7" t="s">
        <v>6</v>
      </c>
      <c r="V8" s="6"/>
      <c r="W8" s="6"/>
      <c r="X8" s="6"/>
    </row>
    <row r="9" spans="1:24" x14ac:dyDescent="0.3">
      <c r="A9" s="1" t="s">
        <v>7</v>
      </c>
      <c r="B9" s="1">
        <v>1.8180000000000001</v>
      </c>
      <c r="C9" s="1">
        <v>1.2649999999999999</v>
      </c>
      <c r="D9" s="1">
        <v>0.4</v>
      </c>
      <c r="F9" s="1" t="s">
        <v>7</v>
      </c>
      <c r="G9" s="1">
        <f xml:space="preserve"> 1 + B9 - B9</f>
        <v>1</v>
      </c>
      <c r="H9" s="1">
        <f t="shared" ref="H9:I9" si="22" xml:space="preserve"> 1 + C9 - C9</f>
        <v>0.99999999999999978</v>
      </c>
      <c r="I9" s="1">
        <f t="shared" si="22"/>
        <v>0.99999999999999989</v>
      </c>
      <c r="J9" s="1"/>
      <c r="K9" s="1" t="s">
        <v>7</v>
      </c>
      <c r="L9" s="1">
        <f xml:space="preserve"> 1 + G9 - G9</f>
        <v>1</v>
      </c>
      <c r="M9" s="1">
        <f t="shared" ref="M9:N9" si="23" xml:space="preserve"> 1 + H9 - H9</f>
        <v>1</v>
      </c>
      <c r="N9" s="1">
        <f t="shared" si="23"/>
        <v>1</v>
      </c>
      <c r="O9" s="1"/>
      <c r="P9" s="1" t="s">
        <v>7</v>
      </c>
      <c r="Q9" s="1">
        <f xml:space="preserve"> 2 + B8 - B9</f>
        <v>1.7529999999999997</v>
      </c>
      <c r="R9" s="1">
        <f t="shared" ref="R9:S9" si="24" xml:space="preserve"> 2 + C8 - C9</f>
        <v>2.0120000000000005</v>
      </c>
      <c r="S9" s="1">
        <f t="shared" si="24"/>
        <v>1.9500000000000002</v>
      </c>
      <c r="U9" s="7" t="s">
        <v>7</v>
      </c>
      <c r="V9" s="6"/>
      <c r="W9" s="6"/>
      <c r="X9" s="6"/>
    </row>
    <row r="10" spans="1:24" x14ac:dyDescent="0.3">
      <c r="F10" s="3">
        <f>AVERAGE(G2:I9)</f>
        <v>0.32937499999999992</v>
      </c>
      <c r="G10" s="1"/>
      <c r="H10" s="1"/>
      <c r="I10" s="1"/>
      <c r="J10" s="1"/>
      <c r="K10" s="3">
        <f>AVERAGE(L2:N9)</f>
        <v>0.70325000000000004</v>
      </c>
      <c r="L10" s="1"/>
      <c r="M10" s="1"/>
      <c r="N10" s="1"/>
      <c r="O10" s="1"/>
      <c r="P10" s="3">
        <f>AVERAGE(Q2:S9)</f>
        <v>1.0701666666666667</v>
      </c>
      <c r="Q10" s="1"/>
      <c r="R10" s="1"/>
      <c r="S10" s="1"/>
      <c r="U10" s="8">
        <f>AVERAGE(V2:X9)</f>
        <v>9.7583333333333341E-2</v>
      </c>
      <c r="V10" s="6"/>
      <c r="W10" s="6"/>
      <c r="X10" s="6"/>
    </row>
    <row r="11" spans="1:24" x14ac:dyDescent="0.3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U11" s="6"/>
      <c r="V11" s="6"/>
      <c r="W11" s="6"/>
      <c r="X11" s="6"/>
    </row>
    <row r="12" spans="1:24" x14ac:dyDescent="0.3">
      <c r="A12" s="1" t="s">
        <v>18</v>
      </c>
      <c r="B12" s="1">
        <v>0</v>
      </c>
      <c r="C12" s="1">
        <v>1</v>
      </c>
      <c r="D12" s="1">
        <v>2</v>
      </c>
      <c r="F12" s="1" t="s">
        <v>15</v>
      </c>
      <c r="G12" s="1">
        <v>0</v>
      </c>
      <c r="H12" s="1">
        <v>1</v>
      </c>
      <c r="I12" s="1">
        <v>2</v>
      </c>
      <c r="J12" s="1"/>
      <c r="K12" s="1" t="s">
        <v>17</v>
      </c>
      <c r="L12" s="1">
        <v>0</v>
      </c>
      <c r="M12" s="1">
        <v>1</v>
      </c>
      <c r="N12" s="1">
        <v>2</v>
      </c>
      <c r="O12" s="1"/>
      <c r="P12" s="1" t="s">
        <v>19</v>
      </c>
      <c r="Q12" s="1">
        <v>0</v>
      </c>
      <c r="R12" s="1">
        <v>1</v>
      </c>
      <c r="S12" s="1">
        <v>2</v>
      </c>
      <c r="U12" s="6" t="s">
        <v>23</v>
      </c>
      <c r="V12" s="7">
        <v>0</v>
      </c>
      <c r="W12" s="7">
        <v>1</v>
      </c>
      <c r="X12" s="7">
        <v>2</v>
      </c>
    </row>
    <row r="13" spans="1:24" x14ac:dyDescent="0.3">
      <c r="A13" s="1" t="s">
        <v>0</v>
      </c>
      <c r="B13" s="4">
        <f>Q13/SUM($Q$13:$S$20)</f>
        <v>2.0039661830706608E-2</v>
      </c>
      <c r="C13" s="4">
        <f t="shared" ref="C13:D20" si="25">R13/SUM($Q$13:$S$20)</f>
        <v>1.6804091430957107E-2</v>
      </c>
      <c r="D13" s="4">
        <f t="shared" si="25"/>
        <v>1.189854921198205E-2</v>
      </c>
      <c r="E13" s="1"/>
      <c r="F13" s="1" t="s">
        <v>0</v>
      </c>
      <c r="G13" s="1">
        <f>B5-B2</f>
        <v>0.75299999999999989</v>
      </c>
      <c r="H13" s="1">
        <f t="shared" ref="H13:I13" si="26">C5-C2</f>
        <v>0.501</v>
      </c>
      <c r="I13" s="1">
        <f t="shared" si="26"/>
        <v>0.18099999999999999</v>
      </c>
      <c r="J13" s="1"/>
      <c r="K13" s="1" t="s">
        <v>0</v>
      </c>
      <c r="L13" s="1">
        <v>1</v>
      </c>
      <c r="M13" s="1">
        <v>1</v>
      </c>
      <c r="N13" s="1">
        <v>1</v>
      </c>
      <c r="O13" s="1"/>
      <c r="P13" s="1" t="s">
        <v>0</v>
      </c>
      <c r="Q13" s="1">
        <f t="shared" ref="Q13:S14" si="27">C2-B2</f>
        <v>-0.192</v>
      </c>
      <c r="R13" s="1">
        <f t="shared" si="27"/>
        <v>-0.16100000000000003</v>
      </c>
      <c r="S13" s="1">
        <f t="shared" si="27"/>
        <v>-0.114</v>
      </c>
      <c r="U13" s="7" t="s">
        <v>0</v>
      </c>
      <c r="V13" s="6"/>
      <c r="W13" s="6"/>
      <c r="X13" s="6"/>
    </row>
    <row r="14" spans="1:24" x14ac:dyDescent="0.3">
      <c r="A14" s="1" t="s">
        <v>1</v>
      </c>
      <c r="B14" s="4">
        <f t="shared" ref="B14:B20" si="28">Q14/SUM($Q$13:$S$20)</f>
        <v>2.35883519465609E-2</v>
      </c>
      <c r="C14" s="4">
        <f t="shared" si="25"/>
        <v>4.2688654628953139E-2</v>
      </c>
      <c r="D14" s="4">
        <f t="shared" si="25"/>
        <v>2.0352781546811399E-2</v>
      </c>
      <c r="F14" s="1" t="s">
        <v>1</v>
      </c>
      <c r="G14" s="1">
        <f>1+B5-B3</f>
        <v>1.3899999999999997</v>
      </c>
      <c r="H14" s="1">
        <f t="shared" ref="H14:I14" si="29">1+C5-C3</f>
        <v>1.1720000000000002</v>
      </c>
      <c r="I14" s="1">
        <f t="shared" si="29"/>
        <v>1.0999999999999999</v>
      </c>
      <c r="J14" s="1"/>
      <c r="K14" s="1" t="s">
        <v>1</v>
      </c>
      <c r="L14" s="1">
        <f>2+B2-B3</f>
        <v>1.637</v>
      </c>
      <c r="M14" s="1">
        <f t="shared" ref="M14:N14" si="30">2+C2-C3</f>
        <v>1.6709999999999998</v>
      </c>
      <c r="N14" s="1">
        <f t="shared" si="30"/>
        <v>1.9189999999999998</v>
      </c>
      <c r="O14" s="1"/>
      <c r="P14" s="1" t="s">
        <v>1</v>
      </c>
      <c r="Q14" s="1">
        <f t="shared" si="27"/>
        <v>-0.22599999999999998</v>
      </c>
      <c r="R14" s="1">
        <f t="shared" si="27"/>
        <v>-0.40899999999999997</v>
      </c>
      <c r="S14" s="1">
        <f t="shared" si="27"/>
        <v>-0.19500000000000001</v>
      </c>
      <c r="U14" s="7" t="s">
        <v>1</v>
      </c>
      <c r="V14" s="6">
        <f>C2-B3</f>
        <v>-0.55499999999999994</v>
      </c>
      <c r="W14" s="6">
        <f>D2-C3</f>
        <v>-0.49</v>
      </c>
      <c r="X14" s="6">
        <f>-D3</f>
        <v>-0.19500000000000001</v>
      </c>
    </row>
    <row r="15" spans="1:24" x14ac:dyDescent="0.3">
      <c r="A15" s="1" t="s">
        <v>2</v>
      </c>
      <c r="B15" s="4">
        <f t="shared" si="28"/>
        <v>2.150088717252896E-2</v>
      </c>
      <c r="C15" s="4">
        <f t="shared" si="25"/>
        <v>3.9244337751800445E-2</v>
      </c>
      <c r="D15" s="4">
        <f t="shared" si="25"/>
        <v>3.2355703997495044E-2</v>
      </c>
      <c r="E15" s="1"/>
      <c r="F15" s="1" t="s">
        <v>2</v>
      </c>
      <c r="G15" s="1">
        <f>1+B5-B4</f>
        <v>1.3279999999999998</v>
      </c>
      <c r="H15" s="1">
        <f t="shared" ref="H15:I15" si="31">1+C5-C4</f>
        <v>1.0899999999999999</v>
      </c>
      <c r="I15" s="1">
        <f t="shared" si="31"/>
        <v>0.98499999999999988</v>
      </c>
      <c r="J15" s="1"/>
      <c r="K15" s="1" t="s">
        <v>2</v>
      </c>
      <c r="L15" s="1">
        <f>2+B2-B4</f>
        <v>1.5750000000000002</v>
      </c>
      <c r="M15" s="1">
        <f t="shared" ref="M15:N15" si="32">2+C2-C4</f>
        <v>1.589</v>
      </c>
      <c r="N15" s="1">
        <f t="shared" si="32"/>
        <v>1.8039999999999998</v>
      </c>
      <c r="O15" s="1"/>
      <c r="P15" s="1" t="s">
        <v>2</v>
      </c>
      <c r="Q15" s="1">
        <f t="shared" ref="Q15:S20" si="33">C4-B4</f>
        <v>-0.20599999999999996</v>
      </c>
      <c r="R15" s="1">
        <f t="shared" si="33"/>
        <v>-0.37600000000000006</v>
      </c>
      <c r="S15" s="1">
        <f t="shared" si="33"/>
        <v>-0.31</v>
      </c>
      <c r="U15" s="7" t="s">
        <v>2</v>
      </c>
      <c r="V15" s="6">
        <f>C2-B4</f>
        <v>-0.61699999999999999</v>
      </c>
      <c r="W15" s="6">
        <f>D2-C4</f>
        <v>-0.57200000000000006</v>
      </c>
      <c r="X15" s="6">
        <f>-D4</f>
        <v>-0.31</v>
      </c>
    </row>
    <row r="16" spans="1:24" x14ac:dyDescent="0.3">
      <c r="A16" s="1" t="s">
        <v>3</v>
      </c>
      <c r="B16" s="4">
        <f t="shared" si="28"/>
        <v>4.6341717983509029E-2</v>
      </c>
      <c r="C16" s="4">
        <f t="shared" si="25"/>
        <v>5.0203527815468121E-2</v>
      </c>
      <c r="D16" s="4">
        <f t="shared" si="25"/>
        <v>3.0790105416971088E-2</v>
      </c>
      <c r="E16" s="1"/>
      <c r="F16" s="1" t="s">
        <v>3</v>
      </c>
      <c r="G16" s="1">
        <f>1+B6-B6</f>
        <v>1</v>
      </c>
      <c r="H16" s="1">
        <f t="shared" ref="H16:I16" si="34">1+C6-C6</f>
        <v>1</v>
      </c>
      <c r="I16" s="1">
        <f t="shared" si="34"/>
        <v>1</v>
      </c>
      <c r="J16" s="1"/>
      <c r="K16" s="1" t="s">
        <v>3</v>
      </c>
      <c r="L16" s="1">
        <f>2+B2-B5</f>
        <v>1.2470000000000001</v>
      </c>
      <c r="M16" s="1">
        <f t="shared" ref="M16:N16" si="35">2+C2-C5</f>
        <v>1.4989999999999999</v>
      </c>
      <c r="N16" s="1">
        <f t="shared" si="35"/>
        <v>1.819</v>
      </c>
      <c r="O16" s="1"/>
      <c r="P16" s="1" t="s">
        <v>3</v>
      </c>
      <c r="Q16" s="1">
        <f t="shared" si="33"/>
        <v>-0.44399999999999995</v>
      </c>
      <c r="R16" s="1">
        <f t="shared" si="33"/>
        <v>-0.48100000000000004</v>
      </c>
      <c r="S16" s="1">
        <f t="shared" si="33"/>
        <v>-0.29499999999999998</v>
      </c>
      <c r="U16" s="7" t="s">
        <v>3</v>
      </c>
      <c r="V16" s="6"/>
      <c r="W16" s="6"/>
      <c r="X16" s="6"/>
    </row>
    <row r="17" spans="1:24" x14ac:dyDescent="0.3">
      <c r="A17" s="1" t="s">
        <v>4</v>
      </c>
      <c r="B17" s="4">
        <f t="shared" si="28"/>
        <v>5.646592213756392E-2</v>
      </c>
      <c r="C17" s="4">
        <f t="shared" si="25"/>
        <v>6.6068260098110843E-2</v>
      </c>
      <c r="D17" s="4">
        <f t="shared" si="25"/>
        <v>3.0685732178269493E-2</v>
      </c>
      <c r="E17" s="1"/>
      <c r="F17" s="1" t="s">
        <v>4</v>
      </c>
      <c r="G17" s="1">
        <f>2+B5-B6</f>
        <v>1.7519999999999998</v>
      </c>
      <c r="H17" s="1">
        <f t="shared" ref="H17:I17" si="36">2+C5-C6</f>
        <v>1.8489999999999998</v>
      </c>
      <c r="I17" s="1">
        <f t="shared" si="36"/>
        <v>2.0009999999999999</v>
      </c>
      <c r="J17" s="1"/>
      <c r="K17" s="1" t="s">
        <v>4</v>
      </c>
      <c r="L17" s="1">
        <f>3+B2-B6</f>
        <v>1.9990000000000001</v>
      </c>
      <c r="M17" s="1">
        <f t="shared" ref="M17:N17" si="37">3+C2-C6</f>
        <v>2.3479999999999999</v>
      </c>
      <c r="N17" s="1">
        <f t="shared" si="37"/>
        <v>2.82</v>
      </c>
      <c r="O17" s="1"/>
      <c r="P17" s="1" t="s">
        <v>4</v>
      </c>
      <c r="Q17" s="1">
        <f t="shared" si="33"/>
        <v>-0.54099999999999993</v>
      </c>
      <c r="R17" s="1">
        <f t="shared" si="33"/>
        <v>-0.63300000000000001</v>
      </c>
      <c r="S17" s="1">
        <f t="shared" si="33"/>
        <v>-0.29399999999999998</v>
      </c>
      <c r="U17" s="7" t="s">
        <v>4</v>
      </c>
      <c r="V17" s="6">
        <f>C3-B6</f>
        <v>-0.86399999999999999</v>
      </c>
      <c r="W17" s="6">
        <f>D3-C6</f>
        <v>-0.73199999999999998</v>
      </c>
      <c r="X17" s="6">
        <f>-D6</f>
        <v>-0.29399999999999998</v>
      </c>
    </row>
    <row r="18" spans="1:24" x14ac:dyDescent="0.3">
      <c r="A18" s="1" t="s">
        <v>5</v>
      </c>
      <c r="B18" s="4">
        <f t="shared" si="28"/>
        <v>3.172946456528547E-2</v>
      </c>
      <c r="C18" s="4">
        <f t="shared" si="25"/>
        <v>7.4209372716835392E-2</v>
      </c>
      <c r="D18" s="4">
        <f t="shared" si="25"/>
        <v>3.1311971610479071E-2</v>
      </c>
      <c r="E18" s="1"/>
      <c r="F18" s="1" t="s">
        <v>5</v>
      </c>
      <c r="G18" s="1">
        <f>2+B5-B7</f>
        <v>1.9049999999999998</v>
      </c>
      <c r="H18" s="1">
        <f t="shared" ref="H18:I18" si="38">2+C5-C7</f>
        <v>1.7649999999999999</v>
      </c>
      <c r="I18" s="1">
        <f t="shared" si="38"/>
        <v>1.9949999999999999</v>
      </c>
      <c r="J18" s="1"/>
      <c r="K18" s="1" t="s">
        <v>5</v>
      </c>
      <c r="L18" s="1">
        <f>3+B2-B7</f>
        <v>2.1520000000000001</v>
      </c>
      <c r="M18" s="1">
        <f t="shared" ref="M18:N18" si="39">3+C2-C7</f>
        <v>2.2640000000000002</v>
      </c>
      <c r="N18" s="1">
        <f t="shared" si="39"/>
        <v>2.8140000000000001</v>
      </c>
      <c r="O18" s="1"/>
      <c r="P18" s="1" t="s">
        <v>5</v>
      </c>
      <c r="Q18" s="1">
        <f t="shared" si="33"/>
        <v>-0.30400000000000005</v>
      </c>
      <c r="R18" s="1">
        <f t="shared" si="33"/>
        <v>-0.71099999999999985</v>
      </c>
      <c r="S18" s="1">
        <f t="shared" si="33"/>
        <v>-0.3</v>
      </c>
      <c r="U18" s="7" t="s">
        <v>5</v>
      </c>
      <c r="V18" s="6">
        <f>C5-B7</f>
        <v>-0.53899999999999992</v>
      </c>
      <c r="W18" s="6">
        <f>D5-C7</f>
        <v>-0.71599999999999997</v>
      </c>
      <c r="X18" s="6">
        <f>-D7</f>
        <v>-0.3</v>
      </c>
    </row>
    <row r="19" spans="1:24" x14ac:dyDescent="0.3">
      <c r="A19" s="1" t="s">
        <v>6</v>
      </c>
      <c r="B19" s="4">
        <f t="shared" si="28"/>
        <v>3.0685732178269497E-2</v>
      </c>
      <c r="C19" s="4">
        <f t="shared" si="25"/>
        <v>9.6753992276380332E-2</v>
      </c>
      <c r="D19" s="4">
        <f t="shared" si="25"/>
        <v>3.6530633545558917E-2</v>
      </c>
      <c r="E19" s="1"/>
      <c r="F19" s="1" t="s">
        <v>6</v>
      </c>
      <c r="G19" s="1">
        <f>2+B5-B8</f>
        <v>1.6489999999999998</v>
      </c>
      <c r="H19" s="1">
        <f t="shared" ref="H19:I19" si="40">2+C5-C8</f>
        <v>1.4989999999999999</v>
      </c>
      <c r="I19" s="1">
        <f t="shared" si="40"/>
        <v>1.9449999999999998</v>
      </c>
      <c r="J19" s="1"/>
      <c r="K19" s="1" t="s">
        <v>6</v>
      </c>
      <c r="L19" s="1">
        <f>3+B2-B8</f>
        <v>1.8960000000000001</v>
      </c>
      <c r="M19" s="1">
        <f t="shared" ref="M19:N19" si="41">3+C2-C8</f>
        <v>1.998</v>
      </c>
      <c r="N19" s="1">
        <f t="shared" si="41"/>
        <v>2.7639999999999998</v>
      </c>
      <c r="O19" s="1"/>
      <c r="P19" s="1" t="s">
        <v>6</v>
      </c>
      <c r="Q19" s="1">
        <f t="shared" si="33"/>
        <v>-0.29400000000000004</v>
      </c>
      <c r="R19" s="1">
        <f t="shared" si="33"/>
        <v>-0.92699999999999994</v>
      </c>
      <c r="S19" s="1">
        <f t="shared" si="33"/>
        <v>-0.35</v>
      </c>
      <c r="U19" s="7" t="s">
        <v>6</v>
      </c>
      <c r="V19" s="6"/>
      <c r="W19" s="6"/>
      <c r="X19" s="6"/>
    </row>
    <row r="20" spans="1:24" x14ac:dyDescent="0.3">
      <c r="A20" s="1" t="s">
        <v>7</v>
      </c>
      <c r="B20" s="4">
        <f t="shared" si="28"/>
        <v>5.7718401001983111E-2</v>
      </c>
      <c r="C20" s="4">
        <f t="shared" si="25"/>
        <v>9.0282851476881323E-2</v>
      </c>
      <c r="D20" s="4">
        <f t="shared" si="25"/>
        <v>4.1749295480638771E-2</v>
      </c>
      <c r="E20" s="1"/>
      <c r="F20" s="1" t="s">
        <v>7</v>
      </c>
      <c r="G20" s="1">
        <f>3+B5-B9</f>
        <v>2.4019999999999997</v>
      </c>
      <c r="H20" s="1">
        <f t="shared" ref="H20:I20" si="42">3+C5-C9</f>
        <v>2.5110000000000001</v>
      </c>
      <c r="I20" s="1">
        <f t="shared" si="42"/>
        <v>2.895</v>
      </c>
      <c r="J20" s="1"/>
      <c r="K20" s="1" t="s">
        <v>7</v>
      </c>
      <c r="L20" s="1">
        <f>4+B2-B9</f>
        <v>2.6489999999999996</v>
      </c>
      <c r="M20" s="1">
        <f t="shared" ref="M20:N20" si="43">4+C2-C9</f>
        <v>3.0100000000000007</v>
      </c>
      <c r="N20" s="1">
        <f t="shared" si="43"/>
        <v>3.714</v>
      </c>
      <c r="O20" s="1"/>
      <c r="P20" s="1" t="s">
        <v>7</v>
      </c>
      <c r="Q20" s="1">
        <f t="shared" si="33"/>
        <v>-0.55300000000000016</v>
      </c>
      <c r="R20" s="1">
        <f t="shared" si="33"/>
        <v>-0.86499999999999988</v>
      </c>
      <c r="S20" s="1">
        <f t="shared" si="33"/>
        <v>-0.4</v>
      </c>
      <c r="U20" s="7" t="s">
        <v>7</v>
      </c>
      <c r="V20" s="6"/>
      <c r="W20" s="6"/>
      <c r="X20" s="6"/>
    </row>
    <row r="21" spans="1:24" x14ac:dyDescent="0.3">
      <c r="F21" s="3">
        <f>AVERAGE(G13:I20)</f>
        <v>1.4861666666666669</v>
      </c>
      <c r="G21" s="1"/>
      <c r="H21" s="1"/>
      <c r="I21" s="1"/>
      <c r="J21" s="1"/>
      <c r="K21" s="3">
        <f>AVERAGE(L13:N20)</f>
        <v>2.0078333333333331</v>
      </c>
      <c r="L21" s="1"/>
      <c r="M21" s="1"/>
      <c r="N21" s="1"/>
      <c r="O21" s="1"/>
      <c r="P21" s="3">
        <f>AVERAGE(Q13:S20)</f>
        <v>-0.39920833333333333</v>
      </c>
      <c r="Q21" s="1"/>
      <c r="R21" s="1"/>
      <c r="S21" s="1"/>
      <c r="U21" s="8">
        <f>AVERAGE(V13:X20)</f>
        <v>-0.51533333333333331</v>
      </c>
      <c r="V21" s="6"/>
      <c r="W21" s="6"/>
      <c r="X21" s="6"/>
    </row>
    <row r="24" spans="1:24" x14ac:dyDescent="0.3">
      <c r="E24" t="s">
        <v>20</v>
      </c>
      <c r="F24" t="s">
        <v>8</v>
      </c>
      <c r="G24" t="s">
        <v>10</v>
      </c>
      <c r="H24" t="s">
        <v>12</v>
      </c>
      <c r="I24" t="s">
        <v>14</v>
      </c>
      <c r="J24" t="s">
        <v>16</v>
      </c>
    </row>
    <row r="25" spans="1:24" x14ac:dyDescent="0.3">
      <c r="B25" s="5" t="s">
        <v>24</v>
      </c>
      <c r="C25" s="5"/>
      <c r="D25">
        <v>0.86479639530485264</v>
      </c>
      <c r="F25" s="2">
        <f>F10-P21</f>
        <v>0.72858333333333325</v>
      </c>
      <c r="G25" s="2">
        <f>K10-P21</f>
        <v>1.1024583333333333</v>
      </c>
      <c r="H25" s="2">
        <f>P10-P21</f>
        <v>1.4693750000000001</v>
      </c>
      <c r="I25" s="2">
        <f>F21-P21</f>
        <v>1.8853750000000002</v>
      </c>
      <c r="J25" s="2">
        <f>K21-P21</f>
        <v>2.4070416666666663</v>
      </c>
    </row>
    <row r="27" spans="1:24" x14ac:dyDescent="0.3">
      <c r="E27" t="s">
        <v>21</v>
      </c>
      <c r="F27" t="s">
        <v>8</v>
      </c>
      <c r="G27" t="s">
        <v>10</v>
      </c>
      <c r="H27" t="s">
        <v>12</v>
      </c>
      <c r="I27" t="s">
        <v>14</v>
      </c>
      <c r="J27" t="s">
        <v>16</v>
      </c>
    </row>
    <row r="28" spans="1:24" x14ac:dyDescent="0.3">
      <c r="F28" s="2">
        <f>$D$25*F25</f>
        <v>0.63007624034586052</v>
      </c>
      <c r="G28" s="2">
        <f>$D$25*G25</f>
        <v>0.95340199264046233</v>
      </c>
      <c r="H28" s="2">
        <f>$D$25*H25</f>
        <v>1.270710203351068</v>
      </c>
      <c r="I28" s="2">
        <f>$D$25*I25</f>
        <v>1.6304655037978868</v>
      </c>
      <c r="J28" s="2">
        <f>$D$25*J25</f>
        <v>2.0816009566819176</v>
      </c>
    </row>
  </sheetData>
  <mergeCells count="1">
    <mergeCell ref="B25:C25"/>
  </mergeCells>
  <phoneticPr fontId="1" type="noConversion"/>
  <pageMargins left="0.7" right="0.7" top="0.75" bottom="0.75" header="0.3" footer="0.3"/>
  <pageSetup paperSize="9" orientation="portrait" r:id="rId1"/>
  <ignoredErrors>
    <ignoredError sqref="U9 U2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2017-12-10T13:31:21Z</dcterms:modified>
</cp:coreProperties>
</file>