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0320" yWindow="0" windowWidth="19400" windowHeight="16060" tabRatio="500"/>
  </bookViews>
  <sheets>
    <sheet name="Mutation rate" sheetId="1" r:id="rId1"/>
    <sheet name="UVp_Mut_list" sheetId="4" r:id="rId2"/>
    <sheet name="UVm_Mut_li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M20" i="1"/>
  <c r="K21" i="1"/>
  <c r="M21" i="1"/>
  <c r="K22" i="1"/>
  <c r="M22" i="1"/>
  <c r="K23" i="1"/>
  <c r="M23" i="1"/>
  <c r="K24" i="1"/>
  <c r="M24" i="1"/>
  <c r="K19" i="1"/>
  <c r="M19" i="1"/>
  <c r="J20" i="1"/>
  <c r="L20" i="1"/>
  <c r="J21" i="1"/>
  <c r="L21" i="1"/>
  <c r="J22" i="1"/>
  <c r="L22" i="1"/>
  <c r="J23" i="1"/>
  <c r="L23" i="1"/>
  <c r="J24" i="1"/>
  <c r="L24" i="1"/>
  <c r="J19" i="1"/>
  <c r="L19" i="1"/>
  <c r="M6" i="1"/>
  <c r="M7" i="1"/>
  <c r="M8" i="1"/>
  <c r="M9" i="1"/>
  <c r="M10" i="1"/>
  <c r="M5" i="1"/>
  <c r="L6" i="1"/>
  <c r="L7" i="1"/>
  <c r="L8" i="1"/>
  <c r="L9" i="1"/>
  <c r="L10" i="1"/>
  <c r="L5" i="1"/>
  <c r="J6" i="1"/>
  <c r="J7" i="1"/>
  <c r="J8" i="1"/>
  <c r="J9" i="1"/>
  <c r="J10" i="1"/>
  <c r="K6" i="1"/>
  <c r="K7" i="1"/>
  <c r="K8" i="1"/>
  <c r="K9" i="1"/>
  <c r="K10" i="1"/>
  <c r="K5" i="1"/>
  <c r="J5" i="1"/>
  <c r="J167" i="3"/>
  <c r="J143" i="3"/>
  <c r="J114" i="3"/>
  <c r="J82" i="3"/>
  <c r="J72" i="3"/>
  <c r="J59" i="3"/>
  <c r="J43" i="3"/>
  <c r="J31" i="3"/>
  <c r="J14" i="3"/>
  <c r="K147" i="3"/>
  <c r="L147" i="3"/>
  <c r="M147" i="3"/>
  <c r="J147" i="3"/>
  <c r="K118" i="3"/>
  <c r="L118" i="3"/>
  <c r="M118" i="3"/>
  <c r="J118" i="3"/>
  <c r="K86" i="3"/>
  <c r="L86" i="3"/>
  <c r="M86" i="3"/>
  <c r="J86" i="3"/>
  <c r="K76" i="3"/>
  <c r="L76" i="3"/>
  <c r="M76" i="3"/>
  <c r="J76" i="3"/>
  <c r="K63" i="3"/>
  <c r="L63" i="3"/>
  <c r="M63" i="3"/>
  <c r="J63" i="3"/>
  <c r="K47" i="3"/>
  <c r="L47" i="3"/>
  <c r="M47" i="3"/>
  <c r="J47" i="3"/>
  <c r="K35" i="3"/>
  <c r="L35" i="3"/>
  <c r="M35" i="3"/>
  <c r="J35" i="3"/>
  <c r="K18" i="3"/>
  <c r="L18" i="3"/>
  <c r="M18" i="3"/>
  <c r="J18" i="3"/>
  <c r="K2" i="3"/>
  <c r="L2" i="3"/>
  <c r="M2" i="3"/>
  <c r="J2" i="3"/>
  <c r="J131" i="4"/>
  <c r="J114" i="4"/>
  <c r="J95" i="4"/>
  <c r="J76" i="4"/>
  <c r="J61" i="4"/>
  <c r="J52" i="4"/>
  <c r="J40" i="4"/>
  <c r="J27" i="4"/>
  <c r="J2" i="4"/>
  <c r="K2" i="4"/>
  <c r="J19" i="4"/>
  <c r="M118" i="4"/>
  <c r="L118" i="4"/>
  <c r="K118" i="4"/>
  <c r="J118" i="4"/>
  <c r="M99" i="4"/>
  <c r="L99" i="4"/>
  <c r="K99" i="4"/>
  <c r="J99" i="4"/>
  <c r="M80" i="4"/>
  <c r="L80" i="4"/>
  <c r="K80" i="4"/>
  <c r="J80" i="4"/>
  <c r="J56" i="4"/>
  <c r="L56" i="4"/>
  <c r="M56" i="4"/>
  <c r="J31" i="4"/>
  <c r="K31" i="4"/>
  <c r="L31" i="4"/>
  <c r="J23" i="4"/>
  <c r="L23" i="4"/>
  <c r="M23" i="4"/>
  <c r="L2" i="4"/>
  <c r="N2" i="4"/>
  <c r="N23" i="4"/>
  <c r="N31" i="4"/>
  <c r="N44" i="4"/>
  <c r="N56" i="4"/>
  <c r="M65" i="4"/>
  <c r="L65" i="4"/>
  <c r="K65" i="4"/>
  <c r="N65" i="4"/>
  <c r="N80" i="4"/>
  <c r="N99" i="4"/>
  <c r="N118" i="4"/>
  <c r="J65" i="4"/>
  <c r="K56" i="4"/>
  <c r="M31" i="4"/>
  <c r="K23" i="4"/>
  <c r="M2" i="4"/>
  <c r="N2" i="3"/>
  <c r="N18" i="3"/>
  <c r="N35" i="3"/>
  <c r="N47" i="3"/>
  <c r="N63" i="3"/>
  <c r="N76" i="3"/>
  <c r="N86" i="3"/>
  <c r="N118" i="3"/>
  <c r="N147" i="3"/>
</calcChain>
</file>

<file path=xl/sharedStrings.xml><?xml version="1.0" encoding="utf-8"?>
<sst xmlns="http://schemas.openxmlformats.org/spreadsheetml/2006/main" count="338" uniqueCount="33">
  <si>
    <t>Total</t>
  </si>
  <si>
    <t>sequencing error at 1%</t>
  </si>
  <si>
    <t>Passage</t>
  </si>
  <si>
    <t>Rib+NE</t>
  </si>
  <si>
    <t>Rib+E</t>
  </si>
  <si>
    <t># S to T</t>
  </si>
  <si>
    <t># S to G</t>
  </si>
  <si>
    <t># S to C</t>
  </si>
  <si>
    <t># S to A</t>
  </si>
  <si>
    <t># NS to T</t>
  </si>
  <si>
    <t># NS to G</t>
  </si>
  <si>
    <t># NS to C</t>
  </si>
  <si>
    <t># NS to A</t>
  </si>
  <si>
    <t>New to T</t>
  </si>
  <si>
    <t>New to G</t>
  </si>
  <si>
    <t>New to C</t>
  </si>
  <si>
    <t>New to A</t>
  </si>
  <si>
    <t>P18 to P20_R4</t>
  </si>
  <si>
    <t>P18 to P20_R3</t>
  </si>
  <si>
    <t>P18 to P20_R2</t>
  </si>
  <si>
    <t>P18 to P20</t>
  </si>
  <si>
    <t>P15 to P18</t>
  </si>
  <si>
    <t>P10 to P15</t>
  </si>
  <si>
    <t>P7 to P10</t>
  </si>
  <si>
    <t>P5 to P7</t>
  </si>
  <si>
    <t>P0 to P5</t>
  </si>
  <si>
    <t>Time-serial Ne</t>
  </si>
  <si>
    <t>NA</t>
  </si>
  <si>
    <t>Mutation frequency per gen</t>
  </si>
  <si>
    <t>Mut frequency per gen per site</t>
  </si>
  <si>
    <t>#mutations/Ne</t>
  </si>
  <si>
    <t>Total mutation rate</t>
  </si>
  <si>
    <t>Synonymous mutation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</si>
</sst>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scheme val="minor"/>
    </font>
    <font>
      <sz val="11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2" borderId="0" xfId="1" applyFill="1"/>
    <xf numFmtId="0" fontId="6" fillId="0" borderId="0" xfId="0" applyFont="1"/>
    <xf numFmtId="0" fontId="3" fillId="0" borderId="0" xfId="0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Synonymous mutation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784421838352"/>
          <c:y val="0.0487500095964586"/>
          <c:w val="0.658870774164596"/>
          <c:h val="0.76995015156499"/>
        </c:manualLayout>
      </c:layout>
      <c:lineChart>
        <c:grouping val="standard"/>
        <c:varyColors val="0"/>
        <c:ser>
          <c:idx val="1"/>
          <c:order val="0"/>
          <c:tx>
            <c:strRef>
              <c:f>'Mutation rate'!$L$17</c:f>
              <c:strCache>
                <c:ptCount val="1"/>
                <c:pt idx="0">
                  <c:v>Rib+NE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rate'!$L$19:$L$24</c:f>
              <c:numCache>
                <c:formatCode>General</c:formatCode>
                <c:ptCount val="6"/>
                <c:pt idx="0">
                  <c:v>3.29333422158509E-7</c:v>
                </c:pt>
                <c:pt idx="1">
                  <c:v>4.72815869156025E-7</c:v>
                </c:pt>
                <c:pt idx="2">
                  <c:v>2.99933025463916E-7</c:v>
                </c:pt>
                <c:pt idx="3">
                  <c:v>2.79089513866129E-7</c:v>
                </c:pt>
                <c:pt idx="4">
                  <c:v>2.15334232659263E-7</c:v>
                </c:pt>
                <c:pt idx="5">
                  <c:v>3.0498424806232E-7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'Mutation rate'!$M$17</c:f>
              <c:strCache>
                <c:ptCount val="1"/>
                <c:pt idx="0">
                  <c:v>Rib+E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rate'!$M$19:$M$24</c:f>
              <c:numCache>
                <c:formatCode>General</c:formatCode>
                <c:ptCount val="6"/>
                <c:pt idx="0">
                  <c:v>4.56916443029159E-7</c:v>
                </c:pt>
                <c:pt idx="1">
                  <c:v>1.65545303471983E-7</c:v>
                </c:pt>
                <c:pt idx="2">
                  <c:v>8.62933454547495E-8</c:v>
                </c:pt>
                <c:pt idx="3">
                  <c:v>1.67552863760416E-8</c:v>
                </c:pt>
                <c:pt idx="4">
                  <c:v>6.08156972830535E-8</c:v>
                </c:pt>
                <c:pt idx="5">
                  <c:v>1.04596668854459E-7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22808"/>
        <c:axId val="-2063887864"/>
      </c:lineChart>
      <c:catAx>
        <c:axId val="-207092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3887864"/>
        <c:crosses val="autoZero"/>
        <c:auto val="1"/>
        <c:lblAlgn val="ctr"/>
        <c:lblOffset val="100"/>
        <c:noMultiLvlLbl val="0"/>
      </c:catAx>
      <c:valAx>
        <c:axId val="-2063887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Mutation rate per site per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crossAx val="-2070922808"/>
        <c:crosses val="autoZero"/>
        <c:crossBetween val="between"/>
      </c:valAx>
      <c:spPr>
        <a:ln w="3175" cmpd="sng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mutation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784421838352"/>
          <c:y val="0.0487500095964586"/>
          <c:w val="0.658870774164596"/>
          <c:h val="0.76995015156499"/>
        </c:manualLayout>
      </c:layout>
      <c:lineChart>
        <c:grouping val="standard"/>
        <c:varyColors val="0"/>
        <c:ser>
          <c:idx val="1"/>
          <c:order val="0"/>
          <c:tx>
            <c:strRef>
              <c:f>'Mutation rate'!$L$17</c:f>
              <c:strCache>
                <c:ptCount val="1"/>
                <c:pt idx="0">
                  <c:v>Rib+NE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rate'!$L$5:$L$10</c:f>
              <c:numCache>
                <c:formatCode>General</c:formatCode>
                <c:ptCount val="6"/>
                <c:pt idx="0">
                  <c:v>1.34322141299102E-7</c:v>
                </c:pt>
                <c:pt idx="1">
                  <c:v>1.87271964831563E-7</c:v>
                </c:pt>
                <c:pt idx="2">
                  <c:v>1.60912153067364E-7</c:v>
                </c:pt>
                <c:pt idx="3">
                  <c:v>9.37197275142178E-8</c:v>
                </c:pt>
                <c:pt idx="4">
                  <c:v>6.06800295620968E-8</c:v>
                </c:pt>
                <c:pt idx="5">
                  <c:v>1.28914383188292E-7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'Mutation rate'!$M$17</c:f>
              <c:strCache>
                <c:ptCount val="1"/>
                <c:pt idx="0">
                  <c:v>Rib+E</c:v>
                </c:pt>
              </c:strCache>
            </c:strRef>
          </c:tx>
          <c:marker>
            <c:symbol val="none"/>
          </c:marker>
          <c:cat>
            <c:numRef>
              <c:f>'Mutation rate'!$I$19:$I$24</c:f>
              <c:numCache>
                <c:formatCode>General</c:formatCode>
                <c:ptCount val="6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</c:numCache>
            </c:numRef>
          </c:cat>
          <c:val>
            <c:numRef>
              <c:f>'Mutation rate'!$M$5:$M$10</c:f>
              <c:numCache>
                <c:formatCode>General</c:formatCode>
                <c:ptCount val="6"/>
                <c:pt idx="0">
                  <c:v>1.2676961364709E-7</c:v>
                </c:pt>
                <c:pt idx="1">
                  <c:v>5.70163939665195E-8</c:v>
                </c:pt>
                <c:pt idx="2">
                  <c:v>3.8212430159619E-8</c:v>
                </c:pt>
                <c:pt idx="3">
                  <c:v>1.22629136957053E-8</c:v>
                </c:pt>
                <c:pt idx="4">
                  <c:v>2.44368578473767E-8</c:v>
                </c:pt>
                <c:pt idx="5">
                  <c:v>7.29500784780733E-8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85112"/>
        <c:axId val="-2069860488"/>
      </c:lineChart>
      <c:catAx>
        <c:axId val="-20689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860488"/>
        <c:crosses val="autoZero"/>
        <c:auto val="1"/>
        <c:lblAlgn val="ctr"/>
        <c:lblOffset val="100"/>
        <c:noMultiLvlLbl val="0"/>
      </c:catAx>
      <c:valAx>
        <c:axId val="-2069860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Mutation rate per site per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crossAx val="-2068985112"/>
        <c:crosses val="autoZero"/>
        <c:crossBetween val="between"/>
      </c:valAx>
      <c:spPr>
        <a:ln w="3175" cmpd="sng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30</xdr:row>
      <xdr:rowOff>127000</xdr:rowOff>
    </xdr:from>
    <xdr:to>
      <xdr:col>16</xdr:col>
      <xdr:colOff>9877</xdr:colOff>
      <xdr:row>49</xdr:row>
      <xdr:rowOff>64910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31</xdr:row>
      <xdr:rowOff>127000</xdr:rowOff>
    </xdr:from>
    <xdr:to>
      <xdr:col>8</xdr:col>
      <xdr:colOff>187677</xdr:colOff>
      <xdr:row>50</xdr:row>
      <xdr:rowOff>64910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1" zoomScale="75" zoomScaleNormal="75" zoomScalePageLayoutView="75" workbookViewId="0">
      <selection activeCell="L21" sqref="L21"/>
    </sheetView>
  </sheetViews>
  <sheetFormatPr baseColWidth="10" defaultRowHeight="15" x14ac:dyDescent="0"/>
  <cols>
    <col min="12" max="13" width="12.1640625" bestFit="1" customWidth="1"/>
  </cols>
  <sheetData>
    <row r="1" spans="1:13">
      <c r="A1" t="s">
        <v>31</v>
      </c>
    </row>
    <row r="2" spans="1:13">
      <c r="B2" t="s">
        <v>1</v>
      </c>
      <c r="E2" s="6" t="s">
        <v>26</v>
      </c>
      <c r="I2" s="6" t="s">
        <v>30</v>
      </c>
      <c r="J2" t="s">
        <v>28</v>
      </c>
      <c r="L2" t="s">
        <v>29</v>
      </c>
    </row>
    <row r="3" spans="1:13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  <c r="L3" t="s">
        <v>3</v>
      </c>
      <c r="M3" t="s">
        <v>4</v>
      </c>
    </row>
    <row r="4" spans="1:13">
      <c r="A4">
        <v>0</v>
      </c>
      <c r="B4" t="s">
        <v>27</v>
      </c>
      <c r="C4" t="s">
        <v>27</v>
      </c>
      <c r="E4">
        <v>0</v>
      </c>
      <c r="F4" t="s">
        <v>27</v>
      </c>
      <c r="G4" t="s">
        <v>27</v>
      </c>
      <c r="I4">
        <v>0</v>
      </c>
      <c r="J4" t="s">
        <v>27</v>
      </c>
      <c r="K4" t="s">
        <v>27</v>
      </c>
      <c r="L4" t="s">
        <v>27</v>
      </c>
      <c r="M4" t="s">
        <v>27</v>
      </c>
    </row>
    <row r="5" spans="1:13">
      <c r="A5">
        <v>5</v>
      </c>
      <c r="B5">
        <v>30</v>
      </c>
      <c r="C5">
        <v>29</v>
      </c>
      <c r="E5">
        <v>5</v>
      </c>
      <c r="F5">
        <v>680.2</v>
      </c>
      <c r="G5">
        <v>696.7</v>
      </c>
      <c r="I5">
        <v>5</v>
      </c>
      <c r="J5">
        <f>B5/F5/((I5-I4)*10)</f>
        <v>8.8209350191120251E-4</v>
      </c>
      <c r="K5">
        <f>C5/G5/((I5-I4)*10)</f>
        <v>8.3249605282043916E-4</v>
      </c>
      <c r="L5">
        <f>J5/6567</f>
        <v>1.3432214129910196E-7</v>
      </c>
      <c r="M5">
        <f>K5/6567</f>
        <v>1.2676961364708986E-7</v>
      </c>
    </row>
    <row r="6" spans="1:13">
      <c r="A6">
        <v>7</v>
      </c>
      <c r="B6">
        <v>23</v>
      </c>
      <c r="C6">
        <v>8</v>
      </c>
      <c r="E6">
        <v>7</v>
      </c>
      <c r="F6">
        <v>935.1</v>
      </c>
      <c r="G6">
        <v>1068.3</v>
      </c>
      <c r="I6">
        <v>7</v>
      </c>
      <c r="J6">
        <f t="shared" ref="J6:J10" si="0">B6/F6/((I6-I5)*10)</f>
        <v>1.2298149930488717E-3</v>
      </c>
      <c r="K6">
        <f t="shared" ref="K6:K10" si="1">C6/G6/((I6-I5)*10)</f>
        <v>3.7442665917813349E-4</v>
      </c>
      <c r="L6">
        <f t="shared" ref="L6:L10" si="2">J6/6567</f>
        <v>1.8727196483156262E-7</v>
      </c>
      <c r="M6">
        <f t="shared" ref="M6:M10" si="3">K6/6567</f>
        <v>5.7016393966519487E-8</v>
      </c>
    </row>
    <row r="7" spans="1:13">
      <c r="A7">
        <v>10</v>
      </c>
      <c r="B7">
        <v>27</v>
      </c>
      <c r="C7">
        <v>24</v>
      </c>
      <c r="E7">
        <v>10</v>
      </c>
      <c r="F7">
        <v>851.7</v>
      </c>
      <c r="G7">
        <v>3188</v>
      </c>
      <c r="I7">
        <v>10</v>
      </c>
      <c r="J7">
        <f t="shared" si="0"/>
        <v>1.0567101091933781E-3</v>
      </c>
      <c r="K7">
        <f t="shared" si="1"/>
        <v>2.509410288582183E-4</v>
      </c>
      <c r="L7">
        <f t="shared" si="2"/>
        <v>1.6091215306736379E-7</v>
      </c>
      <c r="M7">
        <f t="shared" si="3"/>
        <v>3.8212430159619047E-8</v>
      </c>
    </row>
    <row r="8" spans="1:13">
      <c r="A8">
        <v>15</v>
      </c>
      <c r="B8">
        <v>26</v>
      </c>
      <c r="C8">
        <v>17</v>
      </c>
      <c r="E8">
        <v>15</v>
      </c>
      <c r="F8">
        <v>844.9</v>
      </c>
      <c r="G8">
        <v>4222</v>
      </c>
      <c r="I8">
        <v>15</v>
      </c>
      <c r="J8">
        <f t="shared" si="0"/>
        <v>6.1545745058586812E-4</v>
      </c>
      <c r="K8">
        <f t="shared" si="1"/>
        <v>8.0530554239696824E-5</v>
      </c>
      <c r="L8">
        <f t="shared" si="2"/>
        <v>9.3719727514217778E-8</v>
      </c>
      <c r="M8">
        <f t="shared" si="3"/>
        <v>1.2262913695705319E-8</v>
      </c>
    </row>
    <row r="9" spans="1:13">
      <c r="A9">
        <v>18</v>
      </c>
      <c r="B9">
        <v>12</v>
      </c>
      <c r="C9">
        <v>14</v>
      </c>
      <c r="E9">
        <v>18</v>
      </c>
      <c r="F9">
        <v>1003.8</v>
      </c>
      <c r="G9">
        <v>2908</v>
      </c>
      <c r="I9">
        <v>18</v>
      </c>
      <c r="J9">
        <f t="shared" si="0"/>
        <v>3.984857541342897E-4</v>
      </c>
      <c r="K9">
        <f t="shared" si="1"/>
        <v>1.6047684548372307E-4</v>
      </c>
      <c r="L9">
        <f t="shared" si="2"/>
        <v>6.0680029562096805E-8</v>
      </c>
      <c r="M9">
        <f t="shared" si="3"/>
        <v>2.4436857847376743E-8</v>
      </c>
    </row>
    <row r="10" spans="1:13">
      <c r="A10">
        <v>20</v>
      </c>
      <c r="B10">
        <v>18</v>
      </c>
      <c r="C10">
        <v>27</v>
      </c>
      <c r="E10">
        <v>20</v>
      </c>
      <c r="F10">
        <v>1063.0999999999999</v>
      </c>
      <c r="G10">
        <v>2818</v>
      </c>
      <c r="I10">
        <v>20</v>
      </c>
      <c r="J10">
        <f t="shared" si="0"/>
        <v>8.4658075439751678E-4</v>
      </c>
      <c r="K10">
        <f t="shared" si="1"/>
        <v>4.7906316536550748E-4</v>
      </c>
      <c r="L10">
        <f t="shared" si="2"/>
        <v>1.2891438318829248E-7</v>
      </c>
      <c r="M10">
        <f t="shared" si="3"/>
        <v>7.2950078478073316E-8</v>
      </c>
    </row>
    <row r="11" spans="1:13">
      <c r="A11">
        <v>20.2</v>
      </c>
      <c r="B11">
        <v>63</v>
      </c>
      <c r="C11">
        <v>35</v>
      </c>
      <c r="E11">
        <v>20.2</v>
      </c>
      <c r="F11" t="s">
        <v>27</v>
      </c>
      <c r="G11" t="s">
        <v>27</v>
      </c>
      <c r="I11">
        <v>20.2</v>
      </c>
      <c r="J11" t="s">
        <v>27</v>
      </c>
      <c r="K11" t="s">
        <v>27</v>
      </c>
      <c r="L11" t="s">
        <v>27</v>
      </c>
      <c r="M11" t="s">
        <v>27</v>
      </c>
    </row>
    <row r="12" spans="1:13">
      <c r="A12">
        <v>20.3</v>
      </c>
      <c r="B12">
        <v>53</v>
      </c>
      <c r="C12">
        <v>35</v>
      </c>
      <c r="E12">
        <v>20.3</v>
      </c>
      <c r="F12" t="s">
        <v>27</v>
      </c>
      <c r="G12" t="s">
        <v>27</v>
      </c>
      <c r="I12">
        <v>20.3</v>
      </c>
      <c r="J12" t="s">
        <v>27</v>
      </c>
      <c r="K12" t="s">
        <v>27</v>
      </c>
      <c r="L12" t="s">
        <v>27</v>
      </c>
      <c r="M12" t="s">
        <v>27</v>
      </c>
    </row>
    <row r="13" spans="1:13">
      <c r="A13">
        <v>20.399999999999999</v>
      </c>
      <c r="B13">
        <v>49</v>
      </c>
      <c r="C13">
        <v>33</v>
      </c>
      <c r="E13">
        <v>20.399999999999999</v>
      </c>
      <c r="F13" t="s">
        <v>27</v>
      </c>
      <c r="G13" t="s">
        <v>27</v>
      </c>
      <c r="I13">
        <v>20.399999999999999</v>
      </c>
      <c r="J13" t="s">
        <v>27</v>
      </c>
      <c r="K13" t="s">
        <v>27</v>
      </c>
      <c r="L13" t="s">
        <v>27</v>
      </c>
      <c r="M13" t="s">
        <v>27</v>
      </c>
    </row>
    <row r="15" spans="1:13">
      <c r="A15" t="s">
        <v>32</v>
      </c>
    </row>
    <row r="16" spans="1:13">
      <c r="B16" t="s">
        <v>1</v>
      </c>
      <c r="E16" s="6" t="s">
        <v>26</v>
      </c>
      <c r="I16" s="6" t="s">
        <v>30</v>
      </c>
      <c r="J16" t="s">
        <v>28</v>
      </c>
      <c r="L16" t="s">
        <v>29</v>
      </c>
    </row>
    <row r="17" spans="1:13">
      <c r="A17" t="s">
        <v>2</v>
      </c>
      <c r="B17" t="s">
        <v>3</v>
      </c>
      <c r="C17" t="s">
        <v>4</v>
      </c>
      <c r="E17" t="s">
        <v>2</v>
      </c>
      <c r="F17" t="s">
        <v>3</v>
      </c>
      <c r="G17" t="s">
        <v>4</v>
      </c>
      <c r="I17" t="s">
        <v>2</v>
      </c>
      <c r="J17" t="s">
        <v>3</v>
      </c>
      <c r="K17" t="s">
        <v>4</v>
      </c>
      <c r="L17" t="s">
        <v>3</v>
      </c>
      <c r="M17" t="s">
        <v>4</v>
      </c>
    </row>
    <row r="18" spans="1:13">
      <c r="A18">
        <v>0</v>
      </c>
      <c r="B18" t="s">
        <v>27</v>
      </c>
      <c r="C18" t="s">
        <v>27</v>
      </c>
      <c r="E18">
        <v>0</v>
      </c>
      <c r="F18" t="s">
        <v>27</v>
      </c>
      <c r="G18" t="s">
        <v>27</v>
      </c>
      <c r="I18">
        <v>0</v>
      </c>
      <c r="J18" t="s">
        <v>27</v>
      </c>
      <c r="K18" t="s">
        <v>27</v>
      </c>
      <c r="L18" t="s">
        <v>27</v>
      </c>
      <c r="M18" t="s">
        <v>27</v>
      </c>
    </row>
    <row r="19" spans="1:13">
      <c r="A19">
        <v>5</v>
      </c>
      <c r="B19" s="5">
        <v>19</v>
      </c>
      <c r="C19" s="5">
        <v>27</v>
      </c>
      <c r="E19">
        <v>5</v>
      </c>
      <c r="F19">
        <v>680.2</v>
      </c>
      <c r="G19">
        <v>696.7</v>
      </c>
      <c r="I19">
        <v>5</v>
      </c>
      <c r="J19">
        <f>B19/F19/((I19-I18)*10)</f>
        <v>5.5865921787709492E-4</v>
      </c>
      <c r="K19">
        <f>C19/G19/((I19-I18)*10)</f>
        <v>7.7508253193627104E-4</v>
      </c>
      <c r="L19">
        <f>J19/1696.3332</f>
        <v>3.2933342215850927E-7</v>
      </c>
      <c r="M19">
        <f>K19/1696.3332</f>
        <v>4.5691644302915901E-7</v>
      </c>
    </row>
    <row r="20" spans="1:13">
      <c r="A20">
        <v>7</v>
      </c>
      <c r="B20" s="5">
        <v>15</v>
      </c>
      <c r="C20" s="5">
        <v>6</v>
      </c>
      <c r="E20">
        <v>7</v>
      </c>
      <c r="F20">
        <v>935.1</v>
      </c>
      <c r="G20">
        <v>1068.3</v>
      </c>
      <c r="I20">
        <v>7</v>
      </c>
      <c r="J20">
        <f t="shared" ref="J20:J24" si="4">B20/F20/((I20-I19)*10)</f>
        <v>8.0205325633622064E-4</v>
      </c>
      <c r="K20">
        <f t="shared" ref="K20:K24" si="5">C20/G20/((I20-I19)*10)</f>
        <v>2.8081999438360012E-4</v>
      </c>
      <c r="L20">
        <f t="shared" ref="L20:L24" si="6">J20/1696.3332</f>
        <v>4.7281586915602465E-7</v>
      </c>
      <c r="M20">
        <f t="shared" ref="M20:M24" si="7">K20/1696.3332</f>
        <v>1.6554530347198304E-7</v>
      </c>
    </row>
    <row r="21" spans="1:13">
      <c r="A21">
        <v>10</v>
      </c>
      <c r="B21" s="5">
        <v>13</v>
      </c>
      <c r="C21" s="5">
        <v>14</v>
      </c>
      <c r="E21">
        <v>10</v>
      </c>
      <c r="F21">
        <v>851.7</v>
      </c>
      <c r="G21">
        <v>3188</v>
      </c>
      <c r="I21">
        <v>10</v>
      </c>
      <c r="J21">
        <f t="shared" si="4"/>
        <v>5.0878634887088563E-4</v>
      </c>
      <c r="K21">
        <f t="shared" si="5"/>
        <v>1.4638226683396068E-4</v>
      </c>
      <c r="L21">
        <f t="shared" si="6"/>
        <v>2.9993302546391574E-7</v>
      </c>
      <c r="M21">
        <f t="shared" si="7"/>
        <v>8.6293345454749501E-8</v>
      </c>
    </row>
    <row r="22" spans="1:13">
      <c r="A22">
        <v>15</v>
      </c>
      <c r="B22" s="5">
        <v>20</v>
      </c>
      <c r="C22" s="5">
        <v>6</v>
      </c>
      <c r="E22">
        <v>15</v>
      </c>
      <c r="F22">
        <v>844.9</v>
      </c>
      <c r="G22">
        <v>4222</v>
      </c>
      <c r="I22">
        <v>15</v>
      </c>
      <c r="J22">
        <f t="shared" si="4"/>
        <v>4.7342880814297552E-4</v>
      </c>
      <c r="K22">
        <f t="shared" si="5"/>
        <v>2.8422548555187117E-5</v>
      </c>
      <c r="L22">
        <f t="shared" si="6"/>
        <v>2.7908951386612933E-7</v>
      </c>
      <c r="M22">
        <f t="shared" si="7"/>
        <v>1.6755286376041639E-8</v>
      </c>
    </row>
    <row r="23" spans="1:13">
      <c r="A23">
        <v>18</v>
      </c>
      <c r="B23" s="5">
        <v>11</v>
      </c>
      <c r="C23" s="5">
        <v>9</v>
      </c>
      <c r="E23">
        <v>18</v>
      </c>
      <c r="F23">
        <v>1003.8</v>
      </c>
      <c r="G23">
        <v>2908</v>
      </c>
      <c r="I23">
        <v>18</v>
      </c>
      <c r="J23">
        <f t="shared" si="4"/>
        <v>3.6527860795643224E-4</v>
      </c>
      <c r="K23">
        <f t="shared" si="5"/>
        <v>1.031636863823934E-4</v>
      </c>
      <c r="L23">
        <f t="shared" si="6"/>
        <v>2.1533423265926306E-7</v>
      </c>
      <c r="M23">
        <f t="shared" si="7"/>
        <v>6.0815697283053469E-8</v>
      </c>
    </row>
    <row r="24" spans="1:13">
      <c r="A24">
        <v>20</v>
      </c>
      <c r="B24" s="5">
        <v>11</v>
      </c>
      <c r="C24" s="5">
        <v>10</v>
      </c>
      <c r="E24">
        <v>20</v>
      </c>
      <c r="F24">
        <v>1063.0999999999999</v>
      </c>
      <c r="G24">
        <v>2818</v>
      </c>
      <c r="I24">
        <v>20</v>
      </c>
      <c r="J24">
        <f t="shared" si="4"/>
        <v>5.1735490546514907E-4</v>
      </c>
      <c r="K24">
        <f t="shared" si="5"/>
        <v>1.7743080198722496E-4</v>
      </c>
      <c r="L24">
        <f t="shared" si="6"/>
        <v>3.0498424806232E-7</v>
      </c>
      <c r="M24">
        <f t="shared" si="7"/>
        <v>1.0459666885445912E-7</v>
      </c>
    </row>
    <row r="25" spans="1:13">
      <c r="A25">
        <v>20.2</v>
      </c>
      <c r="B25" s="5">
        <v>38</v>
      </c>
      <c r="C25" s="5">
        <v>20</v>
      </c>
      <c r="E25">
        <v>20.2</v>
      </c>
      <c r="F25" t="s">
        <v>27</v>
      </c>
      <c r="G25" t="s">
        <v>27</v>
      </c>
      <c r="I25">
        <v>20.2</v>
      </c>
      <c r="J25" t="s">
        <v>27</v>
      </c>
      <c r="K25" t="s">
        <v>27</v>
      </c>
      <c r="L25" t="s">
        <v>27</v>
      </c>
      <c r="M25" t="s">
        <v>27</v>
      </c>
    </row>
    <row r="26" spans="1:13">
      <c r="A26">
        <v>20.3</v>
      </c>
      <c r="B26" s="5">
        <v>42</v>
      </c>
      <c r="C26" s="5">
        <v>22</v>
      </c>
      <c r="E26">
        <v>20.3</v>
      </c>
      <c r="F26" t="s">
        <v>27</v>
      </c>
      <c r="G26" t="s">
        <v>27</v>
      </c>
      <c r="I26">
        <v>20.3</v>
      </c>
      <c r="J26" t="s">
        <v>27</v>
      </c>
      <c r="K26" t="s">
        <v>27</v>
      </c>
      <c r="L26" t="s">
        <v>27</v>
      </c>
      <c r="M26" t="s">
        <v>27</v>
      </c>
    </row>
    <row r="27" spans="1:13">
      <c r="A27">
        <v>20.399999999999999</v>
      </c>
      <c r="B27" s="5">
        <v>40</v>
      </c>
      <c r="C27" s="5">
        <v>21</v>
      </c>
      <c r="E27">
        <v>20.399999999999999</v>
      </c>
      <c r="F27" t="s">
        <v>27</v>
      </c>
      <c r="G27" t="s">
        <v>27</v>
      </c>
      <c r="I27">
        <v>20.399999999999999</v>
      </c>
      <c r="J27" t="s">
        <v>27</v>
      </c>
      <c r="K27" t="s">
        <v>27</v>
      </c>
      <c r="L27" t="s">
        <v>27</v>
      </c>
      <c r="M27" t="s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>
      <selection activeCell="F2" sqref="F2"/>
    </sheetView>
  </sheetViews>
  <sheetFormatPr baseColWidth="10" defaultRowHeight="14" x14ac:dyDescent="0"/>
  <cols>
    <col min="1" max="5" width="10.83203125" style="1"/>
    <col min="6" max="9" width="10.83203125" style="3"/>
    <col min="10" max="13" width="10.83203125" style="2"/>
    <col min="14" max="16384" width="10.83203125" style="1"/>
  </cols>
  <sheetData>
    <row r="1" spans="1:14">
      <c r="A1" s="1" t="s">
        <v>25</v>
      </c>
      <c r="B1" s="1" t="s">
        <v>16</v>
      </c>
      <c r="C1" s="1" t="s">
        <v>15</v>
      </c>
      <c r="D1" s="1" t="s">
        <v>14</v>
      </c>
      <c r="E1" s="1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2" t="s">
        <v>8</v>
      </c>
      <c r="K1" s="2" t="s">
        <v>7</v>
      </c>
      <c r="L1" s="2" t="s">
        <v>6</v>
      </c>
      <c r="M1" s="2" t="s">
        <v>5</v>
      </c>
    </row>
    <row r="2" spans="1:14">
      <c r="B2" s="1">
        <v>1079</v>
      </c>
      <c r="C2" s="1">
        <v>2434</v>
      </c>
      <c r="D2" s="1">
        <v>691</v>
      </c>
      <c r="E2" s="1">
        <v>408</v>
      </c>
      <c r="F2" s="3">
        <v>1</v>
      </c>
      <c r="G2" s="3">
        <v>0</v>
      </c>
      <c r="H2" s="3">
        <v>0</v>
      </c>
      <c r="I2" s="3">
        <v>1</v>
      </c>
      <c r="J2" s="2">
        <f>B19-F2</f>
        <v>2</v>
      </c>
      <c r="K2" s="2">
        <f t="shared" ref="K2:M2" si="0">C19-G2</f>
        <v>3</v>
      </c>
      <c r="L2" s="2">
        <f t="shared" si="0"/>
        <v>6</v>
      </c>
      <c r="M2" s="2">
        <f t="shared" si="0"/>
        <v>16</v>
      </c>
      <c r="N2" s="1">
        <f>SUM(F2:M2)</f>
        <v>29</v>
      </c>
    </row>
    <row r="3" spans="1:14">
      <c r="B3" s="1">
        <v>1402</v>
      </c>
      <c r="C3" s="1">
        <v>5935</v>
      </c>
      <c r="D3" s="1">
        <v>1033</v>
      </c>
      <c r="E3" s="1">
        <v>1010</v>
      </c>
    </row>
    <row r="4" spans="1:14">
      <c r="B4" s="1">
        <v>2563</v>
      </c>
      <c r="C4" s="1">
        <v>6232</v>
      </c>
      <c r="D4" s="1">
        <v>1381</v>
      </c>
      <c r="E4" s="1">
        <v>1086</v>
      </c>
    </row>
    <row r="5" spans="1:14">
      <c r="D5" s="1">
        <v>3943</v>
      </c>
      <c r="E5" s="1">
        <v>1360</v>
      </c>
    </row>
    <row r="6" spans="1:14">
      <c r="D6" s="1">
        <v>5689</v>
      </c>
      <c r="E6" s="1">
        <v>2374</v>
      </c>
    </row>
    <row r="7" spans="1:14">
      <c r="D7" s="1">
        <v>7300</v>
      </c>
      <c r="E7" s="1">
        <v>2449</v>
      </c>
    </row>
    <row r="8" spans="1:14">
      <c r="E8" s="1">
        <v>3370</v>
      </c>
    </row>
    <row r="9" spans="1:14">
      <c r="E9" s="1">
        <v>3838</v>
      </c>
    </row>
    <row r="10" spans="1:14">
      <c r="E10" s="1">
        <v>3892</v>
      </c>
    </row>
    <row r="11" spans="1:14">
      <c r="E11" s="1">
        <v>4054</v>
      </c>
    </row>
    <row r="12" spans="1:14">
      <c r="E12" s="1">
        <v>4360</v>
      </c>
    </row>
    <row r="13" spans="1:14">
      <c r="E13" s="1">
        <v>4594</v>
      </c>
    </row>
    <row r="14" spans="1:14">
      <c r="E14" s="1">
        <v>5938</v>
      </c>
    </row>
    <row r="15" spans="1:14">
      <c r="E15" s="1">
        <v>6121</v>
      </c>
    </row>
    <row r="16" spans="1:14">
      <c r="E16" s="1">
        <v>6541</v>
      </c>
    </row>
    <row r="17" spans="1:14">
      <c r="E17" s="1">
        <v>6676</v>
      </c>
    </row>
    <row r="18" spans="1:14">
      <c r="E18" s="1">
        <v>6931</v>
      </c>
    </row>
    <row r="19" spans="1:14">
      <c r="A19" s="1" t="s">
        <v>0</v>
      </c>
      <c r="B19" s="1">
        <v>3</v>
      </c>
      <c r="C19" s="1">
        <v>3</v>
      </c>
      <c r="D19" s="1">
        <v>6</v>
      </c>
      <c r="E19" s="1">
        <v>17</v>
      </c>
      <c r="J19" s="2">
        <f>SUM(J2:M2)</f>
        <v>27</v>
      </c>
    </row>
    <row r="22" spans="1:14">
      <c r="A22" s="1" t="s">
        <v>24</v>
      </c>
      <c r="B22" s="1" t="s">
        <v>16</v>
      </c>
      <c r="C22" s="1" t="s">
        <v>15</v>
      </c>
      <c r="D22" s="1" t="s">
        <v>14</v>
      </c>
      <c r="E22" s="1" t="s">
        <v>13</v>
      </c>
      <c r="F22" s="3" t="s">
        <v>12</v>
      </c>
      <c r="G22" s="3" t="s">
        <v>11</v>
      </c>
      <c r="H22" s="3" t="s">
        <v>10</v>
      </c>
      <c r="I22" s="3" t="s">
        <v>9</v>
      </c>
      <c r="J22" s="2" t="s">
        <v>8</v>
      </c>
      <c r="K22" s="2" t="s">
        <v>7</v>
      </c>
      <c r="L22" s="2" t="s">
        <v>6</v>
      </c>
      <c r="M22" s="2" t="s">
        <v>5</v>
      </c>
    </row>
    <row r="23" spans="1:14">
      <c r="B23" s="1">
        <v>709</v>
      </c>
      <c r="C23" s="1">
        <v>172</v>
      </c>
      <c r="D23" s="1">
        <v>3929</v>
      </c>
      <c r="F23" s="3">
        <v>0</v>
      </c>
      <c r="G23" s="3">
        <v>1</v>
      </c>
      <c r="H23" s="3">
        <v>1</v>
      </c>
      <c r="I23" s="3">
        <v>0</v>
      </c>
      <c r="J23" s="2">
        <f>B27-F23</f>
        <v>3</v>
      </c>
      <c r="K23" s="2">
        <f t="shared" ref="K23:M23" si="1">C27-G23</f>
        <v>3</v>
      </c>
      <c r="L23" s="2">
        <f t="shared" si="1"/>
        <v>0</v>
      </c>
      <c r="M23" s="2">
        <f t="shared" si="1"/>
        <v>0</v>
      </c>
      <c r="N23" s="1">
        <f>SUM(F23:M23)</f>
        <v>8</v>
      </c>
    </row>
    <row r="24" spans="1:14">
      <c r="B24" s="1">
        <v>5170</v>
      </c>
      <c r="C24" s="1">
        <v>665</v>
      </c>
    </row>
    <row r="25" spans="1:14">
      <c r="B25" s="1">
        <v>6775</v>
      </c>
      <c r="C25" s="1">
        <v>3772</v>
      </c>
    </row>
    <row r="26" spans="1:14">
      <c r="C26" s="1">
        <v>4200</v>
      </c>
    </row>
    <row r="27" spans="1:14">
      <c r="A27" s="1" t="s">
        <v>0</v>
      </c>
      <c r="B27" s="1">
        <v>3</v>
      </c>
      <c r="C27" s="1">
        <v>4</v>
      </c>
      <c r="D27" s="1">
        <v>1</v>
      </c>
      <c r="E27" s="1">
        <v>0</v>
      </c>
      <c r="J27" s="2">
        <f>SUM(J23:M23)</f>
        <v>6</v>
      </c>
    </row>
    <row r="30" spans="1:14">
      <c r="A30" s="1" t="s">
        <v>23</v>
      </c>
      <c r="B30" s="1" t="s">
        <v>16</v>
      </c>
      <c r="C30" s="1" t="s">
        <v>15</v>
      </c>
      <c r="D30" s="1" t="s">
        <v>14</v>
      </c>
      <c r="E30" s="1" t="s">
        <v>13</v>
      </c>
      <c r="F30" s="3" t="s">
        <v>12</v>
      </c>
      <c r="G30" s="3" t="s">
        <v>11</v>
      </c>
      <c r="H30" s="3" t="s">
        <v>10</v>
      </c>
      <c r="I30" s="3" t="s">
        <v>9</v>
      </c>
      <c r="J30" s="2" t="s">
        <v>8</v>
      </c>
      <c r="K30" s="2" t="s">
        <v>7</v>
      </c>
      <c r="L30" s="2" t="s">
        <v>6</v>
      </c>
      <c r="M30" s="2" t="s">
        <v>5</v>
      </c>
    </row>
    <row r="31" spans="1:14">
      <c r="B31" s="1">
        <v>357</v>
      </c>
      <c r="C31" s="1">
        <v>1126</v>
      </c>
      <c r="D31" s="1">
        <v>627</v>
      </c>
      <c r="E31" s="1">
        <v>422</v>
      </c>
      <c r="F31" s="3">
        <v>2</v>
      </c>
      <c r="G31" s="3">
        <v>3</v>
      </c>
      <c r="H31" s="3">
        <v>2</v>
      </c>
      <c r="I31" s="3">
        <v>3</v>
      </c>
      <c r="J31" s="2">
        <f>B40-F31</f>
        <v>5</v>
      </c>
      <c r="K31" s="2">
        <f t="shared" ref="K31:M31" si="2">C40-G31</f>
        <v>1</v>
      </c>
      <c r="L31" s="2">
        <f t="shared" si="2"/>
        <v>2</v>
      </c>
      <c r="M31" s="2">
        <f t="shared" si="2"/>
        <v>6</v>
      </c>
      <c r="N31" s="1">
        <f>SUM(F31:M31)</f>
        <v>24</v>
      </c>
    </row>
    <row r="32" spans="1:14">
      <c r="B32" s="1">
        <v>1124</v>
      </c>
      <c r="C32" s="4">
        <v>1133</v>
      </c>
      <c r="D32" s="1">
        <v>1122</v>
      </c>
      <c r="E32" s="1">
        <v>849</v>
      </c>
    </row>
    <row r="33" spans="1:14">
      <c r="B33" s="1">
        <v>2521</v>
      </c>
      <c r="C33" s="4">
        <v>5956</v>
      </c>
      <c r="D33" s="4">
        <v>1131</v>
      </c>
      <c r="E33" s="1">
        <v>1123</v>
      </c>
    </row>
    <row r="34" spans="1:14">
      <c r="B34" s="1">
        <v>5710</v>
      </c>
      <c r="C34" s="4">
        <v>5957</v>
      </c>
      <c r="D34" s="1">
        <v>1381</v>
      </c>
      <c r="E34" s="1">
        <v>1210</v>
      </c>
    </row>
    <row r="35" spans="1:14">
      <c r="B35" s="4">
        <v>5958</v>
      </c>
      <c r="E35" s="1">
        <v>1446</v>
      </c>
    </row>
    <row r="36" spans="1:14">
      <c r="B36" s="4">
        <v>5959</v>
      </c>
      <c r="E36" s="1">
        <v>3178</v>
      </c>
    </row>
    <row r="37" spans="1:14">
      <c r="B37" s="1">
        <v>5962</v>
      </c>
      <c r="E37" s="1">
        <v>4603</v>
      </c>
    </row>
    <row r="38" spans="1:14">
      <c r="E38" s="1">
        <v>5740</v>
      </c>
    </row>
    <row r="39" spans="1:14">
      <c r="E39" s="1">
        <v>5938</v>
      </c>
    </row>
    <row r="40" spans="1:14">
      <c r="A40" s="1" t="s">
        <v>0</v>
      </c>
      <c r="B40" s="1">
        <v>7</v>
      </c>
      <c r="C40" s="1">
        <v>4</v>
      </c>
      <c r="D40" s="1">
        <v>4</v>
      </c>
      <c r="E40" s="1">
        <v>9</v>
      </c>
      <c r="J40" s="2">
        <f>SUM(J31:M31)</f>
        <v>14</v>
      </c>
    </row>
    <row r="43" spans="1:14">
      <c r="A43" s="1" t="s">
        <v>22</v>
      </c>
      <c r="B43" s="1" t="s">
        <v>16</v>
      </c>
      <c r="C43" s="1" t="s">
        <v>15</v>
      </c>
      <c r="D43" s="1" t="s">
        <v>14</v>
      </c>
      <c r="E43" s="1" t="s">
        <v>13</v>
      </c>
      <c r="F43" s="3" t="s">
        <v>12</v>
      </c>
      <c r="G43" s="3" t="s">
        <v>11</v>
      </c>
      <c r="H43" s="3" t="s">
        <v>10</v>
      </c>
      <c r="I43" s="3" t="s">
        <v>9</v>
      </c>
      <c r="J43" s="2" t="s">
        <v>8</v>
      </c>
      <c r="K43" s="2" t="s">
        <v>7</v>
      </c>
      <c r="L43" s="2" t="s">
        <v>6</v>
      </c>
      <c r="M43" s="2" t="s">
        <v>5</v>
      </c>
    </row>
    <row r="44" spans="1:14">
      <c r="B44" s="1">
        <v>640</v>
      </c>
      <c r="C44" s="1">
        <v>149</v>
      </c>
      <c r="D44" s="1">
        <v>5910</v>
      </c>
      <c r="E44" s="1">
        <v>254</v>
      </c>
      <c r="F44" s="3">
        <v>0</v>
      </c>
      <c r="G44" s="3">
        <v>1</v>
      </c>
      <c r="H44" s="3">
        <v>2</v>
      </c>
      <c r="I44" s="3">
        <v>0</v>
      </c>
      <c r="J44" s="2">
        <v>2</v>
      </c>
      <c r="K44" s="2">
        <v>2</v>
      </c>
      <c r="L44" s="2">
        <v>1</v>
      </c>
      <c r="M44" s="2">
        <v>1</v>
      </c>
      <c r="N44" s="1">
        <f>SUM(F44:M44)</f>
        <v>9</v>
      </c>
    </row>
    <row r="45" spans="1:14">
      <c r="B45" s="1">
        <v>709</v>
      </c>
      <c r="C45" s="1">
        <v>886</v>
      </c>
      <c r="D45" s="1">
        <v>6152</v>
      </c>
      <c r="E45" s="1">
        <v>3439</v>
      </c>
    </row>
    <row r="46" spans="1:14">
      <c r="C46" s="1">
        <v>1924</v>
      </c>
      <c r="E46" s="1">
        <v>5023</v>
      </c>
    </row>
    <row r="47" spans="1:14">
      <c r="C47" s="1">
        <v>3664</v>
      </c>
      <c r="E47" s="1">
        <v>5320</v>
      </c>
    </row>
    <row r="48" spans="1:14">
      <c r="C48" s="1">
        <v>5752</v>
      </c>
      <c r="E48" s="1">
        <v>7054</v>
      </c>
    </row>
    <row r="49" spans="1:14">
      <c r="C49" s="1">
        <v>5944</v>
      </c>
    </row>
    <row r="50" spans="1:14">
      <c r="C50" s="1">
        <v>6181</v>
      </c>
    </row>
    <row r="51" spans="1:14">
      <c r="C51" s="1">
        <v>6623</v>
      </c>
    </row>
    <row r="52" spans="1:14">
      <c r="A52" s="5" t="s">
        <v>0</v>
      </c>
      <c r="B52" s="1">
        <v>2</v>
      </c>
      <c r="C52" s="1">
        <v>8</v>
      </c>
      <c r="D52" s="1">
        <v>2</v>
      </c>
      <c r="E52" s="1">
        <v>5</v>
      </c>
      <c r="J52" s="2">
        <f>SUM(J44:M44)</f>
        <v>6</v>
      </c>
    </row>
    <row r="55" spans="1:14">
      <c r="A55" s="1" t="s">
        <v>21</v>
      </c>
      <c r="B55" s="1" t="s">
        <v>16</v>
      </c>
      <c r="C55" s="1" t="s">
        <v>15</v>
      </c>
      <c r="D55" s="1" t="s">
        <v>14</v>
      </c>
      <c r="E55" s="1" t="s">
        <v>13</v>
      </c>
      <c r="F55" s="3" t="s">
        <v>12</v>
      </c>
      <c r="G55" s="3" t="s">
        <v>11</v>
      </c>
      <c r="H55" s="3" t="s">
        <v>10</v>
      </c>
      <c r="I55" s="3" t="s">
        <v>9</v>
      </c>
      <c r="J55" s="2" t="s">
        <v>8</v>
      </c>
      <c r="K55" s="2" t="s">
        <v>7</v>
      </c>
      <c r="L55" s="2" t="s">
        <v>6</v>
      </c>
      <c r="M55" s="2" t="s">
        <v>5</v>
      </c>
    </row>
    <row r="56" spans="1:14">
      <c r="B56" s="1">
        <v>3517</v>
      </c>
      <c r="C56" s="1">
        <v>955</v>
      </c>
      <c r="D56" s="1">
        <v>4305</v>
      </c>
      <c r="E56" s="1">
        <v>630</v>
      </c>
      <c r="F56" s="3">
        <v>1</v>
      </c>
      <c r="G56" s="3">
        <v>0</v>
      </c>
      <c r="H56" s="3">
        <v>3</v>
      </c>
      <c r="I56" s="3">
        <v>1</v>
      </c>
      <c r="J56" s="2">
        <f>B61-F56</f>
        <v>2</v>
      </c>
      <c r="K56" s="2">
        <f t="shared" ref="K56:M56" si="3">C61-G56</f>
        <v>3</v>
      </c>
      <c r="L56" s="2">
        <f t="shared" si="3"/>
        <v>0</v>
      </c>
      <c r="M56" s="2">
        <f t="shared" si="3"/>
        <v>4</v>
      </c>
      <c r="N56" s="1">
        <f>SUM(F55:M56)</f>
        <v>14</v>
      </c>
    </row>
    <row r="57" spans="1:14">
      <c r="B57" s="1">
        <v>4382</v>
      </c>
      <c r="C57" s="1">
        <v>1462</v>
      </c>
      <c r="D57" s="4">
        <v>6190</v>
      </c>
      <c r="E57" s="1">
        <v>847</v>
      </c>
    </row>
    <row r="58" spans="1:14">
      <c r="B58" s="1">
        <v>6058</v>
      </c>
      <c r="C58" s="1">
        <v>6211</v>
      </c>
      <c r="D58" s="4">
        <v>6191</v>
      </c>
      <c r="E58" s="1">
        <v>1078</v>
      </c>
    </row>
    <row r="59" spans="1:14">
      <c r="E59" s="1">
        <v>4502</v>
      </c>
    </row>
    <row r="60" spans="1:14">
      <c r="E60" s="1">
        <v>6364</v>
      </c>
    </row>
    <row r="61" spans="1:14">
      <c r="A61" s="1" t="s">
        <v>0</v>
      </c>
      <c r="B61" s="1">
        <v>3</v>
      </c>
      <c r="C61" s="1">
        <v>3</v>
      </c>
      <c r="D61" s="1">
        <v>3</v>
      </c>
      <c r="E61" s="1">
        <v>5</v>
      </c>
      <c r="J61" s="2">
        <f>SUM(J56:M56)</f>
        <v>9</v>
      </c>
    </row>
    <row r="64" spans="1:14">
      <c r="A64" s="1" t="s">
        <v>20</v>
      </c>
      <c r="B64" s="1" t="s">
        <v>16</v>
      </c>
      <c r="C64" s="1" t="s">
        <v>15</v>
      </c>
      <c r="D64" s="1" t="s">
        <v>14</v>
      </c>
      <c r="E64" s="1" t="s">
        <v>13</v>
      </c>
      <c r="F64" s="3" t="s">
        <v>12</v>
      </c>
      <c r="G64" s="3" t="s">
        <v>11</v>
      </c>
      <c r="H64" s="3" t="s">
        <v>10</v>
      </c>
      <c r="I64" s="3" t="s">
        <v>9</v>
      </c>
      <c r="J64" s="2" t="s">
        <v>8</v>
      </c>
      <c r="K64" s="2" t="s">
        <v>7</v>
      </c>
      <c r="L64" s="2" t="s">
        <v>6</v>
      </c>
      <c r="M64" s="2" t="s">
        <v>5</v>
      </c>
    </row>
    <row r="65" spans="1:14">
      <c r="B65" s="1">
        <v>3610</v>
      </c>
      <c r="C65" s="1">
        <v>979</v>
      </c>
      <c r="D65" s="1">
        <v>2605</v>
      </c>
      <c r="E65" s="1">
        <v>1149</v>
      </c>
      <c r="F65" s="3">
        <v>2</v>
      </c>
      <c r="G65" s="3">
        <v>6</v>
      </c>
      <c r="H65" s="3">
        <v>5</v>
      </c>
      <c r="I65" s="3">
        <v>4</v>
      </c>
      <c r="J65" s="2">
        <f>B76-F65</f>
        <v>3</v>
      </c>
      <c r="K65" s="2">
        <f t="shared" ref="K65:M65" si="4">C76-G65</f>
        <v>5</v>
      </c>
      <c r="L65" s="2">
        <f t="shared" si="4"/>
        <v>1</v>
      </c>
      <c r="M65" s="2">
        <f t="shared" si="4"/>
        <v>1</v>
      </c>
      <c r="N65" s="1">
        <f>SUM(F65:M65)</f>
        <v>27</v>
      </c>
    </row>
    <row r="66" spans="1:14">
      <c r="B66" s="4">
        <v>5958</v>
      </c>
      <c r="C66" s="4">
        <v>5631</v>
      </c>
      <c r="D66" s="4">
        <v>5636</v>
      </c>
      <c r="E66" s="1">
        <v>5628</v>
      </c>
    </row>
    <row r="67" spans="1:14">
      <c r="B67" s="4">
        <v>5959</v>
      </c>
      <c r="C67" s="4">
        <v>5632</v>
      </c>
      <c r="D67" s="1">
        <v>5641</v>
      </c>
      <c r="E67" s="4">
        <v>5638</v>
      </c>
    </row>
    <row r="68" spans="1:14">
      <c r="B68" s="4">
        <v>5962</v>
      </c>
      <c r="C68" s="4">
        <v>5634</v>
      </c>
      <c r="D68" s="4">
        <v>5959</v>
      </c>
      <c r="E68" s="1">
        <v>5643</v>
      </c>
    </row>
    <row r="69" spans="1:14">
      <c r="B69" s="1">
        <v>7003</v>
      </c>
      <c r="C69" s="4">
        <v>5957</v>
      </c>
      <c r="D69" s="4">
        <v>5961</v>
      </c>
      <c r="E69" s="4">
        <v>5961</v>
      </c>
    </row>
    <row r="70" spans="1:14">
      <c r="C70" s="4">
        <v>5960</v>
      </c>
      <c r="D70" s="4">
        <v>5964</v>
      </c>
    </row>
    <row r="71" spans="1:14">
      <c r="C71" s="4">
        <v>5962</v>
      </c>
    </row>
    <row r="72" spans="1:14">
      <c r="C72" s="4">
        <v>5963</v>
      </c>
    </row>
    <row r="73" spans="1:14">
      <c r="C73" s="4">
        <v>5964</v>
      </c>
    </row>
    <row r="74" spans="1:14">
      <c r="C74" s="4">
        <v>5965</v>
      </c>
    </row>
    <row r="75" spans="1:14">
      <c r="C75" s="1">
        <v>6978</v>
      </c>
    </row>
    <row r="76" spans="1:14">
      <c r="A76" s="1" t="s">
        <v>0</v>
      </c>
      <c r="B76" s="1">
        <v>5</v>
      </c>
      <c r="C76" s="1">
        <v>11</v>
      </c>
      <c r="D76" s="1">
        <v>6</v>
      </c>
      <c r="E76" s="1">
        <v>5</v>
      </c>
      <c r="J76" s="2">
        <f>SUM(J65:M65)</f>
        <v>10</v>
      </c>
    </row>
    <row r="79" spans="1:14">
      <c r="A79" s="1" t="s">
        <v>19</v>
      </c>
      <c r="B79" s="1" t="s">
        <v>16</v>
      </c>
      <c r="C79" s="1" t="s">
        <v>15</v>
      </c>
      <c r="D79" s="1" t="s">
        <v>14</v>
      </c>
      <c r="E79" s="1" t="s">
        <v>13</v>
      </c>
      <c r="F79" s="3" t="s">
        <v>12</v>
      </c>
      <c r="G79" s="3" t="s">
        <v>11</v>
      </c>
      <c r="H79" s="3" t="s">
        <v>10</v>
      </c>
      <c r="I79" s="3" t="s">
        <v>9</v>
      </c>
      <c r="J79" s="2" t="s">
        <v>8</v>
      </c>
      <c r="K79" s="2" t="s">
        <v>7</v>
      </c>
      <c r="L79" s="2" t="s">
        <v>6</v>
      </c>
      <c r="M79" s="2" t="s">
        <v>5</v>
      </c>
    </row>
    <row r="80" spans="1:14">
      <c r="B80" s="1">
        <v>849</v>
      </c>
      <c r="C80" s="1">
        <v>172</v>
      </c>
      <c r="D80" s="1">
        <v>1810</v>
      </c>
      <c r="E80" s="1">
        <v>665</v>
      </c>
      <c r="F80" s="3">
        <v>4</v>
      </c>
      <c r="G80" s="3">
        <v>2</v>
      </c>
      <c r="H80" s="3">
        <v>6</v>
      </c>
      <c r="I80" s="3">
        <v>3</v>
      </c>
      <c r="J80" s="2">
        <f>B95-F80</f>
        <v>0</v>
      </c>
      <c r="K80" s="2">
        <f t="shared" ref="K80:M80" si="5">C95-G80</f>
        <v>5</v>
      </c>
      <c r="L80" s="2">
        <f t="shared" si="5"/>
        <v>3</v>
      </c>
      <c r="M80" s="2">
        <f t="shared" si="5"/>
        <v>12</v>
      </c>
      <c r="N80" s="1">
        <f>SUM(F80:M80)</f>
        <v>35</v>
      </c>
    </row>
    <row r="81" spans="1:10">
      <c r="B81" s="1">
        <v>2223</v>
      </c>
      <c r="C81" s="1">
        <v>2221</v>
      </c>
      <c r="D81" s="1">
        <v>2226</v>
      </c>
      <c r="E81" s="1">
        <v>737</v>
      </c>
    </row>
    <row r="82" spans="1:10">
      <c r="B82" s="1">
        <v>3164</v>
      </c>
      <c r="C82" s="1">
        <v>2715</v>
      </c>
      <c r="D82" s="1">
        <v>2283</v>
      </c>
      <c r="E82" s="1">
        <v>751</v>
      </c>
    </row>
    <row r="83" spans="1:10">
      <c r="B83" s="1">
        <v>4262</v>
      </c>
      <c r="C83" s="1">
        <v>2842</v>
      </c>
      <c r="D83" s="1">
        <v>2835</v>
      </c>
      <c r="E83" s="1">
        <v>1834</v>
      </c>
    </row>
    <row r="84" spans="1:10">
      <c r="C84" s="1">
        <v>4279</v>
      </c>
      <c r="D84" s="1">
        <v>3718</v>
      </c>
      <c r="E84" s="1">
        <v>2023</v>
      </c>
    </row>
    <row r="85" spans="1:10">
      <c r="C85" s="1">
        <v>6931</v>
      </c>
      <c r="D85" s="1">
        <v>4115</v>
      </c>
      <c r="E85" s="1">
        <v>2220</v>
      </c>
    </row>
    <row r="86" spans="1:10">
      <c r="C86" s="1">
        <v>6999</v>
      </c>
      <c r="D86" s="1">
        <v>5170</v>
      </c>
      <c r="E86" s="1">
        <v>2224</v>
      </c>
    </row>
    <row r="87" spans="1:10">
      <c r="D87" s="1">
        <v>5724</v>
      </c>
      <c r="E87" s="1">
        <v>3088</v>
      </c>
    </row>
    <row r="88" spans="1:10">
      <c r="D88" s="1">
        <v>7002</v>
      </c>
      <c r="E88" s="1">
        <v>3313</v>
      </c>
    </row>
    <row r="89" spans="1:10">
      <c r="E89" s="1">
        <v>4200</v>
      </c>
    </row>
    <row r="90" spans="1:10">
      <c r="E90" s="1">
        <v>4263</v>
      </c>
    </row>
    <row r="91" spans="1:10">
      <c r="E91" s="1">
        <v>4765</v>
      </c>
    </row>
    <row r="92" spans="1:10">
      <c r="E92" s="1">
        <v>4990</v>
      </c>
    </row>
    <row r="93" spans="1:10">
      <c r="E93" s="1">
        <v>5461</v>
      </c>
    </row>
    <row r="94" spans="1:10">
      <c r="E94" s="1">
        <v>7144</v>
      </c>
    </row>
    <row r="95" spans="1:10">
      <c r="A95" s="5" t="s">
        <v>0</v>
      </c>
      <c r="B95" s="1">
        <v>4</v>
      </c>
      <c r="C95" s="1">
        <v>7</v>
      </c>
      <c r="D95" s="1">
        <v>9</v>
      </c>
      <c r="E95" s="1">
        <v>15</v>
      </c>
      <c r="J95" s="2">
        <f>SUM(J80:M80)</f>
        <v>20</v>
      </c>
    </row>
    <row r="98" spans="1:14">
      <c r="A98" s="1" t="s">
        <v>18</v>
      </c>
      <c r="B98" s="1" t="s">
        <v>16</v>
      </c>
      <c r="C98" s="1" t="s">
        <v>15</v>
      </c>
      <c r="D98" s="1" t="s">
        <v>14</v>
      </c>
      <c r="E98" s="1" t="s">
        <v>13</v>
      </c>
      <c r="F98" s="3" t="s">
        <v>12</v>
      </c>
      <c r="G98" s="3" t="s">
        <v>11</v>
      </c>
      <c r="H98" s="3" t="s">
        <v>10</v>
      </c>
      <c r="I98" s="3" t="s">
        <v>9</v>
      </c>
      <c r="J98" s="2" t="s">
        <v>8</v>
      </c>
      <c r="K98" s="2" t="s">
        <v>7</v>
      </c>
      <c r="L98" s="2" t="s">
        <v>6</v>
      </c>
      <c r="M98" s="2" t="s">
        <v>5</v>
      </c>
    </row>
    <row r="99" spans="1:14">
      <c r="B99" s="1">
        <v>849</v>
      </c>
      <c r="C99" s="1">
        <v>1414</v>
      </c>
      <c r="D99" s="1">
        <v>1471</v>
      </c>
      <c r="E99" s="1">
        <v>609</v>
      </c>
      <c r="F99" s="3">
        <v>6</v>
      </c>
      <c r="G99" s="3">
        <v>2</v>
      </c>
      <c r="H99" s="3">
        <v>2</v>
      </c>
      <c r="I99" s="3">
        <v>3</v>
      </c>
      <c r="J99" s="2">
        <f>B114-F99</f>
        <v>1</v>
      </c>
      <c r="K99" s="2">
        <f t="shared" ref="K99:M99" si="6">C114-G99</f>
        <v>6</v>
      </c>
      <c r="L99" s="2">
        <f t="shared" si="6"/>
        <v>3</v>
      </c>
      <c r="M99" s="2">
        <f t="shared" si="6"/>
        <v>12</v>
      </c>
      <c r="N99" s="1">
        <f>SUM(F99:M99)</f>
        <v>35</v>
      </c>
    </row>
    <row r="100" spans="1:14">
      <c r="B100" s="1">
        <v>961</v>
      </c>
      <c r="C100" s="1">
        <v>2842</v>
      </c>
      <c r="D100" s="1">
        <v>1690</v>
      </c>
      <c r="E100" s="1">
        <v>665</v>
      </c>
    </row>
    <row r="101" spans="1:14">
      <c r="B101" s="1">
        <v>3647</v>
      </c>
      <c r="C101" s="1">
        <v>4891</v>
      </c>
      <c r="D101" s="1">
        <v>2283</v>
      </c>
      <c r="E101" s="1">
        <v>1090</v>
      </c>
    </row>
    <row r="102" spans="1:14">
      <c r="B102" s="1">
        <v>3656</v>
      </c>
      <c r="C102" s="1">
        <v>4903</v>
      </c>
      <c r="D102" s="1">
        <v>5170</v>
      </c>
      <c r="E102" s="1">
        <v>1470</v>
      </c>
    </row>
    <row r="103" spans="1:14">
      <c r="B103" s="1">
        <v>4262</v>
      </c>
      <c r="C103" s="1">
        <v>5407</v>
      </c>
      <c r="D103" s="1">
        <v>5432</v>
      </c>
      <c r="E103" s="1">
        <v>1984</v>
      </c>
    </row>
    <row r="104" spans="1:14">
      <c r="B104" s="1">
        <v>5431</v>
      </c>
      <c r="C104" s="1">
        <v>5420</v>
      </c>
      <c r="E104" s="1">
        <v>2830</v>
      </c>
    </row>
    <row r="105" spans="1:14">
      <c r="B105" s="1">
        <v>5981</v>
      </c>
      <c r="C105" s="1">
        <v>5433</v>
      </c>
      <c r="E105" s="1">
        <v>3103</v>
      </c>
    </row>
    <row r="106" spans="1:14">
      <c r="C106" s="1">
        <v>6931</v>
      </c>
      <c r="E106" s="1">
        <v>3367</v>
      </c>
    </row>
    <row r="107" spans="1:14">
      <c r="E107" s="1">
        <v>4200</v>
      </c>
    </row>
    <row r="108" spans="1:14">
      <c r="E108" s="1">
        <v>4263</v>
      </c>
    </row>
    <row r="109" spans="1:14">
      <c r="E109" s="1">
        <v>4990</v>
      </c>
    </row>
    <row r="110" spans="1:14">
      <c r="E110" s="1">
        <v>5029</v>
      </c>
    </row>
    <row r="111" spans="1:14">
      <c r="E111" s="1">
        <v>5543</v>
      </c>
    </row>
    <row r="112" spans="1:14">
      <c r="E112" s="1">
        <v>6052</v>
      </c>
    </row>
    <row r="113" spans="1:14">
      <c r="E113" s="1">
        <v>6106</v>
      </c>
    </row>
    <row r="114" spans="1:14">
      <c r="A114" s="5" t="s">
        <v>0</v>
      </c>
      <c r="B114" s="1">
        <v>7</v>
      </c>
      <c r="C114" s="1">
        <v>8</v>
      </c>
      <c r="D114" s="1">
        <v>5</v>
      </c>
      <c r="E114" s="1">
        <v>15</v>
      </c>
      <c r="J114" s="2">
        <f>SUM(J99:M99)</f>
        <v>22</v>
      </c>
    </row>
    <row r="117" spans="1:14">
      <c r="A117" s="1" t="s">
        <v>17</v>
      </c>
      <c r="B117" s="1" t="s">
        <v>16</v>
      </c>
      <c r="C117" s="1" t="s">
        <v>15</v>
      </c>
      <c r="D117" s="1" t="s">
        <v>14</v>
      </c>
      <c r="E117" s="1" t="s">
        <v>13</v>
      </c>
      <c r="F117" s="3" t="s">
        <v>12</v>
      </c>
      <c r="G117" s="3" t="s">
        <v>11</v>
      </c>
      <c r="H117" s="3" t="s">
        <v>10</v>
      </c>
      <c r="I117" s="3" t="s">
        <v>9</v>
      </c>
      <c r="J117" s="2" t="s">
        <v>8</v>
      </c>
      <c r="K117" s="2" t="s">
        <v>7</v>
      </c>
      <c r="L117" s="2" t="s">
        <v>6</v>
      </c>
      <c r="M117" s="2" t="s">
        <v>5</v>
      </c>
    </row>
    <row r="118" spans="1:14">
      <c r="B118" s="1">
        <v>849</v>
      </c>
      <c r="C118" s="1">
        <v>2434</v>
      </c>
      <c r="D118" s="1">
        <v>270</v>
      </c>
      <c r="E118" s="1">
        <v>97</v>
      </c>
      <c r="F118" s="3">
        <v>3</v>
      </c>
      <c r="G118" s="3">
        <v>1</v>
      </c>
      <c r="H118" s="3">
        <v>3</v>
      </c>
      <c r="I118" s="3">
        <v>5</v>
      </c>
      <c r="J118" s="2">
        <f>B131-F118</f>
        <v>4</v>
      </c>
      <c r="K118" s="2">
        <f t="shared" ref="K118:M118" si="7">C131-G118</f>
        <v>6</v>
      </c>
      <c r="L118" s="2">
        <f t="shared" si="7"/>
        <v>3</v>
      </c>
      <c r="M118" s="2">
        <f t="shared" si="7"/>
        <v>8</v>
      </c>
      <c r="N118" s="1">
        <f>SUM(F118:M118)</f>
        <v>33</v>
      </c>
    </row>
    <row r="119" spans="1:14">
      <c r="B119" s="1">
        <v>3164</v>
      </c>
      <c r="C119" s="1">
        <v>2515</v>
      </c>
      <c r="D119" s="1">
        <v>2283</v>
      </c>
      <c r="E119" s="1">
        <v>665</v>
      </c>
    </row>
    <row r="120" spans="1:14">
      <c r="B120" s="1">
        <v>4262</v>
      </c>
      <c r="C120" s="1">
        <v>2842</v>
      </c>
      <c r="D120" s="1">
        <v>2470</v>
      </c>
      <c r="E120" s="1">
        <v>759</v>
      </c>
    </row>
    <row r="121" spans="1:14">
      <c r="B121" s="1">
        <v>5833</v>
      </c>
      <c r="C121" s="1">
        <v>5964</v>
      </c>
      <c r="D121" s="1">
        <v>5170</v>
      </c>
      <c r="E121" s="1">
        <v>3307</v>
      </c>
    </row>
    <row r="122" spans="1:14">
      <c r="B122" s="1">
        <v>5953</v>
      </c>
      <c r="C122" s="1">
        <v>6073</v>
      </c>
      <c r="D122" s="1">
        <v>5959</v>
      </c>
      <c r="E122" s="1">
        <v>3367</v>
      </c>
    </row>
    <row r="123" spans="1:14">
      <c r="B123" s="1">
        <v>5962</v>
      </c>
      <c r="C123" s="1">
        <v>6671</v>
      </c>
      <c r="D123" s="1">
        <v>5961</v>
      </c>
      <c r="E123" s="1">
        <v>4200</v>
      </c>
    </row>
    <row r="124" spans="1:14">
      <c r="B124" s="1">
        <v>6241</v>
      </c>
      <c r="C124" s="1">
        <v>6931</v>
      </c>
      <c r="E124" s="1">
        <v>4263</v>
      </c>
    </row>
    <row r="125" spans="1:14">
      <c r="E125" s="1">
        <v>4813</v>
      </c>
    </row>
    <row r="126" spans="1:14">
      <c r="E126" s="1">
        <v>4990</v>
      </c>
    </row>
    <row r="127" spans="1:14">
      <c r="E127" s="1">
        <v>5368</v>
      </c>
    </row>
    <row r="128" spans="1:14">
      <c r="E128" s="1">
        <v>5722</v>
      </c>
    </row>
    <row r="129" spans="1:10">
      <c r="E129" s="1">
        <v>5758</v>
      </c>
    </row>
    <row r="130" spans="1:10">
      <c r="E130" s="1">
        <v>7290</v>
      </c>
    </row>
    <row r="131" spans="1:10">
      <c r="A131" s="5" t="s">
        <v>0</v>
      </c>
      <c r="B131" s="1">
        <v>7</v>
      </c>
      <c r="C131" s="1">
        <v>7</v>
      </c>
      <c r="D131" s="1">
        <v>6</v>
      </c>
      <c r="E131" s="1">
        <v>13</v>
      </c>
      <c r="J131" s="2">
        <f>SUM(J118:M118)</f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selection activeCell="J168" sqref="J168"/>
    </sheetView>
  </sheetViews>
  <sheetFormatPr baseColWidth="10" defaultRowHeight="14" x14ac:dyDescent="0"/>
  <cols>
    <col min="1" max="5" width="10.83203125" style="1"/>
    <col min="6" max="9" width="10.83203125" style="3"/>
    <col min="10" max="13" width="10.83203125" style="2"/>
    <col min="14" max="16384" width="10.83203125" style="1"/>
  </cols>
  <sheetData>
    <row r="1" spans="1:14">
      <c r="A1" s="1" t="s">
        <v>25</v>
      </c>
      <c r="B1" s="1" t="s">
        <v>16</v>
      </c>
      <c r="C1" s="1" t="s">
        <v>15</v>
      </c>
      <c r="D1" s="1" t="s">
        <v>14</v>
      </c>
      <c r="E1" s="1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2" t="s">
        <v>8</v>
      </c>
      <c r="K1" s="2" t="s">
        <v>7</v>
      </c>
      <c r="L1" s="2" t="s">
        <v>6</v>
      </c>
      <c r="M1" s="2" t="s">
        <v>5</v>
      </c>
    </row>
    <row r="2" spans="1:14">
      <c r="B2" s="1">
        <v>90</v>
      </c>
      <c r="C2" s="1">
        <v>4200</v>
      </c>
      <c r="D2" s="1">
        <v>1571</v>
      </c>
      <c r="E2" s="1">
        <v>847</v>
      </c>
      <c r="F2" s="3">
        <v>5</v>
      </c>
      <c r="G2" s="3">
        <v>1</v>
      </c>
      <c r="H2" s="3">
        <v>4</v>
      </c>
      <c r="I2" s="3">
        <v>1</v>
      </c>
      <c r="J2" s="2">
        <f>B14-F2</f>
        <v>7</v>
      </c>
      <c r="K2" s="2">
        <f t="shared" ref="K2:M2" si="0">C14-G2</f>
        <v>2</v>
      </c>
      <c r="L2" s="2">
        <f t="shared" si="0"/>
        <v>1</v>
      </c>
      <c r="M2" s="2">
        <f t="shared" si="0"/>
        <v>9</v>
      </c>
      <c r="N2" s="1">
        <f>SUM(F2:M2)</f>
        <v>30</v>
      </c>
    </row>
    <row r="3" spans="1:14">
      <c r="B3" s="1">
        <v>286</v>
      </c>
      <c r="C3" s="1">
        <v>6187</v>
      </c>
      <c r="D3" s="1">
        <v>2283</v>
      </c>
      <c r="E3" s="1">
        <v>958</v>
      </c>
    </row>
    <row r="4" spans="1:14">
      <c r="B4" s="1">
        <v>935</v>
      </c>
      <c r="C4" s="1">
        <v>6421</v>
      </c>
      <c r="D4" s="1">
        <v>4016</v>
      </c>
      <c r="E4" s="1">
        <v>2296</v>
      </c>
    </row>
    <row r="5" spans="1:14">
      <c r="B5" s="1">
        <v>1079</v>
      </c>
      <c r="D5" s="1">
        <v>4212</v>
      </c>
      <c r="E5" s="1">
        <v>3838</v>
      </c>
    </row>
    <row r="6" spans="1:14">
      <c r="B6" s="1">
        <v>1453</v>
      </c>
      <c r="D6" s="1">
        <v>7018</v>
      </c>
      <c r="E6" s="1">
        <v>4793</v>
      </c>
    </row>
    <row r="7" spans="1:14">
      <c r="B7" s="1">
        <v>1950</v>
      </c>
      <c r="E7" s="1">
        <v>5691</v>
      </c>
    </row>
    <row r="8" spans="1:14">
      <c r="B8" s="1">
        <v>2521</v>
      </c>
      <c r="E8" s="1">
        <v>5842</v>
      </c>
    </row>
    <row r="9" spans="1:14">
      <c r="B9" s="1">
        <v>4262</v>
      </c>
      <c r="E9" s="1">
        <v>6157</v>
      </c>
    </row>
    <row r="10" spans="1:14">
      <c r="B10" s="1">
        <v>5113</v>
      </c>
      <c r="E10" s="1">
        <v>6173</v>
      </c>
    </row>
    <row r="11" spans="1:14">
      <c r="B11" s="1">
        <v>5552</v>
      </c>
      <c r="E11" s="1">
        <v>6676</v>
      </c>
    </row>
    <row r="12" spans="1:14">
      <c r="B12" s="1">
        <v>5989</v>
      </c>
    </row>
    <row r="13" spans="1:14">
      <c r="B13" s="1">
        <v>7408</v>
      </c>
    </row>
    <row r="14" spans="1:14">
      <c r="A14" s="1" t="s">
        <v>0</v>
      </c>
      <c r="B14" s="1">
        <v>12</v>
      </c>
      <c r="C14" s="1">
        <v>3</v>
      </c>
      <c r="D14" s="1">
        <v>5</v>
      </c>
      <c r="E14" s="1">
        <v>10</v>
      </c>
      <c r="J14" s="2">
        <f>SUM(J2:M2)</f>
        <v>19</v>
      </c>
    </row>
    <row r="17" spans="1:14">
      <c r="A17" s="1" t="s">
        <v>24</v>
      </c>
      <c r="B17" s="1" t="s">
        <v>16</v>
      </c>
      <c r="C17" s="1" t="s">
        <v>15</v>
      </c>
      <c r="D17" s="1" t="s">
        <v>14</v>
      </c>
      <c r="E17" s="1" t="s">
        <v>13</v>
      </c>
      <c r="F17" s="3" t="s">
        <v>12</v>
      </c>
      <c r="G17" s="3" t="s">
        <v>11</v>
      </c>
      <c r="H17" s="3" t="s">
        <v>10</v>
      </c>
      <c r="I17" s="3" t="s">
        <v>9</v>
      </c>
      <c r="J17" s="2" t="s">
        <v>8</v>
      </c>
      <c r="K17" s="2" t="s">
        <v>7</v>
      </c>
      <c r="L17" s="2" t="s">
        <v>6</v>
      </c>
      <c r="M17" s="2" t="s">
        <v>5</v>
      </c>
    </row>
    <row r="18" spans="1:14">
      <c r="B18" s="1">
        <v>5240</v>
      </c>
      <c r="C18" s="1">
        <v>145</v>
      </c>
      <c r="D18" s="1">
        <v>1578</v>
      </c>
      <c r="E18" s="1">
        <v>1933</v>
      </c>
      <c r="F18" s="3">
        <v>1</v>
      </c>
      <c r="G18" s="3">
        <v>1</v>
      </c>
      <c r="H18" s="3">
        <v>3</v>
      </c>
      <c r="I18" s="3">
        <v>3</v>
      </c>
      <c r="J18" s="2">
        <f>B31-F18</f>
        <v>0</v>
      </c>
      <c r="K18" s="2">
        <f t="shared" ref="K18:M18" si="1">C31-G18</f>
        <v>4</v>
      </c>
      <c r="L18" s="2">
        <f t="shared" si="1"/>
        <v>1</v>
      </c>
      <c r="M18" s="2">
        <f t="shared" si="1"/>
        <v>10</v>
      </c>
      <c r="N18" s="1">
        <f>SUM(F18:M18)</f>
        <v>23</v>
      </c>
    </row>
    <row r="19" spans="1:14">
      <c r="C19" s="1">
        <v>739</v>
      </c>
      <c r="D19" s="1">
        <v>1761</v>
      </c>
      <c r="E19" s="1">
        <v>2035</v>
      </c>
    </row>
    <row r="20" spans="1:14">
      <c r="C20" s="1">
        <v>1079</v>
      </c>
      <c r="D20" s="1">
        <v>3136</v>
      </c>
      <c r="E20" s="1">
        <v>2425</v>
      </c>
    </row>
    <row r="21" spans="1:14">
      <c r="C21" s="1">
        <v>4033</v>
      </c>
      <c r="D21" s="1">
        <v>4305</v>
      </c>
      <c r="E21" s="1">
        <v>2842</v>
      </c>
    </row>
    <row r="22" spans="1:14">
      <c r="C22" s="1">
        <v>4990</v>
      </c>
      <c r="E22" s="1">
        <v>3162</v>
      </c>
    </row>
    <row r="23" spans="1:14">
      <c r="E23" s="1">
        <v>3370</v>
      </c>
    </row>
    <row r="24" spans="1:14">
      <c r="E24" s="1">
        <v>3463</v>
      </c>
    </row>
    <row r="25" spans="1:14">
      <c r="E25" s="1">
        <v>3582</v>
      </c>
    </row>
    <row r="26" spans="1:14">
      <c r="E26" s="1">
        <v>4407</v>
      </c>
    </row>
    <row r="27" spans="1:14">
      <c r="E27" s="1">
        <v>5198</v>
      </c>
    </row>
    <row r="28" spans="1:14">
      <c r="E28" s="1">
        <v>5665</v>
      </c>
    </row>
    <row r="29" spans="1:14">
      <c r="E29" s="1">
        <v>6844</v>
      </c>
    </row>
    <row r="30" spans="1:14">
      <c r="E30" s="1">
        <v>6994</v>
      </c>
    </row>
    <row r="31" spans="1:14">
      <c r="A31" s="1" t="s">
        <v>0</v>
      </c>
      <c r="B31" s="1">
        <v>1</v>
      </c>
      <c r="C31" s="1">
        <v>5</v>
      </c>
      <c r="D31" s="1">
        <v>4</v>
      </c>
      <c r="E31" s="1">
        <v>13</v>
      </c>
      <c r="J31" s="2">
        <f>SUM(J18:M18)</f>
        <v>15</v>
      </c>
    </row>
    <row r="34" spans="1:14">
      <c r="A34" s="1" t="s">
        <v>23</v>
      </c>
      <c r="B34" s="1" t="s">
        <v>16</v>
      </c>
      <c r="C34" s="1" t="s">
        <v>15</v>
      </c>
      <c r="D34" s="1" t="s">
        <v>14</v>
      </c>
      <c r="E34" s="1" t="s">
        <v>13</v>
      </c>
      <c r="F34" s="3" t="s">
        <v>12</v>
      </c>
      <c r="G34" s="3" t="s">
        <v>11</v>
      </c>
      <c r="H34" s="3" t="s">
        <v>10</v>
      </c>
      <c r="I34" s="3" t="s">
        <v>9</v>
      </c>
      <c r="J34" s="2" t="s">
        <v>8</v>
      </c>
      <c r="K34" s="2" t="s">
        <v>7</v>
      </c>
      <c r="L34" s="2" t="s">
        <v>6</v>
      </c>
      <c r="M34" s="2" t="s">
        <v>5</v>
      </c>
    </row>
    <row r="35" spans="1:14">
      <c r="B35" s="1">
        <v>1079</v>
      </c>
      <c r="C35" s="1">
        <v>470</v>
      </c>
      <c r="D35" s="1">
        <v>2741</v>
      </c>
      <c r="E35" s="1">
        <v>1460</v>
      </c>
      <c r="F35" s="3">
        <v>4</v>
      </c>
      <c r="G35" s="3">
        <v>4</v>
      </c>
      <c r="H35" s="3">
        <v>3</v>
      </c>
      <c r="I35" s="3">
        <v>3</v>
      </c>
      <c r="J35" s="2">
        <f>B43-F35</f>
        <v>3</v>
      </c>
      <c r="K35" s="2">
        <f t="shared" ref="K35:M35" si="2">C43-G35</f>
        <v>4</v>
      </c>
      <c r="L35" s="2">
        <f t="shared" si="2"/>
        <v>1</v>
      </c>
      <c r="M35" s="2">
        <f t="shared" si="2"/>
        <v>5</v>
      </c>
      <c r="N35" s="1">
        <f>SUM(F35:M35)</f>
        <v>27</v>
      </c>
    </row>
    <row r="36" spans="1:14">
      <c r="B36" s="1">
        <v>3164</v>
      </c>
      <c r="C36" s="1">
        <v>694</v>
      </c>
      <c r="D36" s="1">
        <v>4388</v>
      </c>
      <c r="E36" s="1">
        <v>2164</v>
      </c>
    </row>
    <row r="37" spans="1:14">
      <c r="B37" s="1">
        <v>4407</v>
      </c>
      <c r="C37" s="1">
        <v>2715</v>
      </c>
      <c r="D37" s="1">
        <v>5287</v>
      </c>
      <c r="E37" s="1">
        <v>3307</v>
      </c>
    </row>
    <row r="38" spans="1:14">
      <c r="B38" s="1">
        <v>5958</v>
      </c>
      <c r="C38" s="1">
        <v>2844</v>
      </c>
      <c r="D38" s="1">
        <v>5910</v>
      </c>
      <c r="E38" s="1">
        <v>4183</v>
      </c>
    </row>
    <row r="39" spans="1:14">
      <c r="B39" s="1">
        <v>6802</v>
      </c>
      <c r="C39" s="1">
        <v>5303</v>
      </c>
      <c r="E39" s="1">
        <v>4846</v>
      </c>
    </row>
    <row r="40" spans="1:14">
      <c r="B40" s="4">
        <v>7383</v>
      </c>
      <c r="C40" s="1">
        <v>5788</v>
      </c>
      <c r="E40" s="1">
        <v>5226</v>
      </c>
    </row>
    <row r="41" spans="1:14">
      <c r="B41" s="1">
        <v>7407</v>
      </c>
      <c r="C41" s="1">
        <v>5957</v>
      </c>
      <c r="E41" s="1">
        <v>6364</v>
      </c>
    </row>
    <row r="42" spans="1:14">
      <c r="C42" s="4">
        <v>7382</v>
      </c>
      <c r="E42" s="1">
        <v>6784</v>
      </c>
    </row>
    <row r="43" spans="1:14">
      <c r="A43" s="1" t="s">
        <v>0</v>
      </c>
      <c r="B43" s="1">
        <v>7</v>
      </c>
      <c r="C43" s="1">
        <v>8</v>
      </c>
      <c r="D43" s="1">
        <v>4</v>
      </c>
      <c r="E43" s="1">
        <v>8</v>
      </c>
      <c r="J43" s="2">
        <f>SUM(J35:M35)</f>
        <v>13</v>
      </c>
    </row>
    <row r="46" spans="1:14">
      <c r="A46" s="1" t="s">
        <v>22</v>
      </c>
      <c r="B46" s="1" t="s">
        <v>16</v>
      </c>
      <c r="C46" s="1" t="s">
        <v>15</v>
      </c>
      <c r="D46" s="1" t="s">
        <v>14</v>
      </c>
      <c r="E46" s="1" t="s">
        <v>13</v>
      </c>
      <c r="F46" s="3" t="s">
        <v>12</v>
      </c>
      <c r="G46" s="3" t="s">
        <v>11</v>
      </c>
      <c r="H46" s="3" t="s">
        <v>10</v>
      </c>
      <c r="I46" s="3" t="s">
        <v>9</v>
      </c>
      <c r="J46" s="2" t="s">
        <v>8</v>
      </c>
      <c r="K46" s="2" t="s">
        <v>7</v>
      </c>
      <c r="L46" s="2" t="s">
        <v>6</v>
      </c>
      <c r="M46" s="2" t="s">
        <v>5</v>
      </c>
    </row>
    <row r="47" spans="1:14">
      <c r="B47" s="1">
        <v>470</v>
      </c>
      <c r="C47" s="1">
        <v>149</v>
      </c>
      <c r="D47" s="1">
        <v>3410</v>
      </c>
      <c r="E47" s="1">
        <v>844</v>
      </c>
      <c r="F47" s="3">
        <v>1</v>
      </c>
      <c r="G47" s="3">
        <v>3</v>
      </c>
      <c r="H47" s="3">
        <v>1</v>
      </c>
      <c r="I47" s="3">
        <v>1</v>
      </c>
      <c r="J47" s="2">
        <f>B59-F47</f>
        <v>4</v>
      </c>
      <c r="K47" s="2">
        <f t="shared" ref="K47:M47" si="3">C59-G47</f>
        <v>5</v>
      </c>
      <c r="L47" s="2">
        <f t="shared" si="3"/>
        <v>0</v>
      </c>
      <c r="M47" s="2">
        <f t="shared" si="3"/>
        <v>11</v>
      </c>
      <c r="N47" s="1">
        <f>SUM(F47:M47)</f>
        <v>26</v>
      </c>
    </row>
    <row r="48" spans="1:14">
      <c r="B48" s="1">
        <v>3638</v>
      </c>
      <c r="C48" s="1">
        <v>172</v>
      </c>
      <c r="E48" s="1">
        <v>985</v>
      </c>
    </row>
    <row r="49" spans="1:14">
      <c r="B49" s="1">
        <v>3904</v>
      </c>
      <c r="C49" s="1">
        <v>1079</v>
      </c>
      <c r="E49" s="1">
        <v>1447</v>
      </c>
    </row>
    <row r="50" spans="1:14">
      <c r="B50" s="1">
        <v>5044</v>
      </c>
      <c r="C50" s="1">
        <v>3137</v>
      </c>
      <c r="E50" s="1">
        <v>3331</v>
      </c>
    </row>
    <row r="51" spans="1:14">
      <c r="B51" s="1">
        <v>5389</v>
      </c>
      <c r="C51" s="1">
        <v>5312</v>
      </c>
      <c r="E51" s="1">
        <v>3835</v>
      </c>
    </row>
    <row r="52" spans="1:14">
      <c r="C52" s="1">
        <v>5359</v>
      </c>
      <c r="E52" s="1">
        <v>4225</v>
      </c>
    </row>
    <row r="53" spans="1:14">
      <c r="C53" s="1">
        <v>6382</v>
      </c>
      <c r="E53" s="1">
        <v>5237</v>
      </c>
    </row>
    <row r="54" spans="1:14">
      <c r="C54" s="1">
        <v>6469</v>
      </c>
      <c r="E54" s="1">
        <v>5284</v>
      </c>
    </row>
    <row r="55" spans="1:14">
      <c r="E55" s="1">
        <v>5758</v>
      </c>
    </row>
    <row r="56" spans="1:14">
      <c r="E56" s="1">
        <v>6994</v>
      </c>
    </row>
    <row r="57" spans="1:14">
      <c r="E57" s="1">
        <v>7120</v>
      </c>
    </row>
    <row r="58" spans="1:14">
      <c r="E58" s="1">
        <v>7357</v>
      </c>
    </row>
    <row r="59" spans="1:14">
      <c r="A59" s="1" t="s">
        <v>0</v>
      </c>
      <c r="B59" s="1">
        <v>5</v>
      </c>
      <c r="C59" s="1">
        <v>8</v>
      </c>
      <c r="D59" s="1">
        <v>1</v>
      </c>
      <c r="E59" s="1">
        <v>12</v>
      </c>
      <c r="J59" s="2">
        <f>SUM(J47:M47)</f>
        <v>20</v>
      </c>
    </row>
    <row r="62" spans="1:14">
      <c r="A62" s="1" t="s">
        <v>21</v>
      </c>
      <c r="B62" s="1" t="s">
        <v>16</v>
      </c>
      <c r="C62" s="1" t="s">
        <v>15</v>
      </c>
      <c r="D62" s="1" t="s">
        <v>14</v>
      </c>
      <c r="E62" s="1" t="s">
        <v>13</v>
      </c>
      <c r="F62" s="3" t="s">
        <v>12</v>
      </c>
      <c r="G62" s="3" t="s">
        <v>11</v>
      </c>
      <c r="H62" s="3" t="s">
        <v>10</v>
      </c>
      <c r="I62" s="3" t="s">
        <v>9</v>
      </c>
      <c r="J62" s="2" t="s">
        <v>8</v>
      </c>
      <c r="K62" s="2" t="s">
        <v>7</v>
      </c>
      <c r="L62" s="2" t="s">
        <v>6</v>
      </c>
      <c r="M62" s="2" t="s">
        <v>5</v>
      </c>
    </row>
    <row r="63" spans="1:14">
      <c r="C63" s="1">
        <v>141</v>
      </c>
      <c r="D63" s="1">
        <v>6217</v>
      </c>
      <c r="E63" s="1">
        <v>2029</v>
      </c>
      <c r="F63" s="3">
        <v>0</v>
      </c>
      <c r="G63" s="3">
        <v>0</v>
      </c>
      <c r="H63" s="3">
        <v>1</v>
      </c>
      <c r="I63" s="3">
        <v>0</v>
      </c>
      <c r="J63" s="2">
        <f>B72-F63</f>
        <v>0</v>
      </c>
      <c r="K63" s="2">
        <f t="shared" ref="K63:M63" si="4">C72-G63</f>
        <v>2</v>
      </c>
      <c r="L63" s="2">
        <f t="shared" si="4"/>
        <v>0</v>
      </c>
      <c r="M63" s="2">
        <f t="shared" si="4"/>
        <v>9</v>
      </c>
      <c r="N63" s="1">
        <f>SUM(F63:M63)</f>
        <v>12</v>
      </c>
    </row>
    <row r="64" spans="1:14">
      <c r="C64" s="1">
        <v>5669</v>
      </c>
      <c r="E64" s="1">
        <v>3028</v>
      </c>
    </row>
    <row r="65" spans="1:14">
      <c r="E65" s="1">
        <v>3046</v>
      </c>
    </row>
    <row r="66" spans="1:14">
      <c r="E66" s="1">
        <v>4000</v>
      </c>
    </row>
    <row r="67" spans="1:14">
      <c r="E67" s="1">
        <v>5035</v>
      </c>
    </row>
    <row r="68" spans="1:14">
      <c r="E68" s="1">
        <v>6499</v>
      </c>
    </row>
    <row r="69" spans="1:14">
      <c r="E69" s="1">
        <v>7042</v>
      </c>
    </row>
    <row r="70" spans="1:14">
      <c r="E70" s="1">
        <v>7066</v>
      </c>
    </row>
    <row r="71" spans="1:14">
      <c r="E71" s="1">
        <v>7408</v>
      </c>
    </row>
    <row r="72" spans="1:14">
      <c r="A72" s="1" t="s">
        <v>0</v>
      </c>
      <c r="B72" s="1">
        <v>0</v>
      </c>
      <c r="C72" s="1">
        <v>2</v>
      </c>
      <c r="D72" s="1">
        <v>1</v>
      </c>
      <c r="E72" s="1">
        <v>9</v>
      </c>
      <c r="J72" s="2">
        <f>SUM(J63:M63)</f>
        <v>11</v>
      </c>
    </row>
    <row r="75" spans="1:14">
      <c r="A75" s="1" t="s">
        <v>20</v>
      </c>
      <c r="B75" s="1" t="s">
        <v>16</v>
      </c>
      <c r="C75" s="1" t="s">
        <v>15</v>
      </c>
      <c r="D75" s="1" t="s">
        <v>14</v>
      </c>
      <c r="E75" s="1" t="s">
        <v>13</v>
      </c>
      <c r="F75" s="3" t="s">
        <v>12</v>
      </c>
      <c r="G75" s="3" t="s">
        <v>11</v>
      </c>
      <c r="H75" s="3" t="s">
        <v>10</v>
      </c>
      <c r="I75" s="3" t="s">
        <v>9</v>
      </c>
      <c r="J75" s="2" t="s">
        <v>8</v>
      </c>
      <c r="K75" s="2" t="s">
        <v>7</v>
      </c>
      <c r="L75" s="2" t="s">
        <v>6</v>
      </c>
      <c r="M75" s="2" t="s">
        <v>5</v>
      </c>
    </row>
    <row r="76" spans="1:14">
      <c r="B76" s="1">
        <v>709</v>
      </c>
      <c r="C76" s="1">
        <v>145</v>
      </c>
      <c r="D76" s="1">
        <v>2386</v>
      </c>
      <c r="E76" s="1">
        <v>190</v>
      </c>
      <c r="F76" s="3">
        <v>1</v>
      </c>
      <c r="G76" s="3">
        <v>2</v>
      </c>
      <c r="H76" s="3">
        <v>4</v>
      </c>
      <c r="I76" s="3">
        <v>0</v>
      </c>
      <c r="J76" s="2">
        <f>B82-F76</f>
        <v>3</v>
      </c>
      <c r="K76" s="2">
        <f t="shared" ref="K76:M76" si="5">C82-G76</f>
        <v>1</v>
      </c>
      <c r="L76" s="2">
        <f t="shared" si="5"/>
        <v>2</v>
      </c>
      <c r="M76" s="2">
        <f t="shared" si="5"/>
        <v>5</v>
      </c>
      <c r="N76" s="1">
        <f>SUM(F76:M76)</f>
        <v>18</v>
      </c>
    </row>
    <row r="77" spans="1:14">
      <c r="B77" s="1">
        <v>3571</v>
      </c>
      <c r="C77" s="4">
        <v>5957</v>
      </c>
      <c r="D77" s="1">
        <v>4061</v>
      </c>
      <c r="E77" s="1">
        <v>4342</v>
      </c>
    </row>
    <row r="78" spans="1:14">
      <c r="B78" s="4">
        <v>5958</v>
      </c>
      <c r="C78" s="1">
        <v>5964</v>
      </c>
      <c r="D78" s="1">
        <v>5910</v>
      </c>
      <c r="E78" s="1">
        <v>4765</v>
      </c>
    </row>
    <row r="79" spans="1:14">
      <c r="B79" s="4">
        <v>5962</v>
      </c>
      <c r="D79" s="4">
        <v>5959</v>
      </c>
      <c r="E79" s="1">
        <v>6364</v>
      </c>
    </row>
    <row r="80" spans="1:14">
      <c r="D80" s="4">
        <v>5961</v>
      </c>
      <c r="E80" s="1">
        <v>6670</v>
      </c>
    </row>
    <row r="81" spans="1:14">
      <c r="D81" s="1">
        <v>7024</v>
      </c>
    </row>
    <row r="82" spans="1:14">
      <c r="A82" s="1" t="s">
        <v>0</v>
      </c>
      <c r="B82" s="1">
        <v>4</v>
      </c>
      <c r="C82" s="1">
        <v>3</v>
      </c>
      <c r="D82" s="1">
        <v>6</v>
      </c>
      <c r="E82" s="1">
        <v>5</v>
      </c>
      <c r="J82" s="2">
        <f>SUM(J76:M76)</f>
        <v>11</v>
      </c>
    </row>
    <row r="85" spans="1:14">
      <c r="A85" s="1" t="s">
        <v>19</v>
      </c>
      <c r="B85" s="1" t="s">
        <v>16</v>
      </c>
      <c r="C85" s="1" t="s">
        <v>15</v>
      </c>
      <c r="D85" s="1" t="s">
        <v>14</v>
      </c>
      <c r="E85" s="1" t="s">
        <v>13</v>
      </c>
      <c r="F85" s="3" t="s">
        <v>12</v>
      </c>
      <c r="G85" s="3" t="s">
        <v>11</v>
      </c>
      <c r="H85" s="3" t="s">
        <v>10</v>
      </c>
      <c r="I85" s="3" t="s">
        <v>9</v>
      </c>
      <c r="J85" s="2" t="s">
        <v>8</v>
      </c>
      <c r="K85" s="2" t="s">
        <v>7</v>
      </c>
      <c r="L85" s="2" t="s">
        <v>6</v>
      </c>
      <c r="M85" s="2" t="s">
        <v>5</v>
      </c>
    </row>
    <row r="86" spans="1:14">
      <c r="B86" s="1">
        <v>709</v>
      </c>
      <c r="C86" s="1">
        <v>145</v>
      </c>
      <c r="D86" s="1">
        <v>2207</v>
      </c>
      <c r="E86" s="1">
        <v>128</v>
      </c>
      <c r="F86" s="3">
        <v>7</v>
      </c>
      <c r="G86" s="3">
        <v>2</v>
      </c>
      <c r="H86" s="3">
        <v>11</v>
      </c>
      <c r="I86" s="3">
        <v>5</v>
      </c>
      <c r="J86" s="2">
        <f>B114-F86</f>
        <v>3</v>
      </c>
      <c r="K86" s="2">
        <f t="shared" ref="K86:M86" si="6">C114-G86</f>
        <v>11</v>
      </c>
      <c r="L86" s="2">
        <f t="shared" si="6"/>
        <v>1</v>
      </c>
      <c r="M86" s="2">
        <f t="shared" si="6"/>
        <v>23</v>
      </c>
      <c r="N86" s="1">
        <f>SUM(F86:M86)</f>
        <v>63</v>
      </c>
    </row>
    <row r="87" spans="1:14">
      <c r="B87" s="1">
        <v>1453</v>
      </c>
      <c r="C87" s="1">
        <v>749</v>
      </c>
      <c r="D87" s="1">
        <v>2708</v>
      </c>
      <c r="E87" s="1">
        <v>151</v>
      </c>
    </row>
    <row r="88" spans="1:14">
      <c r="B88" s="1">
        <v>2283</v>
      </c>
      <c r="C88" s="1">
        <v>1429</v>
      </c>
      <c r="D88" s="1">
        <v>2741</v>
      </c>
      <c r="E88" s="1">
        <v>483</v>
      </c>
    </row>
    <row r="89" spans="1:14">
      <c r="B89" s="1">
        <v>2287</v>
      </c>
      <c r="C89" s="1">
        <v>1999</v>
      </c>
      <c r="D89" s="1">
        <v>5148</v>
      </c>
      <c r="E89" s="1">
        <v>497</v>
      </c>
    </row>
    <row r="90" spans="1:14">
      <c r="B90" s="1">
        <v>2558</v>
      </c>
      <c r="C90" s="1">
        <v>2728</v>
      </c>
      <c r="D90" s="1">
        <v>5404</v>
      </c>
      <c r="E90" s="1">
        <v>1030</v>
      </c>
    </row>
    <row r="91" spans="1:14">
      <c r="B91" s="1">
        <v>3170</v>
      </c>
      <c r="C91" s="1">
        <v>2911</v>
      </c>
      <c r="D91" s="1">
        <v>5489</v>
      </c>
      <c r="E91" s="1">
        <v>1243</v>
      </c>
    </row>
    <row r="92" spans="1:14">
      <c r="B92" s="1">
        <v>3233</v>
      </c>
      <c r="C92" s="1">
        <v>3157</v>
      </c>
      <c r="D92" s="1">
        <v>5910</v>
      </c>
      <c r="E92" s="1">
        <v>1615</v>
      </c>
    </row>
    <row r="93" spans="1:14">
      <c r="B93" s="1">
        <v>3269</v>
      </c>
      <c r="C93" s="1">
        <v>4055</v>
      </c>
      <c r="D93" s="1">
        <v>6015</v>
      </c>
      <c r="E93" s="1">
        <v>2425</v>
      </c>
    </row>
    <row r="94" spans="1:14">
      <c r="B94" s="1">
        <v>3581</v>
      </c>
      <c r="C94" s="1">
        <v>5701</v>
      </c>
      <c r="D94" s="1">
        <v>6152</v>
      </c>
      <c r="E94" s="1">
        <v>3155</v>
      </c>
    </row>
    <row r="95" spans="1:14">
      <c r="B95" s="1">
        <v>4976</v>
      </c>
      <c r="C95" s="1">
        <v>5770</v>
      </c>
      <c r="D95" s="4">
        <v>6190</v>
      </c>
      <c r="E95" s="1">
        <v>3226</v>
      </c>
    </row>
    <row r="96" spans="1:14">
      <c r="C96" s="1">
        <v>5899</v>
      </c>
      <c r="D96" s="4">
        <v>6191</v>
      </c>
      <c r="E96" s="1">
        <v>3306</v>
      </c>
    </row>
    <row r="97" spans="3:5">
      <c r="C97" s="1">
        <v>6999</v>
      </c>
      <c r="D97" s="1">
        <v>7002</v>
      </c>
      <c r="E97" s="1">
        <v>3391</v>
      </c>
    </row>
    <row r="98" spans="3:5">
      <c r="C98" s="1">
        <v>7007</v>
      </c>
      <c r="E98" s="1">
        <v>4156</v>
      </c>
    </row>
    <row r="99" spans="3:5">
      <c r="E99" s="1">
        <v>4765</v>
      </c>
    </row>
    <row r="100" spans="3:5">
      <c r="E100" s="1">
        <v>5023</v>
      </c>
    </row>
    <row r="101" spans="3:5">
      <c r="E101" s="1">
        <v>5098</v>
      </c>
    </row>
    <row r="102" spans="3:5">
      <c r="E102" s="1">
        <v>5204</v>
      </c>
    </row>
    <row r="103" spans="3:5">
      <c r="E103" s="1">
        <v>5305</v>
      </c>
    </row>
    <row r="104" spans="3:5">
      <c r="E104" s="1">
        <v>5609</v>
      </c>
    </row>
    <row r="105" spans="3:5">
      <c r="E105" s="1">
        <v>5665</v>
      </c>
    </row>
    <row r="106" spans="3:5">
      <c r="E106" s="1">
        <v>5691</v>
      </c>
    </row>
    <row r="107" spans="3:5">
      <c r="E107" s="1">
        <v>5760</v>
      </c>
    </row>
    <row r="108" spans="3:5">
      <c r="E108" s="1">
        <v>6157</v>
      </c>
    </row>
    <row r="109" spans="3:5">
      <c r="E109" s="1">
        <v>6322</v>
      </c>
    </row>
    <row r="110" spans="3:5">
      <c r="E110" s="1">
        <v>6362</v>
      </c>
    </row>
    <row r="111" spans="3:5">
      <c r="E111" s="1">
        <v>6679</v>
      </c>
    </row>
    <row r="112" spans="3:5">
      <c r="E112" s="1">
        <v>6784</v>
      </c>
    </row>
    <row r="113" spans="1:14">
      <c r="E113" s="1">
        <v>7403</v>
      </c>
    </row>
    <row r="114" spans="1:14">
      <c r="A114" s="1" t="s">
        <v>0</v>
      </c>
      <c r="B114" s="1">
        <v>10</v>
      </c>
      <c r="C114" s="1">
        <v>13</v>
      </c>
      <c r="D114" s="1">
        <v>12</v>
      </c>
      <c r="E114" s="1">
        <v>28</v>
      </c>
      <c r="J114" s="2">
        <f>SUM(J86:M86)</f>
        <v>38</v>
      </c>
    </row>
    <row r="117" spans="1:14">
      <c r="A117" s="1" t="s">
        <v>18</v>
      </c>
      <c r="B117" s="1" t="s">
        <v>16</v>
      </c>
      <c r="C117" s="1" t="s">
        <v>15</v>
      </c>
      <c r="D117" s="1" t="s">
        <v>14</v>
      </c>
      <c r="E117" s="1" t="s">
        <v>13</v>
      </c>
      <c r="F117" s="3" t="s">
        <v>12</v>
      </c>
      <c r="G117" s="3" t="s">
        <v>11</v>
      </c>
      <c r="H117" s="3" t="s">
        <v>10</v>
      </c>
      <c r="I117" s="3" t="s">
        <v>9</v>
      </c>
      <c r="J117" s="2" t="s">
        <v>8</v>
      </c>
      <c r="K117" s="2" t="s">
        <v>7</v>
      </c>
      <c r="L117" s="2" t="s">
        <v>6</v>
      </c>
      <c r="M117" s="2" t="s">
        <v>5</v>
      </c>
    </row>
    <row r="118" spans="1:14">
      <c r="B118" s="1">
        <v>709</v>
      </c>
      <c r="C118" s="1">
        <v>145</v>
      </c>
      <c r="D118" s="1">
        <v>1419</v>
      </c>
      <c r="E118" s="1">
        <v>604</v>
      </c>
      <c r="F118" s="3">
        <v>2</v>
      </c>
      <c r="G118" s="3">
        <v>2</v>
      </c>
      <c r="H118" s="3">
        <v>5</v>
      </c>
      <c r="I118" s="3">
        <v>2</v>
      </c>
      <c r="J118" s="2">
        <f>B143-F118</f>
        <v>4</v>
      </c>
      <c r="K118" s="2">
        <f t="shared" ref="K118:M118" si="7">C143-G118</f>
        <v>11</v>
      </c>
      <c r="L118" s="2">
        <f t="shared" si="7"/>
        <v>4</v>
      </c>
      <c r="M118" s="2">
        <f t="shared" si="7"/>
        <v>23</v>
      </c>
      <c r="N118" s="1">
        <f>SUM(F118:M118)</f>
        <v>53</v>
      </c>
    </row>
    <row r="119" spans="1:14">
      <c r="B119" s="1">
        <v>797</v>
      </c>
      <c r="C119" s="1">
        <v>1336</v>
      </c>
      <c r="D119" s="1">
        <v>1618</v>
      </c>
      <c r="E119" s="1">
        <v>944</v>
      </c>
    </row>
    <row r="120" spans="1:14">
      <c r="B120" s="1">
        <v>902</v>
      </c>
      <c r="C120" s="1">
        <v>1429</v>
      </c>
      <c r="D120" s="1">
        <v>2021</v>
      </c>
      <c r="E120" s="1">
        <v>958</v>
      </c>
    </row>
    <row r="121" spans="1:14">
      <c r="B121" s="1">
        <v>1900</v>
      </c>
      <c r="C121" s="1">
        <v>1660</v>
      </c>
      <c r="D121" s="1">
        <v>2032</v>
      </c>
      <c r="E121" s="1">
        <v>1657</v>
      </c>
    </row>
    <row r="122" spans="1:14">
      <c r="B122" s="1">
        <v>2476</v>
      </c>
      <c r="C122" s="1">
        <v>2491</v>
      </c>
      <c r="D122" s="1">
        <v>2207</v>
      </c>
      <c r="E122" s="1">
        <v>2059</v>
      </c>
    </row>
    <row r="123" spans="1:14">
      <c r="B123" s="1">
        <v>2533</v>
      </c>
      <c r="C123" s="1">
        <v>4052</v>
      </c>
      <c r="D123" s="1">
        <v>4056</v>
      </c>
      <c r="E123" s="1">
        <v>2269</v>
      </c>
    </row>
    <row r="124" spans="1:14">
      <c r="C124" s="1">
        <v>4666</v>
      </c>
      <c r="D124" s="1">
        <v>4305</v>
      </c>
      <c r="E124" s="1">
        <v>2833</v>
      </c>
    </row>
    <row r="125" spans="1:14">
      <c r="C125" s="1">
        <v>4900</v>
      </c>
      <c r="D125" s="1">
        <v>6454</v>
      </c>
      <c r="E125" s="1">
        <v>3088</v>
      </c>
    </row>
    <row r="126" spans="1:14">
      <c r="C126" s="1">
        <v>5041</v>
      </c>
      <c r="D126" s="1">
        <v>6781</v>
      </c>
      <c r="E126" s="1">
        <v>3268</v>
      </c>
    </row>
    <row r="127" spans="1:14">
      <c r="C127" s="1">
        <v>5443</v>
      </c>
      <c r="E127" s="1">
        <v>3358</v>
      </c>
    </row>
    <row r="128" spans="1:14">
      <c r="C128" s="1">
        <v>6145</v>
      </c>
      <c r="E128" s="1">
        <v>3523</v>
      </c>
    </row>
    <row r="129" spans="1:10">
      <c r="C129" s="1">
        <v>6239</v>
      </c>
      <c r="E129" s="1">
        <v>4261</v>
      </c>
    </row>
    <row r="130" spans="1:10">
      <c r="C130" s="1">
        <v>6988</v>
      </c>
      <c r="E130" s="1">
        <v>4270</v>
      </c>
    </row>
    <row r="131" spans="1:10">
      <c r="E131" s="1">
        <v>4288</v>
      </c>
    </row>
    <row r="132" spans="1:10">
      <c r="E132" s="1">
        <v>5101</v>
      </c>
    </row>
    <row r="133" spans="1:10">
      <c r="E133" s="1">
        <v>5168</v>
      </c>
    </row>
    <row r="134" spans="1:10">
      <c r="E134" s="1">
        <v>5731</v>
      </c>
    </row>
    <row r="135" spans="1:10">
      <c r="E135" s="1">
        <v>6006</v>
      </c>
    </row>
    <row r="136" spans="1:10">
      <c r="E136" s="1">
        <v>6079</v>
      </c>
    </row>
    <row r="137" spans="1:10">
      <c r="E137" s="1">
        <v>6203</v>
      </c>
    </row>
    <row r="138" spans="1:10">
      <c r="E138" s="1">
        <v>6364</v>
      </c>
    </row>
    <row r="139" spans="1:10">
      <c r="E139" s="1">
        <v>6448</v>
      </c>
    </row>
    <row r="140" spans="1:10">
      <c r="E140" s="1">
        <v>6550</v>
      </c>
    </row>
    <row r="141" spans="1:10">
      <c r="E141" s="1">
        <v>6562</v>
      </c>
    </row>
    <row r="142" spans="1:10">
      <c r="E142" s="1">
        <v>7202</v>
      </c>
    </row>
    <row r="143" spans="1:10">
      <c r="A143" s="1" t="s">
        <v>0</v>
      </c>
      <c r="B143" s="1">
        <v>6</v>
      </c>
      <c r="C143" s="1">
        <v>13</v>
      </c>
      <c r="D143" s="1">
        <v>9</v>
      </c>
      <c r="E143" s="1">
        <v>25</v>
      </c>
      <c r="J143" s="2">
        <f>SUM(J118:M118)</f>
        <v>42</v>
      </c>
    </row>
    <row r="146" spans="1:14">
      <c r="A146" s="1" t="s">
        <v>17</v>
      </c>
      <c r="B146" s="1" t="s">
        <v>16</v>
      </c>
      <c r="C146" s="1" t="s">
        <v>15</v>
      </c>
      <c r="D146" s="1" t="s">
        <v>14</v>
      </c>
      <c r="E146" s="1" t="s">
        <v>13</v>
      </c>
      <c r="F146" s="3" t="s">
        <v>12</v>
      </c>
      <c r="G146" s="3" t="s">
        <v>11</v>
      </c>
      <c r="H146" s="3" t="s">
        <v>10</v>
      </c>
      <c r="I146" s="3" t="s">
        <v>9</v>
      </c>
      <c r="J146" s="2" t="s">
        <v>8</v>
      </c>
      <c r="K146" s="2" t="s">
        <v>7</v>
      </c>
      <c r="L146" s="2" t="s">
        <v>6</v>
      </c>
      <c r="M146" s="2" t="s">
        <v>5</v>
      </c>
    </row>
    <row r="147" spans="1:14">
      <c r="B147" s="1">
        <v>709</v>
      </c>
      <c r="C147" s="1">
        <v>3151</v>
      </c>
      <c r="D147" s="1">
        <v>1051</v>
      </c>
      <c r="E147" s="1">
        <v>623</v>
      </c>
      <c r="F147" s="3">
        <v>4</v>
      </c>
      <c r="G147" s="3">
        <v>1</v>
      </c>
      <c r="H147" s="3">
        <v>3</v>
      </c>
      <c r="I147" s="3">
        <v>1</v>
      </c>
      <c r="J147" s="2">
        <f>B167-F147</f>
        <v>11</v>
      </c>
      <c r="K147" s="2">
        <f t="shared" ref="K147:M147" si="8">C167-G147</f>
        <v>7</v>
      </c>
      <c r="L147" s="2">
        <f t="shared" si="8"/>
        <v>3</v>
      </c>
      <c r="M147" s="2">
        <f t="shared" si="8"/>
        <v>19</v>
      </c>
      <c r="N147" s="1">
        <f>SUM(F147:M147)</f>
        <v>49</v>
      </c>
    </row>
    <row r="148" spans="1:14">
      <c r="B148" s="1">
        <v>961</v>
      </c>
      <c r="C148" s="1">
        <v>4052</v>
      </c>
      <c r="D148" s="1">
        <v>2470</v>
      </c>
      <c r="E148" s="1">
        <v>736</v>
      </c>
    </row>
    <row r="149" spans="1:14">
      <c r="B149" s="1">
        <v>1408</v>
      </c>
      <c r="C149" s="1">
        <v>4123</v>
      </c>
      <c r="D149" s="1">
        <v>2708</v>
      </c>
      <c r="E149" s="1">
        <v>737</v>
      </c>
    </row>
    <row r="150" spans="1:14">
      <c r="B150" s="1">
        <v>1960</v>
      </c>
      <c r="C150" s="1">
        <v>4279</v>
      </c>
      <c r="D150" s="1">
        <v>4375</v>
      </c>
      <c r="E150" s="1">
        <v>781</v>
      </c>
    </row>
    <row r="151" spans="1:14">
      <c r="B151" s="1">
        <v>3652</v>
      </c>
      <c r="C151" s="1">
        <v>6547</v>
      </c>
      <c r="D151" s="1">
        <v>5308</v>
      </c>
      <c r="E151" s="1">
        <v>958</v>
      </c>
    </row>
    <row r="152" spans="1:14">
      <c r="B152" s="1">
        <v>3781</v>
      </c>
      <c r="C152" s="1">
        <v>6748</v>
      </c>
      <c r="D152" s="1">
        <v>5910</v>
      </c>
      <c r="E152" s="1">
        <v>1081</v>
      </c>
    </row>
    <row r="153" spans="1:14">
      <c r="B153" s="1">
        <v>4229</v>
      </c>
      <c r="C153" s="1">
        <v>7222</v>
      </c>
      <c r="E153" s="1">
        <v>1648</v>
      </c>
    </row>
    <row r="154" spans="1:14">
      <c r="B154" s="1">
        <v>5833</v>
      </c>
      <c r="C154" s="1">
        <v>7399</v>
      </c>
      <c r="E154" s="1">
        <v>2023</v>
      </c>
    </row>
    <row r="155" spans="1:14">
      <c r="B155" s="1">
        <v>6081</v>
      </c>
      <c r="E155" s="1">
        <v>2851</v>
      </c>
    </row>
    <row r="156" spans="1:14">
      <c r="B156" s="1">
        <v>6452</v>
      </c>
      <c r="E156" s="1">
        <v>2995</v>
      </c>
    </row>
    <row r="157" spans="1:14">
      <c r="B157" s="1">
        <v>7038</v>
      </c>
      <c r="E157" s="1">
        <v>3155</v>
      </c>
    </row>
    <row r="158" spans="1:14">
      <c r="B158" s="1">
        <v>7150</v>
      </c>
      <c r="E158" s="1">
        <v>3601</v>
      </c>
    </row>
    <row r="159" spans="1:14">
      <c r="B159" s="1">
        <v>7309</v>
      </c>
      <c r="E159" s="1">
        <v>4651</v>
      </c>
    </row>
    <row r="160" spans="1:14">
      <c r="B160" s="1">
        <v>7383</v>
      </c>
      <c r="E160" s="1">
        <v>4813</v>
      </c>
    </row>
    <row r="161" spans="1:10">
      <c r="B161" s="1">
        <v>7407</v>
      </c>
      <c r="E161" s="1">
        <v>5461</v>
      </c>
    </row>
    <row r="162" spans="1:10">
      <c r="E162" s="1">
        <v>5539</v>
      </c>
    </row>
    <row r="163" spans="1:10">
      <c r="E163" s="1">
        <v>5932</v>
      </c>
    </row>
    <row r="164" spans="1:10">
      <c r="E164" s="1">
        <v>6364</v>
      </c>
    </row>
    <row r="165" spans="1:10">
      <c r="E165" s="1">
        <v>6553</v>
      </c>
    </row>
    <row r="166" spans="1:10">
      <c r="E166" s="1">
        <v>6985</v>
      </c>
    </row>
    <row r="167" spans="1:10">
      <c r="A167" s="1" t="s">
        <v>0</v>
      </c>
      <c r="B167" s="1">
        <v>15</v>
      </c>
      <c r="C167" s="1">
        <v>8</v>
      </c>
      <c r="D167" s="1">
        <v>6</v>
      </c>
      <c r="E167" s="1">
        <v>20</v>
      </c>
      <c r="J167" s="2">
        <f>SUM(J147:M147)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Mutation rate</vt:lpstr>
      <vt:lpstr>UVp_Mut_list</vt:lpstr>
      <vt:lpstr>UVm_Mut_list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</dc:creator>
  <cp:lastModifiedBy>Hyunjin</cp:lastModifiedBy>
  <dcterms:created xsi:type="dcterms:W3CDTF">2017-04-28T00:03:48Z</dcterms:created>
  <dcterms:modified xsi:type="dcterms:W3CDTF">2017-04-28T22:10:24Z</dcterms:modified>
</cp:coreProperties>
</file>