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qbal\Downloads\"/>
    </mc:Choice>
  </mc:AlternateContent>
  <xr:revisionPtr revIDLastSave="0" documentId="8_{423724A0-F709-442E-B47E-5B65720F6995}" xr6:coauthVersionLast="47" xr6:coauthVersionMax="47" xr10:uidLastSave="{00000000-0000-0000-0000-000000000000}"/>
  <bookViews>
    <workbookView xWindow="-105" yWindow="0" windowWidth="10455" windowHeight="10905" xr2:uid="{4A530B46-9BB9-4C1F-950A-24C0D283E3AB}"/>
  </bookViews>
  <sheets>
    <sheet name="financial dashboar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3" i="1"/>
  <c r="K3" i="1" s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<sst xmlns="http://schemas.openxmlformats.org/spreadsheetml/2006/main" count="13" uniqueCount="12">
  <si>
    <t>Month</t>
  </si>
  <si>
    <t>Revenue</t>
  </si>
  <si>
    <t>Marketing Spend</t>
  </si>
  <si>
    <t>New Customers</t>
  </si>
  <si>
    <t>Total Customers</t>
  </si>
  <si>
    <t>Fixed Costs</t>
  </si>
  <si>
    <t>Variable Costs</t>
  </si>
  <si>
    <t>CAC</t>
  </si>
  <si>
    <t>Burn Rate</t>
  </si>
  <si>
    <t>LTV</t>
  </si>
  <si>
    <t>LTV:CAC Ratio</t>
  </si>
  <si>
    <t xml:space="preserve">   Startup Financial KPI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</si>
</sst>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'financial dashboard'!$B$2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'financial dashboard'!$A$3:$A$14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'financial dashboard'!$B$3:$B$14</c:f>
              <c:numCache>
                <c:formatCode>General</c:formatCode>
                <c:ptCount val="12"/>
                <c:pt idx="0">
                  <c:v>50000</c:v>
                </c:pt>
                <c:pt idx="1">
                  <c:v>65000</c:v>
                </c:pt>
                <c:pt idx="2">
                  <c:v>72000</c:v>
                </c:pt>
                <c:pt idx="3">
                  <c:v>80000</c:v>
                </c:pt>
                <c:pt idx="4">
                  <c:v>87000</c:v>
                </c:pt>
                <c:pt idx="5">
                  <c:v>91000</c:v>
                </c:pt>
                <c:pt idx="6">
                  <c:v>95000</c:v>
                </c:pt>
                <c:pt idx="7">
                  <c:v>99000</c:v>
                </c:pt>
                <c:pt idx="8">
                  <c:v>102000</c:v>
                </c:pt>
                <c:pt idx="9">
                  <c:v>105000</c:v>
                </c:pt>
                <c:pt idx="10">
                  <c:v>108000</c:v>
                </c:pt>
                <c:pt idx="11">
                  <c:v>112000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9-47CA-9EC1-E5235E36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60119023"/>
        <c:axId val="1060115183"/>
      </c:lineChart>
      <c:dateAx>
        <c:axId val="1060119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15183"/>
        <c:crosses val="autoZero"/>
        <c:auto val="1"/>
        <c:lblOffset val="100"/>
        <c:baseTimeUnit val="months"/>
      </c:dateAx>
      <c:valAx>
        <c:axId val="106011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Burn Rate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dashboard'!$I$2</c:f>
              <c:strCache>
                <c:ptCount val="1"/>
                <c:pt idx="0">
                  <c:v>Burn Rate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'financial dashboard'!$A$3:$A$14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'financial dashboard'!$I$3:$I$14</c:f>
              <c:numCache>
                <c:formatCode>General</c:formatCode>
                <c:ptCount val="12"/>
                <c:pt idx="0">
                  <c:v>-15000</c:v>
                </c:pt>
                <c:pt idx="1">
                  <c:v>-29000</c:v>
                </c:pt>
                <c:pt idx="2">
                  <c:v>-35000</c:v>
                </c:pt>
                <c:pt idx="3">
                  <c:v>-42000</c:v>
                </c:pt>
                <c:pt idx="4">
                  <c:v>-48000</c:v>
                </c:pt>
                <c:pt idx="5">
                  <c:v>-51000</c:v>
                </c:pt>
                <c:pt idx="6">
                  <c:v>-54000</c:v>
                </c:pt>
                <c:pt idx="7">
                  <c:v>-57000</c:v>
                </c:pt>
                <c:pt idx="8">
                  <c:v>-59000</c:v>
                </c:pt>
                <c:pt idx="9">
                  <c:v>-61000</c:v>
                </c:pt>
                <c:pt idx="10">
                  <c:v>-63000</c:v>
                </c:pt>
                <c:pt idx="11">
                  <c:v>-66000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451-BCD4-93B1C056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89114144"/>
        <c:axId val="1289114624"/>
      </c:lineChart>
      <c:dateAx>
        <c:axId val="1289114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4624"/>
        <c:crosses val="autoZero"/>
        <c:auto val="1"/>
        <c:lblOffset val="100"/>
        <c:baseTimeUnit val="months"/>
      </c:dateAx>
      <c:valAx>
        <c:axId val="128911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 vs LTC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dashboard'!$H$2</c:f>
              <c:strCache>
                <c:ptCount val="1"/>
                <c:pt idx="0">
                  <c:v>CAC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'financial dashboard'!$A$3:$A$14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'financial dashboard'!$H$3:$H$14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107.14285714285714</c:v>
                </c:pt>
                <c:pt idx="4">
                  <c:v>106.66666666666667</c:v>
                </c:pt>
                <c:pt idx="5">
                  <c:v>106.25</c:v>
                </c:pt>
                <c:pt idx="6">
                  <c:v>102.94117647058823</c:v>
                </c:pt>
                <c:pt idx="7">
                  <c:v>100</c:v>
                </c:pt>
                <c:pt idx="8">
                  <c:v>97.368421052631575</c:v>
                </c:pt>
                <c:pt idx="9">
                  <c:v>95</c:v>
                </c:pt>
                <c:pt idx="10">
                  <c:v>92.857142857142861</c:v>
                </c:pt>
                <c:pt idx="11">
                  <c:v>90.909090909090907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2-46FB-94CF-EB014B78DE0B}"/>
            </c:ext>
          </c:extLst>
        </c:ser>
        <c:ser>
          <c:idx val="1"/>
          <c:order val="1"/>
          <c:tx>
            <c:strRef>
              <c:f>'financial dashboard'!$J$2</c:f>
              <c:strCache>
                <c:ptCount val="1"/>
                <c:pt idx="0">
                  <c:v>LTV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dashboard'!$A$3:$A$14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'financial dashboard'!$J$3:$J$14</c:f>
              <c:numCache>
                <c:formatCode>General</c:formatCode>
                <c:ptCount val="12"/>
                <c:pt idx="0">
                  <c:v>6000</c:v>
                </c:pt>
                <c:pt idx="1">
                  <c:v>3545.454545454545</c:v>
                </c:pt>
                <c:pt idx="2">
                  <c:v>2468.5714285714284</c:v>
                </c:pt>
                <c:pt idx="3">
                  <c:v>1959.1836734693877</c:v>
                </c:pt>
                <c:pt idx="4">
                  <c:v>1631.25</c:v>
                </c:pt>
                <c:pt idx="5">
                  <c:v>1365</c:v>
                </c:pt>
                <c:pt idx="6">
                  <c:v>1175.2577319587629</c:v>
                </c:pt>
                <c:pt idx="7">
                  <c:v>1033.0434782608695</c:v>
                </c:pt>
                <c:pt idx="8">
                  <c:v>913.43283582089555</c:v>
                </c:pt>
                <c:pt idx="9">
                  <c:v>818.18181818181824</c:v>
                </c:pt>
                <c:pt idx="10">
                  <c:v>740.57142857142856</c:v>
                </c:pt>
                <c:pt idx="11">
                  <c:v>682.23350253807109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2-46FB-94CF-EB014B78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141583"/>
        <c:axId val="1060142063"/>
      </c:barChart>
      <c:dateAx>
        <c:axId val="10601415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2063"/>
        <c:crosses val="autoZero"/>
        <c:auto val="1"/>
        <c:lblOffset val="100"/>
        <c:baseTimeUnit val="months"/>
      </c:dateAx>
      <c:valAx>
        <c:axId val="1060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'financial dashboard'!$K$2</c:f>
              <c:strCache>
                <c:ptCount val="1"/>
                <c:pt idx="0">
                  <c:v>LTV:CAC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dashboard'!$A$3:$A$14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'financial dashboard'!$K$3:$K$14</c:f>
              <c:numCache>
                <c:formatCode>General</c:formatCode>
                <c:ptCount val="12"/>
                <c:pt idx="0">
                  <c:v>60</c:v>
                </c:pt>
                <c:pt idx="1">
                  <c:v>35.454545454545453</c:v>
                </c:pt>
                <c:pt idx="2">
                  <c:v>24.685714285714283</c:v>
                </c:pt>
                <c:pt idx="3">
                  <c:v>18.285714285714285</c:v>
                </c:pt>
                <c:pt idx="4">
                  <c:v>15.29296875</c:v>
                </c:pt>
                <c:pt idx="5">
                  <c:v>12.847058823529412</c:v>
                </c:pt>
                <c:pt idx="6">
                  <c:v>11.41678939617084</c:v>
                </c:pt>
                <c:pt idx="7">
                  <c:v>10.330434782608695</c:v>
                </c:pt>
                <c:pt idx="8">
                  <c:v>9.3812020976200081</c:v>
                </c:pt>
                <c:pt idx="9">
                  <c:v>8.6124401913875612</c:v>
                </c:pt>
                <c:pt idx="10">
                  <c:v>7.9753846153846153</c:v>
                </c:pt>
                <c:pt idx="11">
                  <c:v>7.5045685279187824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1-46C0-8363-B0763AFC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1168"/>
        <c:axId val="68963008"/>
      </c:lineChart>
      <c:dateAx>
        <c:axId val="68971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3008"/>
        <c:crosses val="autoZero"/>
        <c:auto val="1"/>
        <c:lblOffset val="100"/>
        <c:baseTimeUnit val="months"/>
      </c:dateAx>
      <c:valAx>
        <c:axId val="68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38100</xdr:colOff>
      <xdr:row>13</xdr:row>
      <xdr:rowOff>106569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7DA8-A774-44FE-A897-90B7E7CAC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4C4E4-6AA2-41D8-AF88-204BBFC3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47625</xdr:colOff>
      <xdr:row>28</xdr:row>
      <xdr:rowOff>125662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4D777-AE16-4F2E-99CF-092B02168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F1658-5C39-4979-AC3F-8EB86B7A5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CCC5-FE11-4530-A2D6-AD1D20AB05D3}">
  <dimension ref="A1:K22"/>
  <sheetViews>
    <sheetView tabSelected="1" zoomScale="69" workbookViewId="0">
      <selection activeCell="D15" sqref="D15"/>
    </sheetView>
  </sheetViews>
  <sheetFormatPr defaultRowHeight="15" x14ac:dyDescent="0.25"/>
  <cols>
    <col min="1" max="1" width="14.85546875" customWidth="1"/>
    <col min="2" max="2" width="18.85546875" customWidth="1"/>
    <col min="3" max="3" width="21.5703125" customWidth="1"/>
    <col min="4" max="4" width="12.28515625" customWidth="1"/>
    <col min="5" max="5" width="14.42578125" customWidth="1"/>
    <col min="6" max="6" width="14.140625" customWidth="1"/>
    <col min="7" max="7" width="16" customWidth="1"/>
    <col min="9" max="9" width="15.5703125" customWidth="1"/>
    <col min="11" max="11" width="22.85546875" customWidth="1"/>
  </cols>
  <sheetData>
    <row r="1" spans="1:11" ht="46.5" x14ac:dyDescent="0.7">
      <c r="A1" s="5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2">
        <v>45292</v>
      </c>
      <c r="B3" s="3">
        <v>50000</v>
      </c>
      <c r="C3" s="3">
        <v>10000</v>
      </c>
      <c r="D3" s="3">
        <v>100</v>
      </c>
      <c r="E3" s="3">
        <v>100</v>
      </c>
      <c r="F3" s="3">
        <v>20000</v>
      </c>
      <c r="G3" s="3">
        <v>15000</v>
      </c>
      <c r="H3">
        <f>C3/D3</f>
        <v>100</v>
      </c>
      <c r="I3">
        <f>F3+G3-B3</f>
        <v>-15000</v>
      </c>
      <c r="J3">
        <f>(B3/E3)*12</f>
        <v>6000</v>
      </c>
      <c r="K3">
        <f>J3/H3</f>
        <v>60</v>
      </c>
    </row>
    <row r="4" spans="1:11" x14ac:dyDescent="0.25">
      <c r="A4" s="2">
        <v>45323</v>
      </c>
      <c r="B4" s="3">
        <v>65000</v>
      </c>
      <c r="C4" s="3">
        <v>12000</v>
      </c>
      <c r="D4" s="3">
        <v>120</v>
      </c>
      <c r="E4" s="3">
        <v>220</v>
      </c>
      <c r="F4" s="3">
        <v>20000</v>
      </c>
      <c r="G4" s="3">
        <v>16000</v>
      </c>
      <c r="H4">
        <f t="shared" ref="H4:H14" si="0">C4/D4</f>
        <v>100</v>
      </c>
      <c r="I4">
        <f t="shared" ref="I4:I14" si="1">F4+G4-B4</f>
        <v>-29000</v>
      </c>
      <c r="J4">
        <f t="shared" ref="J4:J14" si="2">(B4/E4)*12</f>
        <v>3545.454545454545</v>
      </c>
      <c r="K4">
        <f t="shared" ref="K4:K14" si="3">J4/H4</f>
        <v>35.454545454545453</v>
      </c>
    </row>
    <row r="5" spans="1:11" x14ac:dyDescent="0.25">
      <c r="A5" s="2">
        <v>45352</v>
      </c>
      <c r="B5" s="3">
        <v>72000</v>
      </c>
      <c r="C5" s="3">
        <v>13000</v>
      </c>
      <c r="D5" s="3">
        <v>130</v>
      </c>
      <c r="E5" s="3">
        <v>350</v>
      </c>
      <c r="F5" s="3">
        <v>20000</v>
      </c>
      <c r="G5" s="3">
        <v>17000</v>
      </c>
      <c r="H5">
        <f t="shared" si="0"/>
        <v>100</v>
      </c>
      <c r="I5">
        <f t="shared" si="1"/>
        <v>-35000</v>
      </c>
      <c r="J5">
        <f t="shared" si="2"/>
        <v>2468.5714285714284</v>
      </c>
      <c r="K5">
        <f t="shared" si="3"/>
        <v>24.685714285714283</v>
      </c>
    </row>
    <row r="6" spans="1:11" x14ac:dyDescent="0.25">
      <c r="A6" s="2">
        <v>45383</v>
      </c>
      <c r="B6" s="3">
        <v>80000</v>
      </c>
      <c r="C6" s="3">
        <v>15000</v>
      </c>
      <c r="D6" s="3">
        <v>140</v>
      </c>
      <c r="E6" s="3">
        <v>490</v>
      </c>
      <c r="F6" s="3">
        <v>20000</v>
      </c>
      <c r="G6" s="3">
        <v>18000</v>
      </c>
      <c r="H6">
        <f t="shared" si="0"/>
        <v>107.14285714285714</v>
      </c>
      <c r="I6">
        <f t="shared" si="1"/>
        <v>-42000</v>
      </c>
      <c r="J6">
        <f t="shared" si="2"/>
        <v>1959.1836734693877</v>
      </c>
      <c r="K6">
        <f t="shared" si="3"/>
        <v>18.285714285714285</v>
      </c>
    </row>
    <row r="7" spans="1:11" x14ac:dyDescent="0.25">
      <c r="A7" s="2">
        <v>45413</v>
      </c>
      <c r="B7" s="3">
        <v>87000</v>
      </c>
      <c r="C7" s="3">
        <v>16000</v>
      </c>
      <c r="D7" s="3">
        <v>150</v>
      </c>
      <c r="E7" s="3">
        <v>640</v>
      </c>
      <c r="F7" s="3">
        <v>20000</v>
      </c>
      <c r="G7" s="3">
        <v>19000</v>
      </c>
      <c r="H7">
        <f t="shared" si="0"/>
        <v>106.66666666666667</v>
      </c>
      <c r="I7">
        <f t="shared" si="1"/>
        <v>-48000</v>
      </c>
      <c r="J7">
        <f t="shared" si="2"/>
        <v>1631.25</v>
      </c>
      <c r="K7">
        <f t="shared" si="3"/>
        <v>15.29296875</v>
      </c>
    </row>
    <row r="8" spans="1:11" x14ac:dyDescent="0.25">
      <c r="A8" s="2">
        <v>45444</v>
      </c>
      <c r="B8" s="3">
        <v>91000</v>
      </c>
      <c r="C8" s="3">
        <v>17000</v>
      </c>
      <c r="D8" s="3">
        <v>160</v>
      </c>
      <c r="E8" s="3">
        <v>800</v>
      </c>
      <c r="F8" s="3">
        <v>20000</v>
      </c>
      <c r="G8" s="3">
        <v>20000</v>
      </c>
      <c r="H8">
        <f t="shared" si="0"/>
        <v>106.25</v>
      </c>
      <c r="I8">
        <f t="shared" si="1"/>
        <v>-51000</v>
      </c>
      <c r="J8">
        <f t="shared" si="2"/>
        <v>1365</v>
      </c>
      <c r="K8">
        <f t="shared" si="3"/>
        <v>12.847058823529412</v>
      </c>
    </row>
    <row r="9" spans="1:11" x14ac:dyDescent="0.25">
      <c r="A9" s="2">
        <v>45474</v>
      </c>
      <c r="B9" s="3">
        <v>95000</v>
      </c>
      <c r="C9" s="3">
        <v>17500</v>
      </c>
      <c r="D9" s="3">
        <v>170</v>
      </c>
      <c r="E9" s="3">
        <v>970</v>
      </c>
      <c r="F9" s="3">
        <v>20000</v>
      </c>
      <c r="G9" s="3">
        <v>21000</v>
      </c>
      <c r="H9">
        <f t="shared" si="0"/>
        <v>102.94117647058823</v>
      </c>
      <c r="I9">
        <f t="shared" si="1"/>
        <v>-54000</v>
      </c>
      <c r="J9">
        <f t="shared" si="2"/>
        <v>1175.2577319587629</v>
      </c>
      <c r="K9">
        <f t="shared" si="3"/>
        <v>11.41678939617084</v>
      </c>
    </row>
    <row r="10" spans="1:11" x14ac:dyDescent="0.25">
      <c r="A10" s="2">
        <v>45505</v>
      </c>
      <c r="B10" s="3">
        <v>99000</v>
      </c>
      <c r="C10" s="3">
        <v>18000</v>
      </c>
      <c r="D10" s="3">
        <v>180</v>
      </c>
      <c r="E10" s="3">
        <v>1150</v>
      </c>
      <c r="F10" s="3">
        <v>20000</v>
      </c>
      <c r="G10" s="3">
        <v>22000</v>
      </c>
      <c r="H10">
        <f t="shared" si="0"/>
        <v>100</v>
      </c>
      <c r="I10">
        <f t="shared" si="1"/>
        <v>-57000</v>
      </c>
      <c r="J10">
        <f t="shared" si="2"/>
        <v>1033.0434782608695</v>
      </c>
      <c r="K10">
        <f t="shared" si="3"/>
        <v>10.330434782608695</v>
      </c>
    </row>
    <row r="11" spans="1:11" x14ac:dyDescent="0.25">
      <c r="A11" s="2">
        <v>45536</v>
      </c>
      <c r="B11" s="3">
        <v>102000</v>
      </c>
      <c r="C11" s="3">
        <v>18500</v>
      </c>
      <c r="D11" s="3">
        <v>190</v>
      </c>
      <c r="E11" s="3">
        <v>1340</v>
      </c>
      <c r="F11" s="3">
        <v>20000</v>
      </c>
      <c r="G11" s="3">
        <v>23000</v>
      </c>
      <c r="H11">
        <f t="shared" si="0"/>
        <v>97.368421052631575</v>
      </c>
      <c r="I11">
        <f t="shared" si="1"/>
        <v>-59000</v>
      </c>
      <c r="J11">
        <f t="shared" si="2"/>
        <v>913.43283582089555</v>
      </c>
      <c r="K11">
        <f t="shared" si="3"/>
        <v>9.3812020976200081</v>
      </c>
    </row>
    <row r="12" spans="1:11" x14ac:dyDescent="0.25">
      <c r="A12" s="2">
        <v>45566</v>
      </c>
      <c r="B12" s="3">
        <v>105000</v>
      </c>
      <c r="C12" s="3">
        <v>19000</v>
      </c>
      <c r="D12" s="3">
        <v>200</v>
      </c>
      <c r="E12" s="3">
        <v>1540</v>
      </c>
      <c r="F12" s="3">
        <v>20000</v>
      </c>
      <c r="G12" s="3">
        <v>24000</v>
      </c>
      <c r="H12">
        <f t="shared" si="0"/>
        <v>95</v>
      </c>
      <c r="I12">
        <f t="shared" si="1"/>
        <v>-61000</v>
      </c>
      <c r="J12">
        <f t="shared" si="2"/>
        <v>818.18181818181824</v>
      </c>
      <c r="K12">
        <f t="shared" si="3"/>
        <v>8.6124401913875612</v>
      </c>
    </row>
    <row r="13" spans="1:11" x14ac:dyDescent="0.25">
      <c r="A13" s="2">
        <v>45597</v>
      </c>
      <c r="B13" s="3">
        <v>108000</v>
      </c>
      <c r="C13" s="3">
        <v>19500</v>
      </c>
      <c r="D13" s="3">
        <v>210</v>
      </c>
      <c r="E13" s="3">
        <v>1750</v>
      </c>
      <c r="F13" s="3">
        <v>20000</v>
      </c>
      <c r="G13" s="3">
        <v>25000</v>
      </c>
      <c r="H13">
        <f t="shared" si="0"/>
        <v>92.857142857142861</v>
      </c>
      <c r="I13">
        <f t="shared" si="1"/>
        <v>-63000</v>
      </c>
      <c r="J13">
        <f t="shared" si="2"/>
        <v>740.57142857142856</v>
      </c>
      <c r="K13">
        <f t="shared" si="3"/>
        <v>7.9753846153846153</v>
      </c>
    </row>
    <row r="14" spans="1:11" x14ac:dyDescent="0.25">
      <c r="A14" s="2">
        <v>45627</v>
      </c>
      <c r="B14" s="3">
        <v>112000</v>
      </c>
      <c r="C14" s="3">
        <v>20000</v>
      </c>
      <c r="D14" s="3">
        <v>220</v>
      </c>
      <c r="E14" s="3">
        <v>1970</v>
      </c>
      <c r="F14" s="3">
        <v>20000</v>
      </c>
      <c r="G14" s="3">
        <v>26000</v>
      </c>
      <c r="H14">
        <f t="shared" si="0"/>
        <v>90.909090909090907</v>
      </c>
      <c r="I14">
        <f t="shared" si="1"/>
        <v>-66000</v>
      </c>
      <c r="J14">
        <f t="shared" si="2"/>
        <v>682.23350253807109</v>
      </c>
      <c r="K14">
        <f t="shared" si="3"/>
        <v>7.5045685279187824</v>
      </c>
    </row>
    <row r="16" spans="1:11" x14ac:dyDescent="0.25">
      <c r="C16" s="4"/>
    </row>
    <row r="18" spans="3:3" x14ac:dyDescent="0.25">
      <c r="C18" s="4"/>
    </row>
    <row r="20" spans="3:3" x14ac:dyDescent="0.25">
      <c r="C20" s="4"/>
    </row>
    <row r="22" spans="3:3" x14ac:dyDescent="0.25">
      <c r="C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0379-99DA-45EF-9661-8BB2E945307B}">
  <dimension ref="A1:F1"/>
  <sheetViews>
    <sheetView zoomScale="57" workbookViewId="0">
      <selection activeCell="R28" sqref="R28"/>
    </sheetView>
  </sheetViews>
  <sheetFormatPr defaultRowHeight="15" x14ac:dyDescent="0.25"/>
  <sheetData>
    <row r="1" spans="1:6" ht="46.5" x14ac:dyDescent="0.7">
      <c r="A1" s="5" t="s">
        <v>11</v>
      </c>
      <c r="B1" s="6"/>
      <c r="C1" s="6"/>
      <c r="D1" s="6"/>
      <c r="E1" s="6"/>
      <c r="F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HARLEEN KAUR</dc:creator>
  <cp:lastModifiedBy>HARLEEN KAUR</cp:lastModifiedBy>
  <dcterms:created xsi:type="dcterms:W3CDTF">2025-05-11T15:01:32Z</dcterms:created>
  <dcterms:modified xsi:type="dcterms:W3CDTF">2025-05-16T14:19:24Z</dcterms:modified>
</cp:coreProperties>
</file>