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19200" windowHeight="23460" tabRatio="994" activeTab="3"/>
  </bookViews>
  <sheets>
    <sheet name="vorlesung" sheetId="1" r:id="rId1"/>
    <sheet name="PUE" sheetId="2" r:id="rId2"/>
    <sheet name="HUE" sheetId="3" r:id="rId3"/>
    <sheet name="HUE-Korrektur" sheetId="7" r:id="rId4"/>
    <sheet name="Tutoren" sheetId="4" r:id="rId5"/>
    <sheet name="Uebungsgruppen" sheetId="5" r:id="rId6"/>
    <sheet name="Deadlines sortiert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2" l="1"/>
  <c r="Q11" i="2"/>
  <c r="P15" i="2"/>
  <c r="P11" i="2"/>
  <c r="V15" i="3"/>
  <c r="V14" i="3"/>
  <c r="V13" i="3"/>
  <c r="V12" i="3"/>
  <c r="V11" i="3"/>
  <c r="V10" i="3"/>
  <c r="V9" i="3"/>
  <c r="V8" i="3"/>
  <c r="V7" i="3"/>
  <c r="V6" i="3"/>
  <c r="V5" i="3"/>
  <c r="V4" i="3"/>
  <c r="V3" i="3"/>
  <c r="P15" i="3"/>
  <c r="P16" i="2"/>
  <c r="P14" i="3"/>
  <c r="P13" i="3"/>
  <c r="P14" i="2"/>
  <c r="P12" i="3"/>
  <c r="P13" i="2"/>
  <c r="P11" i="3"/>
  <c r="P12" i="2"/>
  <c r="P10" i="3"/>
  <c r="P9" i="3"/>
  <c r="P10" i="2"/>
  <c r="P8" i="3"/>
  <c r="P9" i="2"/>
  <c r="P7" i="3"/>
  <c r="P8" i="2"/>
  <c r="P6" i="3"/>
  <c r="P7" i="2"/>
  <c r="P5" i="3"/>
  <c r="P6" i="2"/>
  <c r="P4" i="3"/>
  <c r="P5" i="2"/>
  <c r="P3" i="3"/>
  <c r="P4" i="2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I14" i="3"/>
  <c r="H14" i="3"/>
  <c r="F14" i="3"/>
  <c r="E14" i="3"/>
  <c r="D14" i="3"/>
  <c r="C14" i="3"/>
  <c r="R13" i="3"/>
  <c r="Q13" i="3"/>
  <c r="I13" i="3"/>
  <c r="H13" i="3"/>
  <c r="F13" i="3"/>
  <c r="E13" i="3"/>
  <c r="D13" i="3"/>
  <c r="C13" i="3"/>
  <c r="R12" i="3"/>
  <c r="Q12" i="3"/>
  <c r="I12" i="3"/>
  <c r="H12" i="3"/>
  <c r="F12" i="3"/>
  <c r="E12" i="3"/>
  <c r="D12" i="3"/>
  <c r="C12" i="3"/>
  <c r="R11" i="3"/>
  <c r="Q11" i="3"/>
  <c r="I11" i="3"/>
  <c r="H11" i="3"/>
  <c r="F11" i="3"/>
  <c r="E11" i="3"/>
  <c r="D11" i="3"/>
  <c r="C11" i="3"/>
  <c r="R10" i="3"/>
  <c r="Q10" i="3"/>
  <c r="I10" i="3"/>
  <c r="H10" i="3"/>
  <c r="F10" i="3"/>
  <c r="E10" i="3"/>
  <c r="D10" i="3"/>
  <c r="C10" i="3"/>
  <c r="R9" i="3"/>
  <c r="Q9" i="3"/>
  <c r="I9" i="3"/>
  <c r="H9" i="3"/>
  <c r="F9" i="3"/>
  <c r="E9" i="3"/>
  <c r="D9" i="3"/>
  <c r="C9" i="3"/>
  <c r="R8" i="3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<sst xmlns="http://schemas.openxmlformats.org/spreadsheetml/2006/main" count="470" uniqueCount="230">
  <si>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</si>
  <si>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</si>
  <si>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</si>
  <si>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</si>
  <si>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</si>
  <si>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</si>
  <si>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</si>
  <si>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</si>
  <si>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</si>
  <si>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</si>
  <si>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</si>
  <si>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</si>
  <si>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</si>
  <si>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</si>
  <si>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</si>
  <si>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</si>
  <si>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</si>
  <si>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</si>
  <si>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</si>
  <si>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</si>
  <si>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</si>
  <si>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</si>
  <si>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</si>
  <si>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</si>
  <si>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</si>
  <si>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</si>
  <si>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</si>
  <si>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</si>
  <si>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</si>
  <si>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</si>
  <si>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</si>
  <si>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</si>
  <si>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</si>
  <si>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</si>
  <si>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</si>
  <si>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</si>
  <si>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</si>
  <si>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</si>
  <si>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</si>
  <si>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</si>
  <si>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</si>
  <si>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</si>
  <si>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</si>
  <si>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</si>
  <si>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</si>
  <si>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</si>
  <si>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</si>
  <si>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</si>
  <si>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</si>
  <si>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</si>
  <si>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</si>
  <si>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</si>
  <si>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</si>
  <si>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</si>
  <si>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</si>
  <si>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</si>
  <si>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</si>
  <si>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</si>
  <si>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</si>
  <si>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</si>
  <si>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</si>
  <si>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</si>
  <si>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</si>
  <si>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</si>
  <si>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</si>
  <si>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</si>
  <si>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</si>
  <si>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</si>
  <si>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</si>
  <si>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</si>
  <si>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</si>
  <si>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</si>
  <si>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</si>
  <si>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</si>
  <si>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</si>
  <si>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</si>
  <si>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</si>
  <si>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</si>
  <si>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</si>
  <si>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</si>
  <si>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</si>
  <si>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</si>
  <si>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</si>
  <si>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</si>
  <si>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</si>
  <si>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</si>
  <si>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</si>
  <si>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</si>
  <si>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</si>
  <si>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</si>
  <si>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</si>
  <si>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</si>
  <si>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</si>
  <si>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</si>
  <si>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</si>
  <si>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</si>
  <si>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</si>
  <si>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</si>
  <si>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</si>
  <si>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</si>
  <si>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</si>
  <si>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</si>
  <si>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</si>
  <si>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</si>
  <si>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</si>
  <si>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</si>
  <si>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</si>
  <si>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</si>
  <si>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</si>
  <si>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</si>
  <si>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</si>
  <si>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</si>
  <si>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</si>
  <si>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</si>
  <si>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</si>
  <si>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</si>
  <si>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</si>
  <si>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</si>
  <si>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</si>
  <si>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</si>
  <si>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</si>
  <si>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</si>
  <si>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</si>
  <si>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</si>
  <si>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</si>
  <si>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</si>
  <si>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</si>
  <si>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</si>
  <si>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</si>
  <si>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</si>
  <si>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</si>
  <si>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</si>
  <si>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</si>
  <si>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</si>
  <si>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</si>
  <si>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</si>
  <si>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</si>
  <si>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</si>
  <si>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</si>
  <si>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</si>
  <si>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</si>
  <si>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</si>
  <si>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</si>
  <si>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</si>
  <si>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</si>
  <si>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</si>
  <si>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</si>
  <si>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</si>
  <si>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</si>
  <si>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</si>
  <si>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</si>
  <si>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</si>
  <si>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</si>
  <si>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</si>
  <si>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</si>
  <si>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</si>
  <si>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</si>
  <si>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</si>
  <si>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</si>
  <si>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</si>
  <si>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</si>
  <si>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</si>
  <si>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</si>
  <si>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</si>
  <si>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</si>
  <si>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</si>
  <si>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</si>
  <si>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</si>
  <si>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</si>
  <si>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</si>
  <si>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</si>
  <si>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</si>
  <si>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</si>
  <si>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</si>
  <si>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</si>
  <si>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</si>
  <si>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</si>
  <si>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</si>
  <si>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</si>
  <si>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</si>
  <si>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</si>
  <si>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</si>
  <si>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</si>
  <si>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</si>
  <si>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</si>
  <si>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</si>
  <si>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</si>
  <si>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</si>
  <si>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</si>
  <si>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</si>
  <si>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</si>
  <si>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</si>
  <si>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</si>
  <si>
    <t>6:1-6:39</t>
  </si>
  <si>
    <t>if; Anfang while bis Finden von Schleifeninvarianten</t>
  </si>
  <si>
    <t xml:space="preserve">bis  einschlieslich list comprehensions </t>
  </si>
  <si>
    <t>6:39-6:53</t>
  </si>
  <si>
    <t xml:space="preserve">7:Funktionen rufen Funktionen </t>
  </si>
  <si>
    <t>7: String umdrehen</t>
  </si>
  <si>
    <t>8: self-lose Methoden</t>
  </si>
  <si>
    <t>8: Punkt: Abstand bestimmen</t>
  </si>
  <si>
    <t>9: Gemeinsamkeiten in Klassen fassen</t>
  </si>
  <si>
    <t>9: vernaschaulichung isinstnace</t>
  </si>
  <si>
    <t>9: Ende</t>
  </si>
  <si>
    <t>10: try in try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</si>
  <si>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</si>
  <si>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</si>
  <si>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</si>
  <si>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</si>
  <si>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</si>
  <si>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</si>
  <si>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</si>
  <si>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</si>
  <si>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</si>
  <si>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8: Objekte/Instanzen: Graphische Notation</t>
  </si>
  <si>
    <t>11: Zugriff auf globale Variabeln</t>
  </si>
  <si>
    <t>17: interface vs. Levak</t>
  </si>
  <si>
    <t>18: Ende</t>
  </si>
  <si>
    <t>6:53-Ende; 7:1-7:11</t>
  </si>
  <si>
    <t>7: Formale Parameter mit vorbelegten Werten</t>
  </si>
  <si>
    <t>7:11-7:60</t>
  </si>
  <si>
    <t>7:60-Ende; 8:1-34</t>
  </si>
  <si>
    <t>8:35-75</t>
  </si>
  <si>
    <t>8:75-100(5)</t>
  </si>
  <si>
    <t>Rekusrion; Coding mit funktionen; Klassen und Objekte Einführung; bis Konstruktor</t>
  </si>
  <si>
    <t>Konstruktor; mehrere Objekte; Methodenaufruf; Gleichheit; self-lose Methoden/statische vs. dynamische Methoden</t>
  </si>
  <si>
    <t>Namensräume; Refernezen zählen als Beispiel für statische Attribute; string; stack; Anfang binärer Suchbaum</t>
  </si>
  <si>
    <t>8:100-Ende; 9:1-32</t>
  </si>
  <si>
    <t xml:space="preserve">Binäre Suchbaum rekursives Einfügen (insbes.: wo State speichern?). Vererbung. Liskov Substituion. </t>
  </si>
  <si>
    <t>Korrekturen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</si>
</sst>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14" fontId="0" fillId="0" borderId="0" xfId="0" applyNumberFormat="1"/>
    <xf numFmtId="0" fontId="0" fillId="0" borderId="0" xfId="0" applyFont="1" applyBorder="1" applyAlignment="1">
      <alignment wrapText="1"/>
    </xf>
    <xf numFmtId="0" fontId="0" fillId="1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="110" zoomScaleNormal="110" zoomScalePageLayoutView="110" workbookViewId="0">
      <selection activeCell="A21" sqref="A21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177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178</v>
      </c>
      <c r="I5" t="s">
        <v>180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179</v>
      </c>
      <c r="I6" t="s">
        <v>181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183</v>
      </c>
      <c r="I7" t="s">
        <v>182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185</v>
      </c>
      <c r="I8" t="s">
        <v>184</v>
      </c>
    </row>
    <row r="9" spans="1:15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0"/>
        <v>43</v>
      </c>
      <c r="F9" s="2" t="s">
        <v>15</v>
      </c>
      <c r="H9" t="s">
        <v>186</v>
      </c>
      <c r="I9" t="s">
        <v>187</v>
      </c>
    </row>
    <row r="10" spans="1:15" x14ac:dyDescent="0.2">
      <c r="A10">
        <v>7</v>
      </c>
      <c r="B10" s="4">
        <v>42676</v>
      </c>
      <c r="C10" s="5">
        <f t="shared" si="0"/>
        <v>44</v>
      </c>
      <c r="D10" s="55">
        <v>42676</v>
      </c>
      <c r="E10" s="5">
        <f t="shared" si="0"/>
        <v>44</v>
      </c>
      <c r="F10" s="2" t="s">
        <v>16</v>
      </c>
      <c r="H10" t="s">
        <v>191</v>
      </c>
      <c r="I10" t="s">
        <v>192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D11" s="55">
        <v>42682</v>
      </c>
      <c r="E11" s="5">
        <f t="shared" si="0"/>
        <v>45</v>
      </c>
      <c r="F11" s="2" t="s">
        <v>17</v>
      </c>
      <c r="H11" t="s">
        <v>193</v>
      </c>
      <c r="I11" t="s">
        <v>194</v>
      </c>
    </row>
    <row r="12" spans="1:15" x14ac:dyDescent="0.2">
      <c r="A12">
        <v>9</v>
      </c>
      <c r="B12" s="4">
        <v>42683</v>
      </c>
      <c r="C12" s="5">
        <f t="shared" si="0"/>
        <v>45</v>
      </c>
      <c r="D12" s="55">
        <v>42683</v>
      </c>
      <c r="E12" s="5">
        <f t="shared" si="0"/>
        <v>45</v>
      </c>
      <c r="F12" s="2" t="s">
        <v>18</v>
      </c>
      <c r="H12" t="s">
        <v>196</v>
      </c>
      <c r="I12" t="s">
        <v>195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D13" s="55">
        <v>42689</v>
      </c>
      <c r="E13" s="5">
        <f t="shared" si="0"/>
        <v>46</v>
      </c>
      <c r="F13" s="2" t="s">
        <v>197</v>
      </c>
      <c r="H13" s="2" t="s">
        <v>218</v>
      </c>
      <c r="I13" t="s">
        <v>219</v>
      </c>
    </row>
    <row r="14" spans="1:15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0"/>
        <v>46</v>
      </c>
      <c r="F14" s="2" t="s">
        <v>198</v>
      </c>
      <c r="H14" t="s">
        <v>220</v>
      </c>
      <c r="I14" s="2" t="s">
        <v>198</v>
      </c>
    </row>
    <row r="15" spans="1:15" ht="48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0"/>
        <v>46</v>
      </c>
      <c r="F15" s="1" t="s">
        <v>214</v>
      </c>
      <c r="H15" t="s">
        <v>221</v>
      </c>
      <c r="I15" s="1" t="s">
        <v>224</v>
      </c>
      <c r="O15" s="4">
        <v>42696</v>
      </c>
    </row>
    <row r="16" spans="1:15" ht="64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0"/>
        <v>46</v>
      </c>
      <c r="F16" s="2" t="s">
        <v>199</v>
      </c>
      <c r="H16" t="s">
        <v>222</v>
      </c>
      <c r="I16" s="2" t="s">
        <v>225</v>
      </c>
      <c r="O16" s="4">
        <v>42697</v>
      </c>
    </row>
    <row r="17" spans="1:15" ht="64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0"/>
        <v>47</v>
      </c>
      <c r="F17" s="2" t="s">
        <v>200</v>
      </c>
      <c r="H17" s="2" t="s">
        <v>223</v>
      </c>
      <c r="I17" s="2" t="s">
        <v>226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0"/>
        <v>47</v>
      </c>
      <c r="F18" s="2" t="s">
        <v>201</v>
      </c>
      <c r="H18" s="2" t="s">
        <v>227</v>
      </c>
      <c r="I18" s="2" t="s">
        <v>228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202</v>
      </c>
      <c r="H19" s="2" t="s">
        <v>202</v>
      </c>
      <c r="O19" s="4">
        <v>42710</v>
      </c>
    </row>
    <row r="20" spans="1:15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203</v>
      </c>
      <c r="H20" s="2" t="s">
        <v>203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204</v>
      </c>
      <c r="H21" s="2" t="s">
        <v>204</v>
      </c>
      <c r="O21" s="4">
        <v>42717</v>
      </c>
    </row>
    <row r="22" spans="1:15" ht="32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1" t="s">
        <v>215</v>
      </c>
      <c r="H22" s="1" t="s">
        <v>215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205</v>
      </c>
      <c r="H23" s="2" t="s">
        <v>205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206</v>
      </c>
      <c r="H24" s="2" t="s">
        <v>206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207</v>
      </c>
      <c r="H25" s="2" t="s">
        <v>207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208</v>
      </c>
      <c r="H26" s="2" t="s">
        <v>208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209</v>
      </c>
      <c r="H27" s="2" t="s">
        <v>209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210</v>
      </c>
      <c r="H28" s="2" t="s">
        <v>210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211</v>
      </c>
      <c r="H29" s="2" t="s">
        <v>211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212</v>
      </c>
      <c r="H30" s="2" t="s">
        <v>212</v>
      </c>
      <c r="O30" s="4">
        <v>42766</v>
      </c>
    </row>
    <row r="31" spans="1:15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213</v>
      </c>
      <c r="H31" s="2" t="s">
        <v>213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216</v>
      </c>
      <c r="H32" s="2" t="s">
        <v>216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217</v>
      </c>
      <c r="H33" s="2" t="s">
        <v>217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A5" sqref="A5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19</v>
      </c>
      <c r="B1" s="2" t="s">
        <v>20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</row>
    <row r="2" spans="1:20" ht="48" x14ac:dyDescent="0.2"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S2" s="2" t="s">
        <v>188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39</v>
      </c>
      <c r="K3" s="7" t="s">
        <v>40</v>
      </c>
      <c r="L3" s="7" t="s">
        <v>41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42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43</v>
      </c>
      <c r="K4" s="4" t="s">
        <v>44</v>
      </c>
      <c r="L4" s="4" t="s">
        <v>41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45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44</v>
      </c>
      <c r="K5" t="s">
        <v>43</v>
      </c>
      <c r="L5" s="4" t="s">
        <v>41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46</v>
      </c>
      <c r="K6" t="s">
        <v>47</v>
      </c>
      <c r="L6" s="4" t="s">
        <v>41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47</v>
      </c>
      <c r="K7" s="4" t="s">
        <v>48</v>
      </c>
      <c r="L7" s="4" t="s">
        <v>41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43</v>
      </c>
      <c r="K8" s="4" t="s">
        <v>47</v>
      </c>
      <c r="L8" s="4" t="s">
        <v>49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47</v>
      </c>
      <c r="K9" s="4" t="s">
        <v>43</v>
      </c>
      <c r="L9" s="7" t="s">
        <v>49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48</v>
      </c>
      <c r="K10" s="4" t="s">
        <v>46</v>
      </c>
      <c r="L10" s="7" t="s">
        <v>49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48</v>
      </c>
      <c r="K11" s="4" t="s">
        <v>46</v>
      </c>
      <c r="L11" s="7" t="s">
        <v>49</v>
      </c>
      <c r="M11">
        <v>17</v>
      </c>
      <c r="N11">
        <v>18</v>
      </c>
      <c r="P11" s="47" t="str">
        <f>VLOOKUP(M11,vorlesung!$A$4:$H$33,8,0)</f>
        <v>9: Ende</v>
      </c>
      <c r="Q11" s="47" t="str">
        <f>VLOOKUP(N11,vorlesung!$A$4:$H$33,8,0)</f>
        <v>10: try in try</v>
      </c>
      <c r="R11" s="47" t="e">
        <f>VLOOKUP(O11,vorlesung!$A$4:$H$33,8,0)</f>
        <v>#N/A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40</v>
      </c>
      <c r="K12" s="4" t="s">
        <v>46</v>
      </c>
      <c r="L12" s="7" t="s">
        <v>49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40</v>
      </c>
      <c r="K13" s="4" t="s">
        <v>44</v>
      </c>
      <c r="L13" s="7" t="s">
        <v>39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40</v>
      </c>
      <c r="K14" s="4" t="s">
        <v>43</v>
      </c>
      <c r="L14" s="7" t="s">
        <v>39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48</v>
      </c>
      <c r="K15" s="4" t="s">
        <v>40</v>
      </c>
      <c r="L15" s="7" t="s">
        <v>39</v>
      </c>
      <c r="M15">
        <v>27</v>
      </c>
      <c r="N15">
        <v>28</v>
      </c>
      <c r="O15">
        <v>29</v>
      </c>
      <c r="P15" s="47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 s="47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40</v>
      </c>
      <c r="L16" s="4" t="s">
        <v>39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3" sqref="A3:A15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19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  <c r="U1" s="2" t="s">
        <v>189</v>
      </c>
      <c r="V1" s="2" t="s">
        <v>190</v>
      </c>
    </row>
    <row r="2" spans="1:22" ht="48" x14ac:dyDescent="0.2">
      <c r="B2" s="2"/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50</v>
      </c>
      <c r="I2" s="2" t="s">
        <v>51</v>
      </c>
      <c r="J2" s="2" t="s">
        <v>52</v>
      </c>
      <c r="K2" s="2" t="s">
        <v>34</v>
      </c>
      <c r="L2" s="2" t="s">
        <v>53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T2" s="2" t="s">
        <v>42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41</v>
      </c>
      <c r="K3" s="6" t="s">
        <v>39</v>
      </c>
      <c r="L3" s="6" t="s">
        <v>43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45</v>
      </c>
      <c r="U3" t="b">
        <f>MAX(M3:O3)&lt;=MAX(PUE!M3:O3)</f>
        <v>0</v>
      </c>
      <c r="V3" s="47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41</v>
      </c>
      <c r="K4" s="7" t="s">
        <v>39</v>
      </c>
      <c r="L4" s="7" t="s">
        <v>40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41</v>
      </c>
      <c r="K5" s="7" t="s">
        <v>39</v>
      </c>
      <c r="L5" s="7" t="s">
        <v>47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41</v>
      </c>
      <c r="K6" s="7" t="s">
        <v>39</v>
      </c>
      <c r="L6" s="7" t="s">
        <v>48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41</v>
      </c>
      <c r="K7" s="7" t="s">
        <v>39</v>
      </c>
      <c r="L7" s="7" t="s">
        <v>46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s="47" t="b">
        <f>MAX(M7:O7)&lt;=MAX(PUE!M7:O7)</f>
        <v>0</v>
      </c>
      <c r="V7" s="4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49</v>
      </c>
      <c r="K8" s="7" t="s">
        <v>41</v>
      </c>
      <c r="L8" s="7" t="s">
        <v>44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s="47" t="b">
        <f>MAX(M8:O8)&lt;=MAX(PUE!M8:O8)</f>
        <v>1</v>
      </c>
      <c r="V8" s="47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49</v>
      </c>
      <c r="K9" s="7" t="s">
        <v>41</v>
      </c>
      <c r="L9" s="7" t="s">
        <v>43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s="47" t="b">
        <f>MAX(M9:O9)&lt;=MAX(PUE!M9:O9)</f>
        <v>1</v>
      </c>
      <c r="V9" s="47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49</v>
      </c>
      <c r="K10" s="7" t="s">
        <v>41</v>
      </c>
      <c r="L10" s="7" t="s">
        <v>40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U10" s="47" t="b">
        <f>MAX(M10:O10)&lt;=MAX(PUE!M10:O10)</f>
        <v>1</v>
      </c>
      <c r="V10" s="47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49</v>
      </c>
      <c r="K11" s="7" t="s">
        <v>41</v>
      </c>
      <c r="L11" s="7" t="s">
        <v>47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s="47" t="b">
        <f>MAX(M11:O11)&lt;=MAX(PUE!M11:N11)</f>
        <v>1</v>
      </c>
      <c r="V11" s="47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39</v>
      </c>
      <c r="K12" s="7" t="s">
        <v>49</v>
      </c>
      <c r="L12" s="7" t="s">
        <v>48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s="47" t="b">
        <f>MAX(M12:O12)&lt;=MAX(PUE!M12:O12)</f>
        <v>1</v>
      </c>
      <c r="V12" s="47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39</v>
      </c>
      <c r="K13" s="7" t="s">
        <v>49</v>
      </c>
      <c r="L13" s="7" t="s">
        <v>40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s="47" t="b">
        <f>MAX(M13:O13)&lt;=MAX(PUE!M13:O13)</f>
        <v>1</v>
      </c>
      <c r="V13" s="47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39</v>
      </c>
      <c r="K14" s="7" t="s">
        <v>49</v>
      </c>
      <c r="L14" s="7" t="s">
        <v>47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s="47" t="b">
        <f>MAX(M14:O14)&lt;=MAX(PUE!M14:O14)</f>
        <v>1</v>
      </c>
      <c r="V14" s="47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39</v>
      </c>
      <c r="K15" s="7" t="s">
        <v>49</v>
      </c>
      <c r="L15" s="7" t="s">
        <v>48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s="47" t="b">
        <f>MAX(M15:O15)&lt;=MAX(PUE!M15:N15)</f>
        <v>1</v>
      </c>
      <c r="V15" s="47" t="b">
        <f>MAX(M15:O15)&lt;=MAX(PUE!M16:O16)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5" sqref="G5"/>
    </sheetView>
  </sheetViews>
  <sheetFormatPr baseColWidth="10" defaultRowHeight="16" x14ac:dyDescent="0.2"/>
  <cols>
    <col min="1" max="1" width="15.33203125" customWidth="1"/>
  </cols>
  <sheetData>
    <row r="1" spans="1:10" s="1" customFormat="1" ht="32" x14ac:dyDescent="0.2">
      <c r="A1" s="1" t="s">
        <v>229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ht="27" customHeight="1" x14ac:dyDescent="0.2">
      <c r="A2" t="s">
        <v>19</v>
      </c>
      <c r="B2" s="47" t="s">
        <v>41</v>
      </c>
      <c r="C2" s="47" t="s">
        <v>39</v>
      </c>
      <c r="D2" s="47" t="s">
        <v>49</v>
      </c>
      <c r="E2" s="47" t="s">
        <v>43</v>
      </c>
      <c r="F2" s="47" t="s">
        <v>46</v>
      </c>
      <c r="G2" s="47" t="s">
        <v>44</v>
      </c>
      <c r="H2" s="47" t="s">
        <v>40</v>
      </c>
      <c r="I2" s="47" t="s">
        <v>47</v>
      </c>
      <c r="J2" s="47" t="s">
        <v>48</v>
      </c>
    </row>
    <row r="3" spans="1:10" x14ac:dyDescent="0.2">
      <c r="A3" s="47">
        <v>1</v>
      </c>
    </row>
    <row r="4" spans="1:10" x14ac:dyDescent="0.2">
      <c r="A4" s="47">
        <v>2</v>
      </c>
    </row>
    <row r="5" spans="1:10" x14ac:dyDescent="0.2">
      <c r="A5" s="47">
        <v>3</v>
      </c>
      <c r="B5" s="57"/>
      <c r="D5" s="57"/>
      <c r="E5" s="57"/>
      <c r="F5" s="57"/>
      <c r="G5" s="57"/>
      <c r="I5" s="57"/>
      <c r="J5" s="57"/>
    </row>
    <row r="6" spans="1:10" x14ac:dyDescent="0.2">
      <c r="A6" s="47">
        <v>4</v>
      </c>
    </row>
    <row r="7" spans="1:10" x14ac:dyDescent="0.2">
      <c r="A7" s="47">
        <v>5</v>
      </c>
    </row>
    <row r="8" spans="1:10" x14ac:dyDescent="0.2">
      <c r="A8" s="47">
        <v>6</v>
      </c>
    </row>
    <row r="9" spans="1:10" x14ac:dyDescent="0.2">
      <c r="A9" s="47">
        <v>7</v>
      </c>
    </row>
    <row r="10" spans="1:10" x14ac:dyDescent="0.2">
      <c r="A10" s="47">
        <v>8</v>
      </c>
    </row>
    <row r="11" spans="1:10" x14ac:dyDescent="0.2">
      <c r="A11" s="47">
        <v>9</v>
      </c>
    </row>
    <row r="12" spans="1:10" x14ac:dyDescent="0.2">
      <c r="A12" s="47">
        <v>10</v>
      </c>
    </row>
    <row r="13" spans="1:10" x14ac:dyDescent="0.2">
      <c r="A13" s="47">
        <v>11</v>
      </c>
    </row>
    <row r="14" spans="1:10" x14ac:dyDescent="0.2">
      <c r="A14" s="47">
        <v>12</v>
      </c>
    </row>
    <row r="15" spans="1:10" x14ac:dyDescent="0.2">
      <c r="A15" s="47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A13:B21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54</v>
      </c>
      <c r="E2" s="9" t="s">
        <v>55</v>
      </c>
      <c r="F2" s="8" t="s">
        <v>56</v>
      </c>
      <c r="G2" s="9" t="s">
        <v>57</v>
      </c>
      <c r="H2" s="8" t="s">
        <v>58</v>
      </c>
      <c r="I2" s="9" t="s">
        <v>59</v>
      </c>
      <c r="J2" s="8" t="s">
        <v>60</v>
      </c>
      <c r="K2" s="8" t="s">
        <v>61</v>
      </c>
      <c r="L2" s="8" t="s">
        <v>62</v>
      </c>
      <c r="M2" s="8" t="s">
        <v>63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64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65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66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67</v>
      </c>
      <c r="P5" s="15"/>
      <c r="Q5" s="15"/>
      <c r="R5" s="15"/>
      <c r="S5" s="15"/>
      <c r="T5" s="15"/>
    </row>
    <row r="6" spans="1:20" x14ac:dyDescent="0.2">
      <c r="A6" s="2" t="s">
        <v>68</v>
      </c>
      <c r="B6" s="2" t="s">
        <v>69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70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71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72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73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74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75</v>
      </c>
      <c r="B12" s="2" t="s">
        <v>76</v>
      </c>
      <c r="C12" s="2" t="s">
        <v>77</v>
      </c>
      <c r="D12" s="2" t="s">
        <v>78</v>
      </c>
      <c r="N12" s="13" t="s">
        <v>79</v>
      </c>
      <c r="O12" s="13" t="s">
        <v>80</v>
      </c>
      <c r="P12" s="18"/>
      <c r="Q12" s="18"/>
      <c r="R12" s="18"/>
      <c r="S12" s="18"/>
      <c r="T12" s="15"/>
    </row>
    <row r="13" spans="1:20" x14ac:dyDescent="0.2">
      <c r="A13" t="s">
        <v>81</v>
      </c>
      <c r="B13" t="s">
        <v>41</v>
      </c>
      <c r="C13" t="s">
        <v>69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82</v>
      </c>
      <c r="B14" t="s">
        <v>39</v>
      </c>
      <c r="C14" t="s">
        <v>69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83</v>
      </c>
      <c r="B15" t="s">
        <v>49</v>
      </c>
      <c r="C15" t="s">
        <v>69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84</v>
      </c>
      <c r="B16" t="s">
        <v>43</v>
      </c>
      <c r="C16" t="s">
        <v>70</v>
      </c>
      <c r="D16" s="25">
        <f>COUNTIF(PUE!J$3:J$16,Tutoren!$B16)</f>
        <v>2</v>
      </c>
      <c r="E16" s="26">
        <f>COUNTIF(PUE!K$3:L$16,$B16)</f>
        <v>3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253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85</v>
      </c>
      <c r="B17" t="s">
        <v>46</v>
      </c>
      <c r="C17" t="s">
        <v>71</v>
      </c>
      <c r="D17" s="25">
        <f>COUNTIF(PUE!J$3:J$16,Tutoren!$B17)</f>
        <v>1</v>
      </c>
      <c r="E17" s="26">
        <f>COUNTIF(PUE!K$3:L$16,$B17)</f>
        <v>3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163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86</v>
      </c>
      <c r="B18" t="s">
        <v>44</v>
      </c>
      <c r="C18" t="s">
        <v>71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87</v>
      </c>
      <c r="B19" t="s">
        <v>40</v>
      </c>
      <c r="C19" t="s">
        <v>70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88</v>
      </c>
      <c r="B20" t="s">
        <v>47</v>
      </c>
      <c r="C20" t="s">
        <v>70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89</v>
      </c>
      <c r="B21" t="s">
        <v>48</v>
      </c>
      <c r="C21" t="s">
        <v>70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cols>
    <col min="1" max="1" width="16.33203125" customWidth="1"/>
    <col min="2" max="2" width="20.83203125" customWidth="1"/>
  </cols>
  <sheetData>
    <row r="1" spans="1:9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2">
      <c r="A2" s="41" t="s">
        <v>83</v>
      </c>
      <c r="B2" s="42" t="s">
        <v>98</v>
      </c>
      <c r="C2" s="42"/>
      <c r="D2" s="42"/>
      <c r="E2" s="42"/>
      <c r="F2" s="42"/>
      <c r="G2" s="42" t="s">
        <v>99</v>
      </c>
      <c r="H2" s="42"/>
      <c r="I2" s="42"/>
    </row>
    <row r="3" spans="1:9" x14ac:dyDescent="0.2">
      <c r="A3" s="41" t="s">
        <v>82</v>
      </c>
      <c r="B3" s="42"/>
      <c r="C3" s="42"/>
      <c r="D3" s="42"/>
      <c r="E3" s="42"/>
      <c r="F3" s="42"/>
      <c r="G3" s="42" t="s">
        <v>98</v>
      </c>
      <c r="H3" s="42"/>
      <c r="I3" s="42" t="s">
        <v>98</v>
      </c>
    </row>
    <row r="4" spans="1:9" x14ac:dyDescent="0.2">
      <c r="A4" s="43" t="s">
        <v>88</v>
      </c>
      <c r="B4" s="42"/>
      <c r="C4" s="42" t="s">
        <v>98</v>
      </c>
      <c r="D4" s="42"/>
      <c r="E4" s="42"/>
      <c r="F4" s="42" t="s">
        <v>98</v>
      </c>
      <c r="G4" s="42"/>
      <c r="H4" s="42"/>
      <c r="I4" s="42"/>
    </row>
    <row r="5" spans="1:9" x14ac:dyDescent="0.2">
      <c r="A5" s="41" t="s">
        <v>87</v>
      </c>
      <c r="B5" s="42"/>
      <c r="C5" s="42"/>
      <c r="D5" s="42" t="s">
        <v>98</v>
      </c>
      <c r="E5" s="42" t="s">
        <v>98</v>
      </c>
      <c r="F5" s="42"/>
      <c r="G5" s="42"/>
      <c r="H5" s="42"/>
      <c r="I5" s="42"/>
    </row>
    <row r="6" spans="1:9" x14ac:dyDescent="0.2">
      <c r="A6" s="41" t="s">
        <v>89</v>
      </c>
      <c r="B6" s="42"/>
      <c r="C6" s="42"/>
      <c r="D6" s="42"/>
      <c r="E6" s="42"/>
      <c r="F6" s="42" t="s">
        <v>99</v>
      </c>
      <c r="G6" s="42"/>
      <c r="H6" s="42" t="s">
        <v>98</v>
      </c>
      <c r="I6" s="42"/>
    </row>
    <row r="7" spans="1:9" x14ac:dyDescent="0.2">
      <c r="A7" s="41" t="s">
        <v>86</v>
      </c>
      <c r="B7" s="42"/>
      <c r="C7" s="42"/>
      <c r="D7" s="42"/>
      <c r="E7" s="42" t="s">
        <v>99</v>
      </c>
      <c r="F7" s="42"/>
      <c r="G7" s="42"/>
      <c r="H7" s="42"/>
      <c r="I7" s="42"/>
    </row>
    <row r="8" spans="1:9" x14ac:dyDescent="0.2">
      <c r="A8" s="41" t="s">
        <v>85</v>
      </c>
      <c r="B8" s="42"/>
      <c r="C8" s="42"/>
      <c r="D8" s="42" t="s">
        <v>99</v>
      </c>
      <c r="E8" s="42"/>
      <c r="F8" s="42"/>
      <c r="G8" s="42"/>
      <c r="H8" s="42"/>
      <c r="I8" s="42"/>
    </row>
    <row r="9" spans="1:9" x14ac:dyDescent="0.2">
      <c r="A9" s="41" t="s">
        <v>81</v>
      </c>
      <c r="B9" s="42" t="s">
        <v>99</v>
      </c>
      <c r="C9" s="42"/>
      <c r="D9" s="42"/>
      <c r="E9" s="42"/>
      <c r="F9" s="42"/>
      <c r="G9" s="42"/>
      <c r="H9" s="42"/>
      <c r="I9" s="42" t="s">
        <v>99</v>
      </c>
    </row>
    <row r="10" spans="1:9" x14ac:dyDescent="0.2">
      <c r="A10" s="41" t="s">
        <v>84</v>
      </c>
      <c r="B10" s="42"/>
      <c r="C10" s="42" t="s">
        <v>99</v>
      </c>
      <c r="D10" s="42"/>
      <c r="E10" s="42"/>
      <c r="F10" s="42"/>
      <c r="G10" s="42"/>
      <c r="H10" s="42" t="s">
        <v>99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100</v>
      </c>
      <c r="L1" t="s">
        <v>101</v>
      </c>
    </row>
    <row r="2" spans="1:21" x14ac:dyDescent="0.2">
      <c r="A2" s="31" t="s">
        <v>102</v>
      </c>
      <c r="B2" s="32"/>
      <c r="C2" s="31" t="s">
        <v>103</v>
      </c>
      <c r="D2" s="32"/>
      <c r="E2" s="31" t="s">
        <v>104</v>
      </c>
      <c r="F2" s="32"/>
      <c r="G2" s="31" t="s">
        <v>105</v>
      </c>
      <c r="H2" s="32"/>
      <c r="I2" s="31" t="s">
        <v>106</v>
      </c>
      <c r="J2" s="32"/>
      <c r="L2" s="31" t="s">
        <v>102</v>
      </c>
      <c r="M2" s="32"/>
      <c r="N2" s="31" t="s">
        <v>103</v>
      </c>
      <c r="O2" s="32"/>
      <c r="P2" s="31" t="s">
        <v>104</v>
      </c>
      <c r="Q2" s="32"/>
      <c r="R2" s="31" t="s">
        <v>105</v>
      </c>
      <c r="S2" s="32"/>
      <c r="T2" s="31" t="s">
        <v>106</v>
      </c>
      <c r="U2" s="32"/>
    </row>
    <row r="3" spans="1:21" x14ac:dyDescent="0.2">
      <c r="A3" s="26">
        <v>1</v>
      </c>
      <c r="B3" s="44" t="s">
        <v>107</v>
      </c>
      <c r="C3" s="26">
        <v>1</v>
      </c>
      <c r="D3" s="45" t="s">
        <v>108</v>
      </c>
      <c r="E3" s="26">
        <v>1</v>
      </c>
      <c r="G3" s="26">
        <v>1</v>
      </c>
      <c r="I3" s="26">
        <v>1</v>
      </c>
      <c r="J3" s="46" t="s">
        <v>109</v>
      </c>
      <c r="L3" s="26">
        <v>1</v>
      </c>
      <c r="M3" s="47"/>
      <c r="N3" s="26">
        <v>1</v>
      </c>
      <c r="O3" s="48" t="s">
        <v>110</v>
      </c>
      <c r="P3" s="26">
        <v>1</v>
      </c>
      <c r="R3" s="26">
        <v>1</v>
      </c>
      <c r="T3" s="26">
        <v>1</v>
      </c>
      <c r="U3" s="49" t="s">
        <v>111</v>
      </c>
    </row>
    <row r="4" spans="1:21" x14ac:dyDescent="0.2">
      <c r="A4" s="26">
        <v>2</v>
      </c>
      <c r="C4" s="26">
        <v>2</v>
      </c>
      <c r="D4" s="46" t="s">
        <v>112</v>
      </c>
      <c r="E4" s="26">
        <v>2</v>
      </c>
      <c r="F4" s="50" t="s">
        <v>113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114</v>
      </c>
      <c r="P4" s="26">
        <v>2</v>
      </c>
      <c r="Q4" s="51" t="s">
        <v>115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116</v>
      </c>
      <c r="G5" s="26">
        <v>3</v>
      </c>
      <c r="H5" s="45" t="s">
        <v>117</v>
      </c>
      <c r="I5" s="26">
        <v>3</v>
      </c>
      <c r="J5" s="50" t="s">
        <v>118</v>
      </c>
      <c r="L5" s="26">
        <v>3</v>
      </c>
      <c r="M5" s="47"/>
      <c r="N5" s="26">
        <v>3</v>
      </c>
      <c r="O5" s="47"/>
      <c r="P5" s="26">
        <v>3</v>
      </c>
      <c r="Q5" s="52" t="s">
        <v>119</v>
      </c>
      <c r="R5" s="26">
        <v>3</v>
      </c>
      <c r="S5" s="48" t="s">
        <v>120</v>
      </c>
      <c r="T5" s="26">
        <v>3</v>
      </c>
      <c r="U5" s="51" t="s">
        <v>121</v>
      </c>
    </row>
    <row r="6" spans="1:21" x14ac:dyDescent="0.2">
      <c r="A6" s="26">
        <v>4</v>
      </c>
      <c r="C6" s="26">
        <v>4</v>
      </c>
      <c r="D6" s="50" t="s">
        <v>122</v>
      </c>
      <c r="E6" s="26">
        <v>4</v>
      </c>
      <c r="F6" s="53" t="s">
        <v>123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124</v>
      </c>
      <c r="P6" s="26">
        <v>4</v>
      </c>
      <c r="Q6" s="54" t="s">
        <v>125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126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127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128</v>
      </c>
      <c r="E8" s="26">
        <v>6</v>
      </c>
      <c r="F8" s="45" t="s">
        <v>129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130</v>
      </c>
      <c r="P8" s="26">
        <v>6</v>
      </c>
      <c r="Q8" s="48" t="s">
        <v>131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132</v>
      </c>
      <c r="G9" s="26">
        <v>7</v>
      </c>
      <c r="H9" s="44" t="s">
        <v>133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134</v>
      </c>
      <c r="R9" s="26">
        <v>7</v>
      </c>
      <c r="S9" s="52" t="s">
        <v>135</v>
      </c>
      <c r="T9" s="26">
        <v>7</v>
      </c>
    </row>
    <row r="10" spans="1:21" x14ac:dyDescent="0.2">
      <c r="A10" s="26">
        <v>8</v>
      </c>
      <c r="B10" s="44" t="s">
        <v>136</v>
      </c>
      <c r="C10" s="26">
        <v>8</v>
      </c>
      <c r="D10" s="45" t="s">
        <v>137</v>
      </c>
      <c r="E10" s="26">
        <v>8</v>
      </c>
      <c r="G10" s="26">
        <v>8</v>
      </c>
      <c r="H10" s="53" t="s">
        <v>138</v>
      </c>
      <c r="I10" s="26">
        <v>8</v>
      </c>
      <c r="L10" s="26">
        <v>8</v>
      </c>
      <c r="M10" s="52" t="s">
        <v>107</v>
      </c>
      <c r="N10" s="26">
        <v>8</v>
      </c>
      <c r="O10" s="48" t="s">
        <v>108</v>
      </c>
      <c r="P10" s="26">
        <v>8</v>
      </c>
      <c r="Q10" s="47"/>
      <c r="R10" s="26">
        <v>8</v>
      </c>
      <c r="S10" s="54" t="s">
        <v>139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140</v>
      </c>
      <c r="E11" s="26">
        <v>9</v>
      </c>
      <c r="F11" s="50" t="s">
        <v>141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112</v>
      </c>
      <c r="P11" s="26">
        <v>9</v>
      </c>
      <c r="Q11" s="51" t="s">
        <v>113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142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117</v>
      </c>
      <c r="T12" s="26">
        <v>10</v>
      </c>
    </row>
    <row r="13" spans="1:21" x14ac:dyDescent="0.2">
      <c r="A13" s="26">
        <v>11</v>
      </c>
      <c r="B13" s="45" t="s">
        <v>143</v>
      </c>
      <c r="C13" s="26">
        <v>11</v>
      </c>
      <c r="D13" s="50" t="s">
        <v>144</v>
      </c>
      <c r="E13" s="26">
        <v>11</v>
      </c>
      <c r="F13" s="53" t="s">
        <v>145</v>
      </c>
      <c r="G13" s="26">
        <v>11</v>
      </c>
      <c r="H13" s="46" t="s">
        <v>146</v>
      </c>
      <c r="I13" s="26">
        <v>11</v>
      </c>
      <c r="L13" s="26">
        <v>11</v>
      </c>
      <c r="M13" s="47"/>
      <c r="N13" s="26">
        <v>11</v>
      </c>
      <c r="O13" s="51" t="s">
        <v>122</v>
      </c>
      <c r="P13" s="26">
        <v>11</v>
      </c>
      <c r="Q13" s="54" t="s">
        <v>123</v>
      </c>
      <c r="R13" s="26">
        <v>11</v>
      </c>
      <c r="S13" s="49" t="s">
        <v>147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148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126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149</v>
      </c>
      <c r="E15" s="26">
        <v>13</v>
      </c>
      <c r="F15" s="45" t="s">
        <v>120</v>
      </c>
      <c r="G15" s="26">
        <v>13</v>
      </c>
      <c r="H15" s="50" t="s">
        <v>150</v>
      </c>
      <c r="I15" s="26">
        <v>13</v>
      </c>
      <c r="L15" s="26">
        <v>13</v>
      </c>
      <c r="M15" s="47"/>
      <c r="N15" s="26">
        <v>13</v>
      </c>
      <c r="O15" s="54" t="s">
        <v>128</v>
      </c>
      <c r="P15" s="26">
        <v>13</v>
      </c>
      <c r="Q15" s="48" t="s">
        <v>129</v>
      </c>
      <c r="R15" s="26">
        <v>13</v>
      </c>
      <c r="S15" s="51" t="s">
        <v>151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152</v>
      </c>
      <c r="G16" s="26">
        <v>14</v>
      </c>
      <c r="H16" s="44" t="s">
        <v>153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132</v>
      </c>
      <c r="R16" s="26">
        <v>14</v>
      </c>
      <c r="S16" s="52" t="s">
        <v>133</v>
      </c>
      <c r="T16" s="26">
        <v>14</v>
      </c>
    </row>
    <row r="17" spans="1:20" x14ac:dyDescent="0.2">
      <c r="A17" s="26">
        <v>15</v>
      </c>
      <c r="B17" s="44" t="s">
        <v>154</v>
      </c>
      <c r="C17" s="26">
        <v>15</v>
      </c>
      <c r="D17" s="45" t="s">
        <v>155</v>
      </c>
      <c r="E17" s="26">
        <v>15</v>
      </c>
      <c r="G17" s="26">
        <v>15</v>
      </c>
      <c r="H17" s="53" t="s">
        <v>156</v>
      </c>
      <c r="I17" s="26">
        <v>15</v>
      </c>
      <c r="L17" s="26">
        <v>15</v>
      </c>
      <c r="M17" s="52" t="s">
        <v>136</v>
      </c>
      <c r="N17" s="26">
        <v>15</v>
      </c>
      <c r="O17" s="48" t="s">
        <v>137</v>
      </c>
      <c r="P17" s="26">
        <v>15</v>
      </c>
      <c r="Q17" s="47"/>
      <c r="R17" s="26">
        <v>15</v>
      </c>
      <c r="S17" s="54" t="s">
        <v>138</v>
      </c>
      <c r="T17" s="26">
        <v>15</v>
      </c>
    </row>
    <row r="18" spans="1:20" x14ac:dyDescent="0.2">
      <c r="A18" s="26">
        <v>16</v>
      </c>
      <c r="B18" s="53" t="s">
        <v>157</v>
      </c>
      <c r="C18" s="26">
        <v>16</v>
      </c>
      <c r="D18" s="46" t="s">
        <v>158</v>
      </c>
      <c r="E18" s="26">
        <v>16</v>
      </c>
      <c r="F18" s="50" t="s">
        <v>159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140</v>
      </c>
      <c r="P18" s="26">
        <v>16</v>
      </c>
      <c r="Q18" s="51" t="s">
        <v>141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160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142</v>
      </c>
      <c r="T19" s="26">
        <v>17</v>
      </c>
    </row>
    <row r="20" spans="1:20" x14ac:dyDescent="0.2">
      <c r="A20" s="26">
        <v>18</v>
      </c>
      <c r="B20" s="45" t="s">
        <v>161</v>
      </c>
      <c r="C20" s="26">
        <v>18</v>
      </c>
      <c r="D20" s="50" t="s">
        <v>162</v>
      </c>
      <c r="E20" s="26">
        <v>18</v>
      </c>
      <c r="F20" s="53" t="s">
        <v>139</v>
      </c>
      <c r="G20" s="26">
        <v>18</v>
      </c>
      <c r="H20" s="46" t="s">
        <v>163</v>
      </c>
      <c r="I20" s="26">
        <v>18</v>
      </c>
      <c r="L20" s="26">
        <v>18</v>
      </c>
      <c r="M20" s="48" t="s">
        <v>143</v>
      </c>
      <c r="N20" s="26">
        <v>18</v>
      </c>
      <c r="O20" s="51" t="s">
        <v>144</v>
      </c>
      <c r="P20" s="26">
        <v>18</v>
      </c>
      <c r="Q20" s="54" t="s">
        <v>145</v>
      </c>
      <c r="R20" s="26">
        <v>18</v>
      </c>
      <c r="S20" s="49" t="s">
        <v>146</v>
      </c>
      <c r="T20" s="26">
        <v>18</v>
      </c>
    </row>
    <row r="21" spans="1:20" x14ac:dyDescent="0.2">
      <c r="A21" s="26">
        <v>19</v>
      </c>
      <c r="B21" s="46" t="s">
        <v>164</v>
      </c>
      <c r="C21" s="26">
        <v>19</v>
      </c>
      <c r="D21" s="44" t="s">
        <v>165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148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166</v>
      </c>
      <c r="E22" s="26">
        <v>20</v>
      </c>
      <c r="G22" s="26">
        <v>20</v>
      </c>
      <c r="H22" s="50" t="s">
        <v>167</v>
      </c>
      <c r="I22" s="26">
        <v>20</v>
      </c>
      <c r="L22" s="26">
        <v>20</v>
      </c>
      <c r="M22" s="47"/>
      <c r="N22" s="26">
        <v>20</v>
      </c>
      <c r="O22" s="54" t="s">
        <v>149</v>
      </c>
      <c r="P22" s="26">
        <v>20</v>
      </c>
      <c r="Q22" s="47"/>
      <c r="R22" s="26">
        <v>20</v>
      </c>
      <c r="S22" s="51" t="s">
        <v>150</v>
      </c>
      <c r="T22" s="26">
        <v>20</v>
      </c>
    </row>
    <row r="23" spans="1:20" x14ac:dyDescent="0.2">
      <c r="A23" s="26">
        <v>21</v>
      </c>
      <c r="B23" s="50" t="s">
        <v>168</v>
      </c>
      <c r="C23" s="26">
        <v>21</v>
      </c>
      <c r="E23" s="26">
        <v>21</v>
      </c>
      <c r="F23" s="46" t="s">
        <v>147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152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169</v>
      </c>
      <c r="C24" s="26">
        <v>22</v>
      </c>
      <c r="D24" s="45" t="s">
        <v>170</v>
      </c>
      <c r="E24" s="26">
        <v>22</v>
      </c>
      <c r="G24" s="26">
        <v>22</v>
      </c>
      <c r="H24" s="53" t="s">
        <v>171</v>
      </c>
      <c r="I24" s="26">
        <v>22</v>
      </c>
      <c r="L24" s="26">
        <v>22</v>
      </c>
      <c r="M24" s="52" t="s">
        <v>154</v>
      </c>
      <c r="N24" s="26">
        <v>22</v>
      </c>
      <c r="O24" s="48" t="s">
        <v>155</v>
      </c>
      <c r="P24" s="26">
        <v>22</v>
      </c>
      <c r="Q24" s="47"/>
      <c r="R24" s="26">
        <v>22</v>
      </c>
      <c r="S24" s="54" t="s">
        <v>156</v>
      </c>
      <c r="T24" s="26">
        <v>22</v>
      </c>
    </row>
    <row r="25" spans="1:20" x14ac:dyDescent="0.2">
      <c r="A25" s="26">
        <v>23</v>
      </c>
      <c r="B25" s="53" t="s">
        <v>172</v>
      </c>
      <c r="C25" s="26">
        <v>23</v>
      </c>
      <c r="D25" s="46" t="s">
        <v>173</v>
      </c>
      <c r="E25" s="26">
        <v>23</v>
      </c>
      <c r="F25" s="50" t="s">
        <v>151</v>
      </c>
      <c r="G25" s="26">
        <v>23</v>
      </c>
      <c r="I25" s="26">
        <v>23</v>
      </c>
      <c r="L25" s="26">
        <v>23</v>
      </c>
      <c r="M25" s="54" t="s">
        <v>157</v>
      </c>
      <c r="N25" s="26">
        <v>23</v>
      </c>
      <c r="O25" s="49" t="s">
        <v>158</v>
      </c>
      <c r="P25" s="26">
        <v>23</v>
      </c>
      <c r="Q25" s="51" t="s">
        <v>159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174</v>
      </c>
      <c r="G26" s="26">
        <v>24</v>
      </c>
      <c r="H26" s="45" t="s">
        <v>175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116</v>
      </c>
      <c r="R26" s="26">
        <v>24</v>
      </c>
      <c r="S26" s="48" t="s">
        <v>160</v>
      </c>
      <c r="T26" s="26">
        <v>24</v>
      </c>
    </row>
    <row r="27" spans="1:20" x14ac:dyDescent="0.2">
      <c r="A27" s="26">
        <v>25</v>
      </c>
      <c r="B27" s="45" t="s">
        <v>110</v>
      </c>
      <c r="C27" s="26">
        <v>25</v>
      </c>
      <c r="D27" s="50" t="s">
        <v>115</v>
      </c>
      <c r="E27" s="26">
        <v>25</v>
      </c>
      <c r="G27" s="26">
        <v>25</v>
      </c>
      <c r="H27" s="46" t="s">
        <v>111</v>
      </c>
      <c r="I27" s="26">
        <v>25</v>
      </c>
      <c r="L27" s="26">
        <v>25</v>
      </c>
      <c r="M27" s="48" t="s">
        <v>161</v>
      </c>
      <c r="N27" s="26">
        <v>25</v>
      </c>
      <c r="O27" s="51" t="s">
        <v>162</v>
      </c>
      <c r="P27" s="26">
        <v>25</v>
      </c>
      <c r="Q27" s="47"/>
      <c r="R27" s="26">
        <v>25</v>
      </c>
      <c r="S27" s="49" t="s">
        <v>163</v>
      </c>
      <c r="T27" s="26">
        <v>25</v>
      </c>
    </row>
    <row r="28" spans="1:20" x14ac:dyDescent="0.2">
      <c r="A28" s="26">
        <v>26</v>
      </c>
      <c r="B28" s="46" t="s">
        <v>114</v>
      </c>
      <c r="C28" s="26">
        <v>26</v>
      </c>
      <c r="D28" s="44" t="s">
        <v>119</v>
      </c>
      <c r="E28" s="26">
        <v>26</v>
      </c>
      <c r="G28" s="26">
        <v>26</v>
      </c>
      <c r="I28" s="26">
        <v>26</v>
      </c>
      <c r="L28" s="26">
        <v>26</v>
      </c>
      <c r="M28" s="49" t="s">
        <v>164</v>
      </c>
      <c r="N28" s="26">
        <v>26</v>
      </c>
      <c r="O28" s="52" t="s">
        <v>165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125</v>
      </c>
      <c r="E29" s="26">
        <v>27</v>
      </c>
      <c r="G29" s="26">
        <v>27</v>
      </c>
      <c r="H29" s="50" t="s">
        <v>121</v>
      </c>
      <c r="I29" s="26">
        <v>27</v>
      </c>
      <c r="L29" s="26">
        <v>27</v>
      </c>
      <c r="M29" s="47"/>
      <c r="N29" s="26">
        <v>27</v>
      </c>
      <c r="O29" s="54" t="s">
        <v>166</v>
      </c>
      <c r="P29" s="26">
        <v>27</v>
      </c>
      <c r="Q29" s="47"/>
      <c r="R29" s="26">
        <v>27</v>
      </c>
      <c r="S29" s="51" t="s">
        <v>167</v>
      </c>
      <c r="T29" s="26">
        <v>27</v>
      </c>
    </row>
    <row r="30" spans="1:20" x14ac:dyDescent="0.2">
      <c r="A30" s="26">
        <v>28</v>
      </c>
      <c r="B30" s="50" t="s">
        <v>124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168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127</v>
      </c>
      <c r="C31" s="26">
        <v>29</v>
      </c>
      <c r="D31" s="45" t="s">
        <v>131</v>
      </c>
      <c r="E31" s="26">
        <v>29</v>
      </c>
      <c r="G31" s="26">
        <v>29</v>
      </c>
      <c r="H31" s="53" t="s">
        <v>176</v>
      </c>
      <c r="L31" s="26">
        <v>29</v>
      </c>
      <c r="M31" s="52" t="s">
        <v>169</v>
      </c>
      <c r="N31" s="26">
        <v>29</v>
      </c>
      <c r="O31" s="48" t="s">
        <v>170</v>
      </c>
      <c r="P31" s="26">
        <v>29</v>
      </c>
      <c r="Q31" s="47"/>
      <c r="R31" s="26">
        <v>29</v>
      </c>
      <c r="S31" s="54" t="s">
        <v>171</v>
      </c>
    </row>
    <row r="32" spans="1:20" x14ac:dyDescent="0.2">
      <c r="A32" s="26">
        <v>30</v>
      </c>
      <c r="B32" s="53" t="s">
        <v>130</v>
      </c>
      <c r="C32" s="26">
        <v>30</v>
      </c>
      <c r="D32" s="46" t="s">
        <v>134</v>
      </c>
      <c r="E32" s="26">
        <v>30</v>
      </c>
      <c r="G32" s="26">
        <v>30</v>
      </c>
      <c r="L32" s="26">
        <v>30</v>
      </c>
      <c r="M32" s="54" t="s">
        <v>172</v>
      </c>
      <c r="N32" s="26">
        <v>30</v>
      </c>
      <c r="O32" s="49" t="s">
        <v>173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135</v>
      </c>
      <c r="G33" s="26">
        <v>31</v>
      </c>
      <c r="L33" s="26">
        <v>31</v>
      </c>
      <c r="M33" s="47"/>
      <c r="P33" s="26">
        <v>31</v>
      </c>
      <c r="Q33" s="52" t="s">
        <v>174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2016-11-27T09:42:31Z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