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H5" i="2" l="1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N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K22" i="5" s="1"/>
  <c r="M5" i="5"/>
  <c r="M11" i="5" s="1"/>
  <c r="F9" i="5"/>
  <c r="F10" i="5" s="1"/>
  <c r="N7" i="5" l="1"/>
  <c r="N6" i="5"/>
  <c r="N8" i="5"/>
  <c r="N18" i="5"/>
  <c r="G7" i="2"/>
  <c r="F6" i="2"/>
  <c r="E6" i="2" s="1"/>
  <c r="D6" i="2" s="1"/>
  <c r="C6" i="2" s="1"/>
  <c r="H6" i="2"/>
  <c r="F5" i="3"/>
  <c r="E5" i="3" s="1"/>
  <c r="D5" i="3" s="1"/>
  <c r="C5" i="3" s="1"/>
  <c r="H5" i="3"/>
  <c r="G6" i="3"/>
  <c r="I13" i="5"/>
  <c r="I22" i="5" s="1"/>
  <c r="H22" i="5"/>
  <c r="O17" i="5" l="1"/>
  <c r="O18" i="5"/>
  <c r="F6" i="3"/>
  <c r="E6" i="3" s="1"/>
  <c r="D6" i="3" s="1"/>
  <c r="C6" i="3" s="1"/>
  <c r="H6" i="3"/>
  <c r="G7" i="3"/>
  <c r="O13" i="5"/>
  <c r="N9" i="5"/>
  <c r="O14" i="5"/>
  <c r="O15" i="5"/>
  <c r="G8" i="2"/>
  <c r="F7" i="2"/>
  <c r="E7" i="2" s="1"/>
  <c r="D7" i="2" s="1"/>
  <c r="C7" i="2" s="1"/>
  <c r="H7" i="2"/>
  <c r="O21" i="5"/>
  <c r="O19" i="5"/>
  <c r="O20" i="5"/>
  <c r="O16" i="5"/>
  <c r="N13" i="5"/>
  <c r="N22" i="5" s="1"/>
  <c r="H8" i="2" l="1"/>
  <c r="G9" i="2"/>
  <c r="F8" i="2"/>
  <c r="E8" i="2" s="1"/>
  <c r="D8" i="2" s="1"/>
  <c r="C8" i="2" s="1"/>
  <c r="O22" i="5"/>
  <c r="F7" i="3"/>
  <c r="E7" i="3" s="1"/>
  <c r="D7" i="3" s="1"/>
  <c r="C7" i="3" s="1"/>
  <c r="H7" i="3"/>
  <c r="G8" i="3"/>
  <c r="H9" i="2" l="1"/>
  <c r="G10" i="2"/>
  <c r="F9" i="2"/>
  <c r="E9" i="2" s="1"/>
  <c r="D9" i="2" s="1"/>
  <c r="C9" i="2" s="1"/>
  <c r="F8" i="3"/>
  <c r="E8" i="3" s="1"/>
  <c r="D8" i="3" s="1"/>
  <c r="C8" i="3" s="1"/>
  <c r="H8" i="3"/>
  <c r="G9" i="3"/>
  <c r="G11" i="2" l="1"/>
  <c r="F10" i="2"/>
  <c r="E10" i="2" s="1"/>
  <c r="D10" i="2" s="1"/>
  <c r="C10" i="2" s="1"/>
  <c r="H10" i="2"/>
  <c r="F9" i="3"/>
  <c r="E9" i="3" s="1"/>
  <c r="D9" i="3" s="1"/>
  <c r="C9" i="3" s="1"/>
  <c r="H9" i="3"/>
  <c r="G10" i="3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H13" i="2" l="1"/>
  <c r="G14" i="2"/>
  <c r="F13" i="2"/>
  <c r="E13" i="2" s="1"/>
  <c r="D13" i="2" s="1"/>
  <c r="C13" i="2" s="1"/>
  <c r="F12" i="3"/>
  <c r="E12" i="3" s="1"/>
  <c r="D12" i="3" s="1"/>
  <c r="C12" i="3" s="1"/>
  <c r="H12" i="3"/>
  <c r="G13" i="3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<sst xmlns="http://schemas.openxmlformats.org/spreadsheetml/2006/main" count="472" uniqueCount="234">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</sst>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3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ill="1"/>
  </cellXfs>
  <cellStyles count="2">
    <cellStyle name="Standard" xfId="0" builtinId="0"/>
    <cellStyle name="TableStyleLight1" xfId="1"/>
  </cellStyles>
  <dxfs count="21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workbookViewId="0">
      <selection activeCell="I21" sqref="I21"/>
    </sheetView>
  </sheetViews>
  <sheetFormatPr baseColWidth="10" defaultColWidth="9" defaultRowHeight="15.75" x14ac:dyDescent="0.25"/>
  <cols>
    <col min="2" max="2" width="11.5"/>
    <col min="4" max="4" width="12"/>
    <col min="6" max="6" width="23.125" style="2"/>
    <col min="8" max="8" width="33.875"/>
    <col min="9" max="9" width="34.875"/>
    <col min="15" max="15" width="24.375"/>
  </cols>
  <sheetData>
    <row r="1" spans="1:15" x14ac:dyDescent="0.25">
      <c r="A1" t="s">
        <v>0</v>
      </c>
      <c r="F1"/>
    </row>
    <row r="3" spans="1:15" s="3" customFormat="1" ht="31.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31.5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31.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31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x14ac:dyDescent="0.25">
      <c r="A10">
        <v>7</v>
      </c>
      <c r="B10" s="5">
        <v>42676</v>
      </c>
      <c r="C10" s="6">
        <f t="shared" si="0"/>
        <v>44</v>
      </c>
      <c r="D10" s="7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31.5" x14ac:dyDescent="0.25">
      <c r="A11">
        <v>8</v>
      </c>
      <c r="B11" s="5">
        <v>42682</v>
      </c>
      <c r="C11" s="6">
        <f t="shared" si="0"/>
        <v>45</v>
      </c>
      <c r="D11" s="7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31.5" x14ac:dyDescent="0.25">
      <c r="A12">
        <v>9</v>
      </c>
      <c r="B12" s="5">
        <v>42683</v>
      </c>
      <c r="C12" s="6">
        <f t="shared" si="0"/>
        <v>45</v>
      </c>
      <c r="D12" s="7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31.5" x14ac:dyDescent="0.25">
      <c r="A13">
        <v>10</v>
      </c>
      <c r="B13" s="5">
        <v>42689</v>
      </c>
      <c r="C13" s="6">
        <f t="shared" si="0"/>
        <v>46</v>
      </c>
      <c r="D13" s="7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47.2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2" t="s">
        <v>41</v>
      </c>
      <c r="H15" t="s">
        <v>42</v>
      </c>
      <c r="I15" s="2" t="s">
        <v>43</v>
      </c>
      <c r="O15" s="5">
        <v>42696</v>
      </c>
    </row>
    <row r="16" spans="1:15" ht="63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7.2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47.25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31.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1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5">
      <c r="A21">
        <v>18</v>
      </c>
      <c r="B21" s="5">
        <v>42710</v>
      </c>
      <c r="C21" s="6">
        <f t="shared" si="0"/>
        <v>49</v>
      </c>
      <c r="E21" s="6">
        <f t="shared" si="1"/>
        <v>0</v>
      </c>
      <c r="F21" s="3" t="s">
        <v>59</v>
      </c>
      <c r="H21" s="3" t="s">
        <v>59</v>
      </c>
      <c r="O21" s="5">
        <v>42717</v>
      </c>
    </row>
    <row r="22" spans="1:15" ht="31.5" x14ac:dyDescent="0.25">
      <c r="A22">
        <v>19</v>
      </c>
      <c r="B22" s="5">
        <v>42711</v>
      </c>
      <c r="C22" s="6">
        <f t="shared" si="0"/>
        <v>49</v>
      </c>
      <c r="E22" s="6">
        <f t="shared" si="1"/>
        <v>0</v>
      </c>
      <c r="F22" s="2" t="s">
        <v>60</v>
      </c>
      <c r="H22" s="2" t="s">
        <v>60</v>
      </c>
      <c r="O22" s="5">
        <v>42724</v>
      </c>
    </row>
    <row r="23" spans="1:15" ht="31.5" x14ac:dyDescent="0.25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61</v>
      </c>
      <c r="H23" s="3" t="s">
        <v>61</v>
      </c>
      <c r="O23" s="5">
        <v>42725</v>
      </c>
    </row>
    <row r="24" spans="1:15" ht="31.5" x14ac:dyDescent="0.25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62</v>
      </c>
      <c r="H24" s="3" t="s">
        <v>62</v>
      </c>
      <c r="O24" s="5">
        <v>42745</v>
      </c>
    </row>
    <row r="25" spans="1:15" ht="31.5" x14ac:dyDescent="0.25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63</v>
      </c>
      <c r="H25" s="3" t="s">
        <v>63</v>
      </c>
      <c r="O25" s="5">
        <v>42746</v>
      </c>
    </row>
    <row r="26" spans="1:15" x14ac:dyDescent="0.25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64</v>
      </c>
      <c r="H26" s="3" t="s">
        <v>64</v>
      </c>
      <c r="O26" s="5">
        <v>42752</v>
      </c>
    </row>
    <row r="27" spans="1:1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65</v>
      </c>
      <c r="H27" s="3" t="s">
        <v>65</v>
      </c>
      <c r="O27" s="5">
        <v>42753</v>
      </c>
    </row>
    <row r="28" spans="1:15" ht="31.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66</v>
      </c>
      <c r="H28" s="3" t="s">
        <v>66</v>
      </c>
      <c r="O28" s="5">
        <v>42759</v>
      </c>
    </row>
    <row r="29" spans="1:1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67</v>
      </c>
      <c r="H29" s="3" t="s">
        <v>67</v>
      </c>
      <c r="O29" s="5">
        <v>42760</v>
      </c>
    </row>
    <row r="30" spans="1:1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68</v>
      </c>
      <c r="H30" s="3" t="s">
        <v>68</v>
      </c>
      <c r="O30" s="5">
        <v>42766</v>
      </c>
    </row>
    <row r="31" spans="1:1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69</v>
      </c>
      <c r="H31" s="3" t="s">
        <v>69</v>
      </c>
      <c r="O31" s="5">
        <v>42767</v>
      </c>
    </row>
    <row r="32" spans="1:1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70</v>
      </c>
      <c r="H32" s="3" t="s">
        <v>70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71</v>
      </c>
      <c r="H33" s="3" t="s">
        <v>71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C4" sqref="C4"/>
    </sheetView>
  </sheetViews>
  <sheetFormatPr baseColWidth="10" defaultColWidth="9" defaultRowHeight="15.75" x14ac:dyDescent="0.25"/>
  <sheetData>
    <row r="1" spans="1:20" s="3" customFormat="1" ht="47.25" customHeight="1" x14ac:dyDescent="0.25">
      <c r="A1" s="3" t="s">
        <v>72</v>
      </c>
      <c r="B1" s="3" t="s">
        <v>73</v>
      </c>
      <c r="C1" s="3" t="s">
        <v>74</v>
      </c>
      <c r="J1" s="3" t="s">
        <v>75</v>
      </c>
      <c r="M1" s="1" t="s">
        <v>76</v>
      </c>
      <c r="N1" s="1"/>
      <c r="O1" s="1"/>
      <c r="P1" s="3" t="s">
        <v>77</v>
      </c>
      <c r="T1" s="3" t="s">
        <v>78</v>
      </c>
    </row>
    <row r="2" spans="1:20" ht="31.5" x14ac:dyDescent="0.25"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89</v>
      </c>
      <c r="Q2" s="3" t="s">
        <v>90</v>
      </c>
      <c r="R2" s="3" t="s">
        <v>91</v>
      </c>
      <c r="S2" s="3" t="s">
        <v>92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8">
        <v>42664</v>
      </c>
      <c r="H3" s="9">
        <f t="shared" ref="H3:H11" si="4">G3+7</f>
        <v>42671</v>
      </c>
      <c r="I3" s="9">
        <f>VLOOKUP(MAX(M3:O3),vorlesung!A$4:B$33,2,1)</f>
        <v>42661</v>
      </c>
      <c r="J3" t="s">
        <v>93</v>
      </c>
      <c r="K3" s="9" t="s">
        <v>94</v>
      </c>
      <c r="L3" s="9" t="s">
        <v>95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96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9">
        <f t="shared" si="4"/>
        <v>42678</v>
      </c>
      <c r="I4" s="9">
        <f>VLOOKUP(MAX(M4:O4),vorlesung!A$4:B$33,2,1)</f>
        <v>42665</v>
      </c>
      <c r="J4" t="s">
        <v>97</v>
      </c>
      <c r="K4" s="5" t="s">
        <v>98</v>
      </c>
      <c r="L4" s="5" t="s">
        <v>95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99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9">
        <f t="shared" si="4"/>
        <v>42685</v>
      </c>
      <c r="I5" s="9">
        <f>VLOOKUP(MAX(M5:O5),vorlesung!A$4:B$33,2,1)</f>
        <v>42668</v>
      </c>
      <c r="J5" t="s">
        <v>98</v>
      </c>
      <c r="K5" t="s">
        <v>97</v>
      </c>
      <c r="L5" s="5" t="s">
        <v>95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9">
        <f t="shared" si="4"/>
        <v>42692</v>
      </c>
      <c r="I6" s="9">
        <f>VLOOKUP(MAX(M6:O6),vorlesung!A$4:B$33,2,1)</f>
        <v>42669</v>
      </c>
      <c r="J6" t="s">
        <v>100</v>
      </c>
      <c r="K6" t="s">
        <v>101</v>
      </c>
      <c r="L6" s="5" t="s">
        <v>95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9">
        <f t="shared" si="4"/>
        <v>42699</v>
      </c>
      <c r="I7" s="9">
        <f>VLOOKUP(MAX(M7:O7),vorlesung!A$4:B$33,2,1)</f>
        <v>42682</v>
      </c>
      <c r="J7" t="s">
        <v>101</v>
      </c>
      <c r="K7" s="5" t="s">
        <v>102</v>
      </c>
      <c r="L7" s="5" t="s">
        <v>95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9">
        <f t="shared" si="4"/>
        <v>42706</v>
      </c>
      <c r="I8" s="9">
        <f>VLOOKUP(MAX(M8:O8),vorlesung!A$4:B$33,2,1)</f>
        <v>42690</v>
      </c>
      <c r="J8" t="s">
        <v>97</v>
      </c>
      <c r="K8" s="5" t="s">
        <v>101</v>
      </c>
      <c r="L8" s="5" t="s">
        <v>103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10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9">
        <f t="shared" si="4"/>
        <v>42713</v>
      </c>
      <c r="I9" s="9">
        <f>VLOOKUP(MAX(M9:O9),vorlesung!A$4:B$33,2,1)</f>
        <v>42693</v>
      </c>
      <c r="J9" t="s">
        <v>101</v>
      </c>
      <c r="K9" s="5" t="s">
        <v>97</v>
      </c>
      <c r="L9" s="9" t="s">
        <v>103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9">
        <f t="shared" si="4"/>
        <v>42720</v>
      </c>
      <c r="I10" s="9">
        <f>VLOOKUP(MAX(M10:O10),vorlesung!A$4:B$33,2,1)</f>
        <v>42703</v>
      </c>
      <c r="J10" t="s">
        <v>102</v>
      </c>
      <c r="K10" s="5" t="s">
        <v>100</v>
      </c>
      <c r="L10" s="9" t="s">
        <v>103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9">
        <f t="shared" si="4"/>
        <v>42727</v>
      </c>
      <c r="I11" s="9">
        <f>VLOOKUP(MAX(M11:N11),vorlesung!A$4:B$33,2,1)</f>
        <v>42710</v>
      </c>
      <c r="J11" t="s">
        <v>102</v>
      </c>
      <c r="K11" s="5" t="s">
        <v>100</v>
      </c>
      <c r="L11" s="9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9">
        <f>G12+21</f>
        <v>42748</v>
      </c>
      <c r="I12" s="9">
        <f>VLOOKUP(MAX(M12:O12),vorlesung!A$4:B$33,2,1)</f>
        <v>42724</v>
      </c>
      <c r="J12" t="s">
        <v>94</v>
      </c>
      <c r="K12" s="5" t="s">
        <v>100</v>
      </c>
      <c r="L12" s="9" t="s">
        <v>103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9">
        <f>G13+7</f>
        <v>42755</v>
      </c>
      <c r="I13" s="9">
        <f>VLOOKUP(MAX(M13:O13),vorlesung!A$4:B$33,2,1)</f>
        <v>42745</v>
      </c>
      <c r="J13" t="s">
        <v>94</v>
      </c>
      <c r="K13" s="5" t="s">
        <v>98</v>
      </c>
      <c r="L13" s="9" t="s">
        <v>93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9">
        <f>G14+7</f>
        <v>42762</v>
      </c>
      <c r="I14" s="9">
        <f>VLOOKUP(MAX(M14:O14),vorlesung!A$4:B$33,2,1)</f>
        <v>42753</v>
      </c>
      <c r="J14" t="s">
        <v>94</v>
      </c>
      <c r="K14" s="5" t="s">
        <v>97</v>
      </c>
      <c r="L14" s="9" t="s">
        <v>93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9">
        <f>G15+7</f>
        <v>42769</v>
      </c>
      <c r="I15" s="9">
        <f>VLOOKUP(MAX(M15:N15),vorlesung!A$4:B$33,2,1)</f>
        <v>42760</v>
      </c>
      <c r="J15" t="s">
        <v>102</v>
      </c>
      <c r="K15" s="5" t="s">
        <v>94</v>
      </c>
      <c r="L15" s="9" t="s">
        <v>93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9">
        <f>G16+7</f>
        <v>42776</v>
      </c>
      <c r="I16" s="9">
        <f>VLOOKUP(MAX(M16:O16),vorlesung!A$4:B$33,2,1)</f>
        <v>42767</v>
      </c>
      <c r="K16" s="5" t="s">
        <v>94</v>
      </c>
      <c r="L16" s="5" t="s">
        <v>93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3" sqref="A3"/>
    </sheetView>
  </sheetViews>
  <sheetFormatPr baseColWidth="10" defaultColWidth="9" defaultRowHeight="15.75" x14ac:dyDescent="0.25"/>
  <sheetData>
    <row r="1" spans="1:22" s="3" customFormat="1" ht="31.5" customHeight="1" x14ac:dyDescent="0.25">
      <c r="A1" s="3" t="s">
        <v>72</v>
      </c>
      <c r="C1" s="3" t="s">
        <v>74</v>
      </c>
      <c r="J1" s="3" t="s">
        <v>75</v>
      </c>
      <c r="M1" s="1" t="s">
        <v>76</v>
      </c>
      <c r="N1" s="1"/>
      <c r="O1" s="1"/>
      <c r="P1" s="3" t="s">
        <v>77</v>
      </c>
      <c r="T1" s="3" t="s">
        <v>78</v>
      </c>
      <c r="U1" s="3" t="s">
        <v>104</v>
      </c>
      <c r="V1" s="3" t="s">
        <v>105</v>
      </c>
    </row>
    <row r="2" spans="1:22" ht="31.5" x14ac:dyDescent="0.25">
      <c r="B2" s="3"/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106</v>
      </c>
      <c r="I2" s="3" t="s">
        <v>107</v>
      </c>
      <c r="J2" s="3" t="s">
        <v>108</v>
      </c>
      <c r="K2" s="3" t="s">
        <v>87</v>
      </c>
      <c r="L2" s="3" t="s">
        <v>109</v>
      </c>
      <c r="M2" s="3" t="s">
        <v>89</v>
      </c>
      <c r="N2" s="3" t="s">
        <v>90</v>
      </c>
      <c r="O2" s="3" t="s">
        <v>91</v>
      </c>
      <c r="P2" s="3" t="s">
        <v>89</v>
      </c>
      <c r="Q2" s="3" t="s">
        <v>90</v>
      </c>
      <c r="R2" s="3" t="s">
        <v>91</v>
      </c>
      <c r="T2" s="3" t="s">
        <v>96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8">
        <v>42671</v>
      </c>
      <c r="H3" s="9">
        <f t="shared" ref="H3:H10" si="4">G3+9</f>
        <v>42680</v>
      </c>
      <c r="I3" s="9">
        <f>VLOOKUP(MAX(M3:O3),vorlesung!A4:B33,2,1)</f>
        <v>42665</v>
      </c>
      <c r="J3" s="8" t="s">
        <v>95</v>
      </c>
      <c r="K3" s="8" t="s">
        <v>93</v>
      </c>
      <c r="L3" s="8" t="s">
        <v>97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99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9">
        <f t="shared" si="4"/>
        <v>42687</v>
      </c>
      <c r="I4" s="9">
        <f>VLOOKUP(MAX(M4:O4),vorlesung!A5:B34,2,1)</f>
        <v>42665</v>
      </c>
      <c r="J4" s="9" t="s">
        <v>95</v>
      </c>
      <c r="K4" s="9" t="s">
        <v>93</v>
      </c>
      <c r="L4" s="9" t="s">
        <v>94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9">
        <f t="shared" si="4"/>
        <v>42694</v>
      </c>
      <c r="I5" s="9">
        <f>VLOOKUP(MAX(M5:O5),vorlesung!A6:B35,2,1)</f>
        <v>42668</v>
      </c>
      <c r="J5" s="9" t="s">
        <v>95</v>
      </c>
      <c r="K5" s="9" t="s">
        <v>93</v>
      </c>
      <c r="L5" s="9" t="s">
        <v>101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9">
        <f t="shared" si="4"/>
        <v>42701</v>
      </c>
      <c r="I6" s="9">
        <f>VLOOKUP(MAX(M6:O6),vorlesung!A7:B36,2,1)</f>
        <v>42676</v>
      </c>
      <c r="J6" s="9" t="s">
        <v>95</v>
      </c>
      <c r="K6" s="9" t="s">
        <v>93</v>
      </c>
      <c r="L6" s="9" t="s">
        <v>102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9">
        <f t="shared" si="4"/>
        <v>42708</v>
      </c>
      <c r="I7" s="9">
        <f>VLOOKUP(MAX(M7:O7),vorlesung!A8:B37,2,1)</f>
        <v>42683</v>
      </c>
      <c r="J7" s="9" t="s">
        <v>95</v>
      </c>
      <c r="K7" s="9" t="s">
        <v>93</v>
      </c>
      <c r="L7" s="9" t="s">
        <v>100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9">
        <f t="shared" si="4"/>
        <v>42715</v>
      </c>
      <c r="I8" s="9">
        <f>VLOOKUP(MAX(M8:O8),vorlesung!A9:B38,2,1)</f>
        <v>42690</v>
      </c>
      <c r="J8" s="9" t="s">
        <v>103</v>
      </c>
      <c r="K8" s="9" t="s">
        <v>95</v>
      </c>
      <c r="L8" s="9" t="s">
        <v>98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9">
        <f t="shared" si="4"/>
        <v>42722</v>
      </c>
      <c r="I9" s="9">
        <f>VLOOKUP(MAX(M9:O9),vorlesung!A10:B39,2,1)</f>
        <v>42693</v>
      </c>
      <c r="J9" s="9" t="s">
        <v>103</v>
      </c>
      <c r="K9" s="9" t="s">
        <v>95</v>
      </c>
      <c r="L9" s="9" t="s">
        <v>97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9">
        <f t="shared" si="4"/>
        <v>42729</v>
      </c>
      <c r="I10" s="9">
        <f>VLOOKUP(MAX(M10:O10),vorlesung!A11:B40,2,1)</f>
        <v>42703</v>
      </c>
      <c r="J10" s="9" t="s">
        <v>103</v>
      </c>
      <c r="K10" s="9" t="s">
        <v>95</v>
      </c>
      <c r="L10" s="9" t="s">
        <v>94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9">
        <f>G11+23</f>
        <v>42750</v>
      </c>
      <c r="I11" s="9">
        <f>VLOOKUP(MAX(M11:O11),vorlesung!A12:B41,2,1)</f>
        <v>42710</v>
      </c>
      <c r="J11" s="9" t="s">
        <v>103</v>
      </c>
      <c r="K11" s="9" t="s">
        <v>95</v>
      </c>
      <c r="L11" s="9" t="s">
        <v>101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9">
        <f>G12+9</f>
        <v>42757</v>
      </c>
      <c r="I12" s="9">
        <f>VLOOKUP(MAX(M12:O12),vorlesung!A13:B42,2,1)</f>
        <v>42724</v>
      </c>
      <c r="J12" s="9" t="s">
        <v>93</v>
      </c>
      <c r="K12" s="9" t="s">
        <v>103</v>
      </c>
      <c r="L12" s="9" t="s">
        <v>102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9">
        <f>G13+9</f>
        <v>42764</v>
      </c>
      <c r="I13" s="9">
        <f>VLOOKUP(MAX(M13:O13),vorlesung!A14:B43,2,1)</f>
        <v>42745</v>
      </c>
      <c r="J13" s="9" t="s">
        <v>93</v>
      </c>
      <c r="K13" s="9" t="s">
        <v>103</v>
      </c>
      <c r="L13" s="9" t="s">
        <v>94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9">
        <f>G14+9</f>
        <v>42771</v>
      </c>
      <c r="I14" s="9">
        <f>VLOOKUP(MAX(M14:O14),vorlesung!A15:B44,2,1)</f>
        <v>42753</v>
      </c>
      <c r="J14" s="9" t="s">
        <v>93</v>
      </c>
      <c r="K14" s="9" t="s">
        <v>103</v>
      </c>
      <c r="L14" s="9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9">
        <f>G15+9</f>
        <v>42778</v>
      </c>
      <c r="I15" s="9">
        <f>VLOOKUP(MAX(M15:O15),vorlesung!A16:B45,2,1)</f>
        <v>42760</v>
      </c>
      <c r="J15" s="9" t="s">
        <v>93</v>
      </c>
      <c r="K15" s="9" t="s">
        <v>103</v>
      </c>
      <c r="L15" s="9" t="s">
        <v>102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H6" sqref="H6"/>
    </sheetView>
  </sheetViews>
  <sheetFormatPr baseColWidth="10" defaultColWidth="9" defaultRowHeight="15.75" x14ac:dyDescent="0.25"/>
  <sheetData>
    <row r="1" spans="1:10" s="2" customFormat="1" ht="31.5" x14ac:dyDescent="0.2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spans="1:10" ht="27" customHeight="1" x14ac:dyDescent="0.25">
      <c r="A2" t="s">
        <v>72</v>
      </c>
      <c r="B2" t="s">
        <v>95</v>
      </c>
      <c r="C2" t="s">
        <v>93</v>
      </c>
      <c r="D2" t="s">
        <v>103</v>
      </c>
      <c r="E2" t="s">
        <v>97</v>
      </c>
      <c r="F2" t="s">
        <v>100</v>
      </c>
      <c r="G2" t="s">
        <v>98</v>
      </c>
      <c r="H2" t="s">
        <v>94</v>
      </c>
      <c r="I2" t="s">
        <v>101</v>
      </c>
      <c r="J2" t="s">
        <v>102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59"/>
      <c r="I5" s="11"/>
      <c r="J5" s="11"/>
    </row>
    <row r="6" spans="1:10" x14ac:dyDescent="0.25">
      <c r="A6">
        <v>4</v>
      </c>
      <c r="C6" s="11"/>
      <c r="D6" s="11"/>
      <c r="F6" s="11"/>
      <c r="G6" s="11"/>
      <c r="H6" s="59"/>
      <c r="I6" s="11"/>
      <c r="J6" s="12"/>
    </row>
    <row r="7" spans="1:10" x14ac:dyDescent="0.25">
      <c r="A7">
        <v>5</v>
      </c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sheetData>
    <row r="2" spans="1:20" s="3" customFormat="1" ht="78.75" x14ac:dyDescent="0.25">
      <c r="D2" s="13" t="s">
        <v>120</v>
      </c>
      <c r="E2" s="14" t="s">
        <v>121</v>
      </c>
      <c r="F2" s="13" t="s">
        <v>122</v>
      </c>
      <c r="G2" s="14" t="s">
        <v>123</v>
      </c>
      <c r="H2" s="13" t="s">
        <v>124</v>
      </c>
      <c r="I2" s="14" t="s">
        <v>125</v>
      </c>
      <c r="J2" s="13" t="s">
        <v>126</v>
      </c>
      <c r="K2" s="13" t="s">
        <v>127</v>
      </c>
      <c r="L2" s="13" t="s">
        <v>128</v>
      </c>
      <c r="M2" s="13" t="s">
        <v>129</v>
      </c>
    </row>
    <row r="3" spans="1:20" ht="47.25" x14ac:dyDescent="0.2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130</v>
      </c>
      <c r="P3" s="17"/>
    </row>
    <row r="4" spans="1:20" ht="63" x14ac:dyDescent="0.2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131</v>
      </c>
      <c r="P4" s="20"/>
      <c r="Q4" s="20"/>
      <c r="R4" s="20"/>
      <c r="S4" s="20"/>
      <c r="T4" s="20"/>
    </row>
    <row r="5" spans="1:20" ht="47.25" x14ac:dyDescent="0.25">
      <c r="A5" s="3"/>
      <c r="B5" s="3"/>
      <c r="C5" s="3" t="s">
        <v>132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133</v>
      </c>
      <c r="P5" s="20"/>
      <c r="Q5" s="20"/>
      <c r="R5" s="20"/>
      <c r="S5" s="20"/>
      <c r="T5" s="20"/>
    </row>
    <row r="6" spans="1:20" x14ac:dyDescent="0.25">
      <c r="A6" s="3" t="s">
        <v>134</v>
      </c>
      <c r="B6" s="3" t="s">
        <v>135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5">
      <c r="B7" s="3" t="s">
        <v>136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5">
      <c r="B8" t="s">
        <v>137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.5" x14ac:dyDescent="0.25">
      <c r="B9" s="22" t="s">
        <v>138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5">
      <c r="B10" s="17" t="s">
        <v>139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7.25" x14ac:dyDescent="0.25">
      <c r="B11" s="3" t="s">
        <v>140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.5" x14ac:dyDescent="0.25">
      <c r="A12" s="3" t="s">
        <v>141</v>
      </c>
      <c r="B12" s="3" t="s">
        <v>142</v>
      </c>
      <c r="C12" s="3" t="s">
        <v>143</v>
      </c>
      <c r="D12" s="3" t="s">
        <v>144</v>
      </c>
      <c r="N12" s="18" t="s">
        <v>145</v>
      </c>
      <c r="O12" s="18" t="s">
        <v>146</v>
      </c>
      <c r="P12" s="23"/>
      <c r="Q12" s="23"/>
      <c r="R12" s="23"/>
      <c r="S12" s="23"/>
      <c r="T12" s="20"/>
    </row>
    <row r="13" spans="1:20" x14ac:dyDescent="0.25">
      <c r="A13" t="s">
        <v>111</v>
      </c>
      <c r="B13" t="s">
        <v>95</v>
      </c>
      <c r="C13" t="s">
        <v>135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5">
      <c r="A14" t="s">
        <v>112</v>
      </c>
      <c r="B14" t="s">
        <v>93</v>
      </c>
      <c r="C14" t="s">
        <v>135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5">
      <c r="A15" t="s">
        <v>113</v>
      </c>
      <c r="B15" t="s">
        <v>103</v>
      </c>
      <c r="C15" t="s">
        <v>135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5">
      <c r="A16" t="s">
        <v>114</v>
      </c>
      <c r="B16" t="s">
        <v>97</v>
      </c>
      <c r="C16" t="s">
        <v>136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5">
      <c r="A17" t="s">
        <v>115</v>
      </c>
      <c r="B17" t="s">
        <v>100</v>
      </c>
      <c r="C17" t="s">
        <v>137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5">
      <c r="A18" t="s">
        <v>116</v>
      </c>
      <c r="B18" t="s">
        <v>98</v>
      </c>
      <c r="C18" t="s">
        <v>137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5">
      <c r="A19" t="s">
        <v>117</v>
      </c>
      <c r="B19" t="s">
        <v>94</v>
      </c>
      <c r="C19" t="s">
        <v>136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5">
      <c r="A20" t="s">
        <v>118</v>
      </c>
      <c r="B20" t="s">
        <v>101</v>
      </c>
      <c r="C20" t="s">
        <v>136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5">
      <c r="A21" t="s">
        <v>119</v>
      </c>
      <c r="B21" t="s">
        <v>102</v>
      </c>
      <c r="C21" t="s">
        <v>136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sheetData>
    <row r="1" spans="1:9" x14ac:dyDescent="0.25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5">
      <c r="A2" s="46" t="s">
        <v>113</v>
      </c>
      <c r="B2" s="47" t="s">
        <v>155</v>
      </c>
      <c r="C2" s="47"/>
      <c r="D2" s="47"/>
      <c r="E2" s="47"/>
      <c r="F2" s="47"/>
      <c r="G2" s="47" t="s">
        <v>156</v>
      </c>
      <c r="H2" s="47"/>
      <c r="I2" s="47"/>
    </row>
    <row r="3" spans="1:9" x14ac:dyDescent="0.25">
      <c r="A3" s="46" t="s">
        <v>112</v>
      </c>
      <c r="B3" s="47"/>
      <c r="C3" s="47"/>
      <c r="D3" s="47"/>
      <c r="E3" s="47"/>
      <c r="F3" s="47"/>
      <c r="G3" s="47" t="s">
        <v>155</v>
      </c>
      <c r="H3" s="47"/>
      <c r="I3" s="47" t="s">
        <v>155</v>
      </c>
    </row>
    <row r="4" spans="1:9" x14ac:dyDescent="0.25">
      <c r="A4" s="48" t="s">
        <v>118</v>
      </c>
      <c r="B4" s="47"/>
      <c r="C4" s="47" t="s">
        <v>155</v>
      </c>
      <c r="D4" s="47"/>
      <c r="E4" s="47"/>
      <c r="F4" s="47" t="s">
        <v>155</v>
      </c>
      <c r="G4" s="47"/>
      <c r="H4" s="47"/>
      <c r="I4" s="47"/>
    </row>
    <row r="5" spans="1:9" x14ac:dyDescent="0.25">
      <c r="A5" s="46" t="s">
        <v>117</v>
      </c>
      <c r="B5" s="47"/>
      <c r="C5" s="47"/>
      <c r="D5" s="47" t="s">
        <v>155</v>
      </c>
      <c r="E5" s="47" t="s">
        <v>155</v>
      </c>
      <c r="F5" s="47"/>
      <c r="G5" s="47"/>
      <c r="H5" s="47"/>
      <c r="I5" s="47"/>
    </row>
    <row r="6" spans="1:9" x14ac:dyDescent="0.25">
      <c r="A6" s="46" t="s">
        <v>119</v>
      </c>
      <c r="B6" s="47"/>
      <c r="C6" s="47"/>
      <c r="D6" s="47"/>
      <c r="E6" s="47"/>
      <c r="F6" s="47" t="s">
        <v>156</v>
      </c>
      <c r="G6" s="47"/>
      <c r="H6" s="47" t="s">
        <v>155</v>
      </c>
      <c r="I6" s="47"/>
    </row>
    <row r="7" spans="1:9" x14ac:dyDescent="0.25">
      <c r="A7" s="46" t="s">
        <v>116</v>
      </c>
      <c r="B7" s="47"/>
      <c r="C7" s="47"/>
      <c r="D7" s="47"/>
      <c r="E7" s="47" t="s">
        <v>156</v>
      </c>
      <c r="F7" s="47"/>
      <c r="G7" s="47"/>
      <c r="H7" s="47"/>
      <c r="I7" s="47"/>
    </row>
    <row r="8" spans="1:9" x14ac:dyDescent="0.25">
      <c r="A8" s="46" t="s">
        <v>115</v>
      </c>
      <c r="B8" s="47"/>
      <c r="C8" s="47"/>
      <c r="D8" s="47" t="s">
        <v>156</v>
      </c>
      <c r="E8" s="47"/>
      <c r="F8" s="47"/>
      <c r="G8" s="47"/>
      <c r="H8" s="47"/>
      <c r="I8" s="47"/>
    </row>
    <row r="9" spans="1:9" x14ac:dyDescent="0.25">
      <c r="A9" s="46" t="s">
        <v>111</v>
      </c>
      <c r="B9" s="47" t="s">
        <v>156</v>
      </c>
      <c r="C9" s="47"/>
      <c r="D9" s="47"/>
      <c r="E9" s="47"/>
      <c r="F9" s="47"/>
      <c r="G9" s="47"/>
      <c r="H9" s="47"/>
      <c r="I9" s="47" t="s">
        <v>156</v>
      </c>
    </row>
    <row r="10" spans="1:9" x14ac:dyDescent="0.25">
      <c r="A10" s="46" t="s">
        <v>114</v>
      </c>
      <c r="B10" s="47"/>
      <c r="C10" s="47" t="s">
        <v>156</v>
      </c>
      <c r="D10" s="47"/>
      <c r="E10" s="47"/>
      <c r="F10" s="47"/>
      <c r="G10" s="47"/>
      <c r="H10" s="47" t="s">
        <v>156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sheetData>
    <row r="1" spans="1:21" x14ac:dyDescent="0.25">
      <c r="A1" t="s">
        <v>157</v>
      </c>
      <c r="L1" t="s">
        <v>158</v>
      </c>
    </row>
    <row r="2" spans="1:21" x14ac:dyDescent="0.25">
      <c r="A2" s="36" t="s">
        <v>159</v>
      </c>
      <c r="B2" s="37"/>
      <c r="C2" s="36" t="s">
        <v>160</v>
      </c>
      <c r="D2" s="37"/>
      <c r="E2" s="36" t="s">
        <v>161</v>
      </c>
      <c r="F2" s="37"/>
      <c r="G2" s="36" t="s">
        <v>162</v>
      </c>
      <c r="H2" s="37"/>
      <c r="I2" s="36" t="s">
        <v>163</v>
      </c>
      <c r="J2" s="37"/>
      <c r="L2" s="36" t="s">
        <v>159</v>
      </c>
      <c r="M2" s="37"/>
      <c r="N2" s="36" t="s">
        <v>160</v>
      </c>
      <c r="O2" s="37"/>
      <c r="P2" s="36" t="s">
        <v>161</v>
      </c>
      <c r="Q2" s="37"/>
      <c r="R2" s="36" t="s">
        <v>162</v>
      </c>
      <c r="S2" s="37"/>
      <c r="T2" s="36" t="s">
        <v>163</v>
      </c>
      <c r="U2" s="37"/>
    </row>
    <row r="3" spans="1:21" x14ac:dyDescent="0.25">
      <c r="A3" s="31">
        <v>1</v>
      </c>
      <c r="B3" s="49" t="s">
        <v>164</v>
      </c>
      <c r="C3" s="31">
        <v>1</v>
      </c>
      <c r="D3" s="50" t="s">
        <v>165</v>
      </c>
      <c r="E3" s="31">
        <v>1</v>
      </c>
      <c r="G3" s="31">
        <v>1</v>
      </c>
      <c r="I3" s="31">
        <v>1</v>
      </c>
      <c r="J3" s="51" t="s">
        <v>166</v>
      </c>
      <c r="L3" s="31">
        <v>1</v>
      </c>
      <c r="N3" s="31">
        <v>1</v>
      </c>
      <c r="O3" s="52" t="s">
        <v>167</v>
      </c>
      <c r="P3" s="31">
        <v>1</v>
      </c>
      <c r="R3" s="31">
        <v>1</v>
      </c>
      <c r="T3" s="31">
        <v>1</v>
      </c>
      <c r="U3" s="53" t="s">
        <v>168</v>
      </c>
    </row>
    <row r="4" spans="1:21" x14ac:dyDescent="0.25">
      <c r="A4" s="31">
        <v>2</v>
      </c>
      <c r="C4" s="31">
        <v>2</v>
      </c>
      <c r="D4" s="51" t="s">
        <v>169</v>
      </c>
      <c r="E4" s="31">
        <v>2</v>
      </c>
      <c r="F4" s="54" t="s">
        <v>170</v>
      </c>
      <c r="G4" s="31">
        <v>2</v>
      </c>
      <c r="I4" s="31">
        <v>2</v>
      </c>
      <c r="L4" s="31">
        <v>2</v>
      </c>
      <c r="N4" s="31">
        <v>2</v>
      </c>
      <c r="O4" s="53" t="s">
        <v>171</v>
      </c>
      <c r="P4" s="31">
        <v>2</v>
      </c>
      <c r="Q4" s="55" t="s">
        <v>172</v>
      </c>
      <c r="R4" s="31">
        <v>2</v>
      </c>
      <c r="T4" s="31">
        <v>2</v>
      </c>
    </row>
    <row r="5" spans="1:21" x14ac:dyDescent="0.25">
      <c r="A5" s="31">
        <v>3</v>
      </c>
      <c r="C5" s="31">
        <v>3</v>
      </c>
      <c r="E5" s="31">
        <v>3</v>
      </c>
      <c r="F5" s="49" t="s">
        <v>173</v>
      </c>
      <c r="G5" s="31">
        <v>3</v>
      </c>
      <c r="H5" s="50" t="s">
        <v>174</v>
      </c>
      <c r="I5" s="31">
        <v>3</v>
      </c>
      <c r="J5" s="54" t="s">
        <v>175</v>
      </c>
      <c r="L5" s="31">
        <v>3</v>
      </c>
      <c r="N5" s="31">
        <v>3</v>
      </c>
      <c r="P5" s="31">
        <v>3</v>
      </c>
      <c r="Q5" s="56" t="s">
        <v>176</v>
      </c>
      <c r="R5" s="31">
        <v>3</v>
      </c>
      <c r="S5" s="52" t="s">
        <v>177</v>
      </c>
      <c r="T5" s="31">
        <v>3</v>
      </c>
      <c r="U5" s="55" t="s">
        <v>178</v>
      </c>
    </row>
    <row r="6" spans="1:21" x14ac:dyDescent="0.25">
      <c r="A6" s="31">
        <v>4</v>
      </c>
      <c r="C6" s="31">
        <v>4</v>
      </c>
      <c r="D6" s="54" t="s">
        <v>179</v>
      </c>
      <c r="E6" s="31">
        <v>4</v>
      </c>
      <c r="F6" s="57" t="s">
        <v>180</v>
      </c>
      <c r="G6" s="31">
        <v>4</v>
      </c>
      <c r="I6" s="31">
        <v>4</v>
      </c>
      <c r="L6" s="31">
        <v>4</v>
      </c>
      <c r="N6" s="31">
        <v>4</v>
      </c>
      <c r="O6" s="55" t="s">
        <v>181</v>
      </c>
      <c r="P6" s="31">
        <v>4</v>
      </c>
      <c r="Q6" s="58" t="s">
        <v>182</v>
      </c>
      <c r="R6" s="31">
        <v>4</v>
      </c>
      <c r="T6" s="31">
        <v>4</v>
      </c>
    </row>
    <row r="7" spans="1:21" x14ac:dyDescent="0.25">
      <c r="A7" s="31">
        <v>5</v>
      </c>
      <c r="C7" s="31">
        <v>5</v>
      </c>
      <c r="D7" s="49" t="s">
        <v>183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184</v>
      </c>
      <c r="P7" s="31">
        <v>5</v>
      </c>
      <c r="R7" s="31">
        <v>5</v>
      </c>
      <c r="T7" s="31">
        <v>5</v>
      </c>
    </row>
    <row r="8" spans="1:21" x14ac:dyDescent="0.25">
      <c r="A8" s="31">
        <v>6</v>
      </c>
      <c r="C8" s="31">
        <v>6</v>
      </c>
      <c r="D8" s="57" t="s">
        <v>185</v>
      </c>
      <c r="E8" s="31">
        <v>6</v>
      </c>
      <c r="F8" s="50" t="s">
        <v>186</v>
      </c>
      <c r="G8" s="31">
        <v>6</v>
      </c>
      <c r="I8" s="31">
        <v>6</v>
      </c>
      <c r="L8" s="31">
        <v>6</v>
      </c>
      <c r="N8" s="31">
        <v>6</v>
      </c>
      <c r="O8" s="58" t="s">
        <v>187</v>
      </c>
      <c r="P8" s="31">
        <v>6</v>
      </c>
      <c r="Q8" s="52" t="s">
        <v>188</v>
      </c>
      <c r="R8" s="31">
        <v>6</v>
      </c>
      <c r="T8" s="31">
        <v>6</v>
      </c>
    </row>
    <row r="9" spans="1:21" x14ac:dyDescent="0.25">
      <c r="A9" s="31">
        <v>7</v>
      </c>
      <c r="C9" s="31">
        <v>7</v>
      </c>
      <c r="E9" s="31">
        <v>7</v>
      </c>
      <c r="F9" s="51" t="s">
        <v>189</v>
      </c>
      <c r="G9" s="31">
        <v>7</v>
      </c>
      <c r="H9" s="49" t="s">
        <v>190</v>
      </c>
      <c r="I9" s="31">
        <v>7</v>
      </c>
      <c r="L9" s="31">
        <v>7</v>
      </c>
      <c r="N9" s="31">
        <v>7</v>
      </c>
      <c r="P9" s="31">
        <v>7</v>
      </c>
      <c r="Q9" s="53" t="s">
        <v>191</v>
      </c>
      <c r="R9" s="31">
        <v>7</v>
      </c>
      <c r="S9" s="56" t="s">
        <v>192</v>
      </c>
      <c r="T9" s="31">
        <v>7</v>
      </c>
    </row>
    <row r="10" spans="1:21" x14ac:dyDescent="0.25">
      <c r="A10" s="31">
        <v>8</v>
      </c>
      <c r="B10" s="49" t="s">
        <v>193</v>
      </c>
      <c r="C10" s="31">
        <v>8</v>
      </c>
      <c r="D10" s="50" t="s">
        <v>194</v>
      </c>
      <c r="E10" s="31">
        <v>8</v>
      </c>
      <c r="G10" s="31">
        <v>8</v>
      </c>
      <c r="H10" s="57" t="s">
        <v>195</v>
      </c>
      <c r="I10" s="31">
        <v>8</v>
      </c>
      <c r="L10" s="31">
        <v>8</v>
      </c>
      <c r="M10" s="56" t="s">
        <v>164</v>
      </c>
      <c r="N10" s="31">
        <v>8</v>
      </c>
      <c r="O10" s="52" t="s">
        <v>165</v>
      </c>
      <c r="P10" s="31">
        <v>8</v>
      </c>
      <c r="R10" s="31">
        <v>8</v>
      </c>
      <c r="S10" s="58" t="s">
        <v>196</v>
      </c>
      <c r="T10" s="31">
        <v>8</v>
      </c>
    </row>
    <row r="11" spans="1:21" x14ac:dyDescent="0.25">
      <c r="A11" s="31">
        <v>9</v>
      </c>
      <c r="C11" s="31">
        <v>9</v>
      </c>
      <c r="D11" s="51" t="s">
        <v>197</v>
      </c>
      <c r="E11" s="31">
        <v>9</v>
      </c>
      <c r="F11" s="54" t="s">
        <v>198</v>
      </c>
      <c r="G11" s="31">
        <v>9</v>
      </c>
      <c r="I11" s="31">
        <v>9</v>
      </c>
      <c r="L11" s="31">
        <v>9</v>
      </c>
      <c r="N11" s="31">
        <v>9</v>
      </c>
      <c r="O11" s="53" t="s">
        <v>169</v>
      </c>
      <c r="P11" s="31">
        <v>9</v>
      </c>
      <c r="Q11" s="55" t="s">
        <v>170</v>
      </c>
      <c r="R11" s="31">
        <v>9</v>
      </c>
      <c r="T11" s="31">
        <v>9</v>
      </c>
    </row>
    <row r="12" spans="1:21" x14ac:dyDescent="0.25">
      <c r="A12" s="31">
        <v>10</v>
      </c>
      <c r="C12" s="31">
        <v>10</v>
      </c>
      <c r="E12" s="31">
        <v>10</v>
      </c>
      <c r="G12" s="31">
        <v>10</v>
      </c>
      <c r="H12" s="50" t="s">
        <v>199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174</v>
      </c>
      <c r="T12" s="31">
        <v>10</v>
      </c>
    </row>
    <row r="13" spans="1:21" x14ac:dyDescent="0.25">
      <c r="A13" s="31">
        <v>11</v>
      </c>
      <c r="B13" s="50" t="s">
        <v>200</v>
      </c>
      <c r="C13" s="31">
        <v>11</v>
      </c>
      <c r="D13" s="54" t="s">
        <v>201</v>
      </c>
      <c r="E13" s="31">
        <v>11</v>
      </c>
      <c r="F13" s="57" t="s">
        <v>202</v>
      </c>
      <c r="G13" s="31">
        <v>11</v>
      </c>
      <c r="H13" s="51" t="s">
        <v>203</v>
      </c>
      <c r="I13" s="31">
        <v>11</v>
      </c>
      <c r="L13" s="31">
        <v>11</v>
      </c>
      <c r="N13" s="31">
        <v>11</v>
      </c>
      <c r="O13" s="55" t="s">
        <v>179</v>
      </c>
      <c r="P13" s="31">
        <v>11</v>
      </c>
      <c r="Q13" s="58" t="s">
        <v>180</v>
      </c>
      <c r="R13" s="31">
        <v>11</v>
      </c>
      <c r="S13" s="53" t="s">
        <v>204</v>
      </c>
      <c r="T13" s="31">
        <v>11</v>
      </c>
    </row>
    <row r="14" spans="1:21" x14ac:dyDescent="0.25">
      <c r="A14" s="31">
        <v>12</v>
      </c>
      <c r="C14" s="31">
        <v>12</v>
      </c>
      <c r="D14" s="49" t="s">
        <v>205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183</v>
      </c>
      <c r="P14" s="31">
        <v>12</v>
      </c>
      <c r="R14" s="31">
        <v>12</v>
      </c>
      <c r="T14" s="31">
        <v>12</v>
      </c>
    </row>
    <row r="15" spans="1:21" x14ac:dyDescent="0.25">
      <c r="A15" s="31">
        <v>13</v>
      </c>
      <c r="C15" s="31">
        <v>13</v>
      </c>
      <c r="D15" s="57" t="s">
        <v>206</v>
      </c>
      <c r="E15" s="31">
        <v>13</v>
      </c>
      <c r="F15" s="50" t="s">
        <v>177</v>
      </c>
      <c r="G15" s="31">
        <v>13</v>
      </c>
      <c r="H15" s="54" t="s">
        <v>207</v>
      </c>
      <c r="I15" s="31">
        <v>13</v>
      </c>
      <c r="L15" s="31">
        <v>13</v>
      </c>
      <c r="N15" s="31">
        <v>13</v>
      </c>
      <c r="O15" s="58" t="s">
        <v>185</v>
      </c>
      <c r="P15" s="31">
        <v>13</v>
      </c>
      <c r="Q15" s="52" t="s">
        <v>186</v>
      </c>
      <c r="R15" s="31">
        <v>13</v>
      </c>
      <c r="S15" s="55" t="s">
        <v>208</v>
      </c>
      <c r="T15" s="31">
        <v>13</v>
      </c>
    </row>
    <row r="16" spans="1:21" x14ac:dyDescent="0.25">
      <c r="A16" s="31">
        <v>14</v>
      </c>
      <c r="C16" s="31">
        <v>14</v>
      </c>
      <c r="E16" s="31">
        <v>14</v>
      </c>
      <c r="F16" s="51" t="s">
        <v>209</v>
      </c>
      <c r="G16" s="31">
        <v>14</v>
      </c>
      <c r="H16" s="49" t="s">
        <v>210</v>
      </c>
      <c r="I16" s="31">
        <v>14</v>
      </c>
      <c r="L16" s="31">
        <v>14</v>
      </c>
      <c r="N16" s="31">
        <v>14</v>
      </c>
      <c r="P16" s="31">
        <v>14</v>
      </c>
      <c r="Q16" s="53" t="s">
        <v>189</v>
      </c>
      <c r="R16" s="31">
        <v>14</v>
      </c>
      <c r="S16" s="56" t="s">
        <v>190</v>
      </c>
      <c r="T16" s="31">
        <v>14</v>
      </c>
    </row>
    <row r="17" spans="1:20" x14ac:dyDescent="0.25">
      <c r="A17" s="31">
        <v>15</v>
      </c>
      <c r="B17" s="49" t="s">
        <v>211</v>
      </c>
      <c r="C17" s="31">
        <v>15</v>
      </c>
      <c r="D17" s="50" t="s">
        <v>212</v>
      </c>
      <c r="E17" s="31">
        <v>15</v>
      </c>
      <c r="G17" s="31">
        <v>15</v>
      </c>
      <c r="H17" s="57" t="s">
        <v>213</v>
      </c>
      <c r="I17" s="31">
        <v>15</v>
      </c>
      <c r="L17" s="31">
        <v>15</v>
      </c>
      <c r="M17" s="56" t="s">
        <v>193</v>
      </c>
      <c r="N17" s="31">
        <v>15</v>
      </c>
      <c r="O17" s="52" t="s">
        <v>194</v>
      </c>
      <c r="P17" s="31">
        <v>15</v>
      </c>
      <c r="R17" s="31">
        <v>15</v>
      </c>
      <c r="S17" s="58" t="s">
        <v>195</v>
      </c>
      <c r="T17" s="31">
        <v>15</v>
      </c>
    </row>
    <row r="18" spans="1:20" x14ac:dyDescent="0.25">
      <c r="A18" s="31">
        <v>16</v>
      </c>
      <c r="B18" s="57" t="s">
        <v>214</v>
      </c>
      <c r="C18" s="31">
        <v>16</v>
      </c>
      <c r="D18" s="51" t="s">
        <v>215</v>
      </c>
      <c r="E18" s="31">
        <v>16</v>
      </c>
      <c r="F18" s="54" t="s">
        <v>216</v>
      </c>
      <c r="G18" s="31">
        <v>16</v>
      </c>
      <c r="I18" s="31">
        <v>16</v>
      </c>
      <c r="L18" s="31">
        <v>16</v>
      </c>
      <c r="N18" s="31">
        <v>16</v>
      </c>
      <c r="O18" s="53" t="s">
        <v>197</v>
      </c>
      <c r="P18" s="31">
        <v>16</v>
      </c>
      <c r="Q18" s="55" t="s">
        <v>198</v>
      </c>
      <c r="R18" s="31">
        <v>16</v>
      </c>
      <c r="T18" s="31">
        <v>16</v>
      </c>
    </row>
    <row r="19" spans="1:20" x14ac:dyDescent="0.25">
      <c r="A19" s="31">
        <v>17</v>
      </c>
      <c r="C19" s="31">
        <v>17</v>
      </c>
      <c r="E19" s="31">
        <v>17</v>
      </c>
      <c r="G19" s="31">
        <v>17</v>
      </c>
      <c r="H19" s="50" t="s">
        <v>217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199</v>
      </c>
      <c r="T19" s="31">
        <v>17</v>
      </c>
    </row>
    <row r="20" spans="1:20" x14ac:dyDescent="0.25">
      <c r="A20" s="31">
        <v>18</v>
      </c>
      <c r="B20" s="50" t="s">
        <v>218</v>
      </c>
      <c r="C20" s="31">
        <v>18</v>
      </c>
      <c r="D20" s="54" t="s">
        <v>219</v>
      </c>
      <c r="E20" s="31">
        <v>18</v>
      </c>
      <c r="F20" s="57" t="s">
        <v>196</v>
      </c>
      <c r="G20" s="31">
        <v>18</v>
      </c>
      <c r="H20" s="51" t="s">
        <v>220</v>
      </c>
      <c r="I20" s="31">
        <v>18</v>
      </c>
      <c r="L20" s="31">
        <v>18</v>
      </c>
      <c r="M20" s="52" t="s">
        <v>200</v>
      </c>
      <c r="N20" s="31">
        <v>18</v>
      </c>
      <c r="O20" s="55" t="s">
        <v>201</v>
      </c>
      <c r="P20" s="31">
        <v>18</v>
      </c>
      <c r="Q20" s="58" t="s">
        <v>202</v>
      </c>
      <c r="R20" s="31">
        <v>18</v>
      </c>
      <c r="S20" s="53" t="s">
        <v>203</v>
      </c>
      <c r="T20" s="31">
        <v>18</v>
      </c>
    </row>
    <row r="21" spans="1:20" x14ac:dyDescent="0.25">
      <c r="A21" s="31">
        <v>19</v>
      </c>
      <c r="B21" s="51" t="s">
        <v>221</v>
      </c>
      <c r="C21" s="31">
        <v>19</v>
      </c>
      <c r="D21" s="49" t="s">
        <v>222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205</v>
      </c>
      <c r="P21" s="31">
        <v>19</v>
      </c>
      <c r="R21" s="31">
        <v>19</v>
      </c>
      <c r="T21" s="31">
        <v>19</v>
      </c>
    </row>
    <row r="22" spans="1:20" x14ac:dyDescent="0.25">
      <c r="A22" s="31">
        <v>20</v>
      </c>
      <c r="C22" s="31">
        <v>20</v>
      </c>
      <c r="D22" s="57" t="s">
        <v>223</v>
      </c>
      <c r="E22" s="31">
        <v>20</v>
      </c>
      <c r="G22" s="31">
        <v>20</v>
      </c>
      <c r="H22" s="54" t="s">
        <v>224</v>
      </c>
      <c r="I22" s="31">
        <v>20</v>
      </c>
      <c r="L22" s="31">
        <v>20</v>
      </c>
      <c r="N22" s="31">
        <v>20</v>
      </c>
      <c r="O22" s="58" t="s">
        <v>206</v>
      </c>
      <c r="P22" s="31">
        <v>20</v>
      </c>
      <c r="R22" s="31">
        <v>20</v>
      </c>
      <c r="S22" s="55" t="s">
        <v>207</v>
      </c>
      <c r="T22" s="31">
        <v>20</v>
      </c>
    </row>
    <row r="23" spans="1:20" x14ac:dyDescent="0.25">
      <c r="A23" s="31">
        <v>21</v>
      </c>
      <c r="B23" s="54" t="s">
        <v>225</v>
      </c>
      <c r="C23" s="31">
        <v>21</v>
      </c>
      <c r="E23" s="31">
        <v>21</v>
      </c>
      <c r="F23" s="51" t="s">
        <v>204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209</v>
      </c>
      <c r="R23" s="31">
        <v>21</v>
      </c>
      <c r="T23" s="31">
        <v>21</v>
      </c>
    </row>
    <row r="24" spans="1:20" x14ac:dyDescent="0.25">
      <c r="A24" s="31">
        <v>22</v>
      </c>
      <c r="B24" s="49" t="s">
        <v>226</v>
      </c>
      <c r="C24" s="31">
        <v>22</v>
      </c>
      <c r="D24" s="50" t="s">
        <v>227</v>
      </c>
      <c r="E24" s="31">
        <v>22</v>
      </c>
      <c r="G24" s="31">
        <v>22</v>
      </c>
      <c r="H24" s="57" t="s">
        <v>228</v>
      </c>
      <c r="I24" s="31">
        <v>22</v>
      </c>
      <c r="L24" s="31">
        <v>22</v>
      </c>
      <c r="M24" s="56" t="s">
        <v>211</v>
      </c>
      <c r="N24" s="31">
        <v>22</v>
      </c>
      <c r="O24" s="52" t="s">
        <v>212</v>
      </c>
      <c r="P24" s="31">
        <v>22</v>
      </c>
      <c r="R24" s="31">
        <v>22</v>
      </c>
      <c r="S24" s="58" t="s">
        <v>213</v>
      </c>
      <c r="T24" s="31">
        <v>22</v>
      </c>
    </row>
    <row r="25" spans="1:20" x14ac:dyDescent="0.25">
      <c r="A25" s="31">
        <v>23</v>
      </c>
      <c r="B25" s="57" t="s">
        <v>229</v>
      </c>
      <c r="C25" s="31">
        <v>23</v>
      </c>
      <c r="D25" s="51" t="s">
        <v>230</v>
      </c>
      <c r="E25" s="31">
        <v>23</v>
      </c>
      <c r="F25" s="54" t="s">
        <v>208</v>
      </c>
      <c r="G25" s="31">
        <v>23</v>
      </c>
      <c r="I25" s="31">
        <v>23</v>
      </c>
      <c r="L25" s="31">
        <v>23</v>
      </c>
      <c r="M25" s="58" t="s">
        <v>214</v>
      </c>
      <c r="N25" s="31">
        <v>23</v>
      </c>
      <c r="O25" s="53" t="s">
        <v>215</v>
      </c>
      <c r="P25" s="31">
        <v>23</v>
      </c>
      <c r="Q25" s="55" t="s">
        <v>216</v>
      </c>
      <c r="R25" s="31">
        <v>23</v>
      </c>
      <c r="T25" s="31">
        <v>23</v>
      </c>
    </row>
    <row r="26" spans="1:20" x14ac:dyDescent="0.25">
      <c r="A26" s="31">
        <v>24</v>
      </c>
      <c r="C26" s="31">
        <v>24</v>
      </c>
      <c r="E26" s="31">
        <v>24</v>
      </c>
      <c r="F26" s="49" t="s">
        <v>231</v>
      </c>
      <c r="G26" s="31">
        <v>24</v>
      </c>
      <c r="H26" s="50" t="s">
        <v>232</v>
      </c>
      <c r="I26" s="31">
        <v>24</v>
      </c>
      <c r="L26" s="31">
        <v>24</v>
      </c>
      <c r="N26" s="31">
        <v>24</v>
      </c>
      <c r="P26" s="31">
        <v>24</v>
      </c>
      <c r="Q26" s="56" t="s">
        <v>173</v>
      </c>
      <c r="R26" s="31">
        <v>24</v>
      </c>
      <c r="S26" s="52" t="s">
        <v>217</v>
      </c>
      <c r="T26" s="31">
        <v>24</v>
      </c>
    </row>
    <row r="27" spans="1:20" x14ac:dyDescent="0.25">
      <c r="A27" s="31">
        <v>25</v>
      </c>
      <c r="B27" s="50" t="s">
        <v>167</v>
      </c>
      <c r="C27" s="31">
        <v>25</v>
      </c>
      <c r="D27" s="54" t="s">
        <v>172</v>
      </c>
      <c r="E27" s="31">
        <v>25</v>
      </c>
      <c r="G27" s="31">
        <v>25</v>
      </c>
      <c r="H27" s="51" t="s">
        <v>168</v>
      </c>
      <c r="I27" s="31">
        <v>25</v>
      </c>
      <c r="L27" s="31">
        <v>25</v>
      </c>
      <c r="M27" s="52" t="s">
        <v>218</v>
      </c>
      <c r="N27" s="31">
        <v>25</v>
      </c>
      <c r="O27" s="55" t="s">
        <v>219</v>
      </c>
      <c r="P27" s="31">
        <v>25</v>
      </c>
      <c r="R27" s="31">
        <v>25</v>
      </c>
      <c r="S27" s="53" t="s">
        <v>220</v>
      </c>
      <c r="T27" s="31">
        <v>25</v>
      </c>
    </row>
    <row r="28" spans="1:20" x14ac:dyDescent="0.25">
      <c r="A28" s="31">
        <v>26</v>
      </c>
      <c r="B28" s="51" t="s">
        <v>171</v>
      </c>
      <c r="C28" s="31">
        <v>26</v>
      </c>
      <c r="D28" s="49" t="s">
        <v>176</v>
      </c>
      <c r="E28" s="31">
        <v>26</v>
      </c>
      <c r="G28" s="31">
        <v>26</v>
      </c>
      <c r="I28" s="31">
        <v>26</v>
      </c>
      <c r="L28" s="31">
        <v>26</v>
      </c>
      <c r="M28" s="53" t="s">
        <v>221</v>
      </c>
      <c r="N28" s="31">
        <v>26</v>
      </c>
      <c r="O28" s="56" t="s">
        <v>222</v>
      </c>
      <c r="P28" s="31">
        <v>26</v>
      </c>
      <c r="R28" s="31">
        <v>26</v>
      </c>
      <c r="T28" s="31">
        <v>26</v>
      </c>
    </row>
    <row r="29" spans="1:20" x14ac:dyDescent="0.25">
      <c r="A29" s="31">
        <v>27</v>
      </c>
      <c r="C29" s="31">
        <v>27</v>
      </c>
      <c r="D29" s="57" t="s">
        <v>182</v>
      </c>
      <c r="E29" s="31">
        <v>27</v>
      </c>
      <c r="G29" s="31">
        <v>27</v>
      </c>
      <c r="H29" s="54" t="s">
        <v>178</v>
      </c>
      <c r="I29" s="31">
        <v>27</v>
      </c>
      <c r="L29" s="31">
        <v>27</v>
      </c>
      <c r="N29" s="31">
        <v>27</v>
      </c>
      <c r="O29" s="58" t="s">
        <v>223</v>
      </c>
      <c r="P29" s="31">
        <v>27</v>
      </c>
      <c r="R29" s="31">
        <v>27</v>
      </c>
      <c r="S29" s="55" t="s">
        <v>224</v>
      </c>
      <c r="T29" s="31">
        <v>27</v>
      </c>
    </row>
    <row r="30" spans="1:20" x14ac:dyDescent="0.25">
      <c r="A30" s="31">
        <v>28</v>
      </c>
      <c r="B30" s="54" t="s">
        <v>181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225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5">
      <c r="A31" s="31">
        <v>29</v>
      </c>
      <c r="B31" s="49" t="s">
        <v>184</v>
      </c>
      <c r="C31" s="31">
        <v>29</v>
      </c>
      <c r="D31" s="50" t="s">
        <v>188</v>
      </c>
      <c r="E31" s="31">
        <v>29</v>
      </c>
      <c r="G31" s="31">
        <v>29</v>
      </c>
      <c r="H31" s="57" t="s">
        <v>233</v>
      </c>
      <c r="L31" s="31">
        <v>29</v>
      </c>
      <c r="M31" s="56" t="s">
        <v>226</v>
      </c>
      <c r="N31" s="31">
        <v>29</v>
      </c>
      <c r="O31" s="52" t="s">
        <v>227</v>
      </c>
      <c r="P31" s="31">
        <v>29</v>
      </c>
      <c r="R31" s="31">
        <v>29</v>
      </c>
      <c r="S31" s="58" t="s">
        <v>228</v>
      </c>
    </row>
    <row r="32" spans="1:20" x14ac:dyDescent="0.25">
      <c r="A32" s="31">
        <v>30</v>
      </c>
      <c r="B32" s="57" t="s">
        <v>187</v>
      </c>
      <c r="C32" s="31">
        <v>30</v>
      </c>
      <c r="D32" s="51" t="s">
        <v>191</v>
      </c>
      <c r="E32" s="31">
        <v>30</v>
      </c>
      <c r="G32" s="31">
        <v>30</v>
      </c>
      <c r="L32" s="31">
        <v>30</v>
      </c>
      <c r="M32" s="58" t="s">
        <v>229</v>
      </c>
      <c r="N32" s="31">
        <v>30</v>
      </c>
      <c r="O32" s="53" t="s">
        <v>230</v>
      </c>
      <c r="P32" s="31">
        <v>30</v>
      </c>
      <c r="R32" s="31">
        <v>30</v>
      </c>
    </row>
    <row r="33" spans="1:18" x14ac:dyDescent="0.25">
      <c r="A33" s="31">
        <v>31</v>
      </c>
      <c r="E33" s="31">
        <v>31</v>
      </c>
      <c r="F33" s="49" t="s">
        <v>192</v>
      </c>
      <c r="G33" s="31">
        <v>31</v>
      </c>
      <c r="L33" s="31">
        <v>31</v>
      </c>
      <c r="P33" s="31">
        <v>31</v>
      </c>
      <c r="Q33" s="56" t="s">
        <v>231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Thomas</cp:lastModifiedBy>
  <cp:revision>11</cp:revision>
  <dcterms:created xsi:type="dcterms:W3CDTF">2016-09-14T12:29:52Z</dcterms:created>
  <dcterms:modified xsi:type="dcterms:W3CDTF">2016-11-30T19:44:37Z</dcterms:modified>
  <dc:language>nds-DE</dc:language>
</cp:coreProperties>
</file>