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rk_kato/Library/Mobile Documents/com~apple~CloudDocs/20240109_Oguro_paper/20250614_RPgenes_ReDefined/data_plots/"/>
    </mc:Choice>
  </mc:AlternateContent>
  <xr:revisionPtr revIDLastSave="0" documentId="13_ncr:1_{0772533A-3D3C-2141-AA81-DFF53DDB22BC}" xr6:coauthVersionLast="47" xr6:coauthVersionMax="47" xr10:uidLastSave="{00000000-0000-0000-0000-000000000000}"/>
  <bookViews>
    <workbookView xWindow="11840" yWindow="5900" windowWidth="27900" windowHeight="16940" activeTab="3" xr2:uid="{DFDF1008-3CDD-D54A-BED5-6BDD8AA28E11}"/>
  </bookViews>
  <sheets>
    <sheet name="RPL" sheetId="1" r:id="rId1"/>
    <sheet name="RPS" sheetId="2" r:id="rId2"/>
    <sheet name="RPP" sheetId="3" r:id="rId3"/>
    <sheet name="note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6" i="3" l="1"/>
  <c r="AR6" i="3" s="1"/>
  <c r="AO6" i="3"/>
  <c r="AS6" i="3" s="1"/>
  <c r="AI6" i="3"/>
  <c r="J6" i="3"/>
  <c r="AP5" i="3"/>
  <c r="AR5" i="3" s="1"/>
  <c r="AO5" i="3"/>
  <c r="AS5" i="3" s="1"/>
  <c r="AI5" i="3"/>
  <c r="J5" i="3"/>
  <c r="AR4" i="3"/>
  <c r="AP4" i="3"/>
  <c r="AO4" i="3"/>
  <c r="AS4" i="3" s="1"/>
  <c r="AI4" i="3"/>
  <c r="J4" i="3"/>
  <c r="AP3" i="3"/>
  <c r="AR3" i="3" s="1"/>
  <c r="AO3" i="3"/>
  <c r="AS3" i="3" s="1"/>
  <c r="AI3" i="3"/>
  <c r="J3" i="3"/>
  <c r="AV2" i="3"/>
  <c r="AT2" i="3"/>
  <c r="AP2" i="3"/>
  <c r="AR2" i="3" s="1"/>
  <c r="AO2" i="3"/>
  <c r="AS2" i="3" s="1"/>
  <c r="AI2" i="3"/>
  <c r="J2" i="3"/>
  <c r="AT1" i="3"/>
  <c r="AQ1" i="3"/>
  <c r="AP1" i="3"/>
  <c r="AR1" i="3" s="1"/>
  <c r="AO1" i="3"/>
  <c r="AV1" i="3" s="1"/>
  <c r="AI1" i="3"/>
  <c r="J1" i="3"/>
  <c r="AP68" i="1"/>
  <c r="AR68" i="1" s="1"/>
  <c r="AO68" i="1"/>
  <c r="AQ68" i="1" s="1"/>
  <c r="AI68" i="1"/>
  <c r="J68" i="1"/>
  <c r="AP67" i="1"/>
  <c r="AR67" i="1" s="1"/>
  <c r="AO67" i="1"/>
  <c r="AS67" i="1" s="1"/>
  <c r="AI67" i="1"/>
  <c r="J67" i="1"/>
  <c r="AS66" i="1"/>
  <c r="AR66" i="1"/>
  <c r="AP66" i="1"/>
  <c r="AO66" i="1"/>
  <c r="AQ66" i="1" s="1"/>
  <c r="AI66" i="1"/>
  <c r="J66" i="1"/>
  <c r="AS65" i="1"/>
  <c r="AP65" i="1"/>
  <c r="AR65" i="1" s="1"/>
  <c r="AO65" i="1"/>
  <c r="AI65" i="1"/>
  <c r="J65" i="1"/>
  <c r="AP64" i="1"/>
  <c r="AR64" i="1" s="1"/>
  <c r="AO64" i="1"/>
  <c r="AS64" i="1" s="1"/>
  <c r="AI64" i="1"/>
  <c r="J64" i="1"/>
  <c r="AP63" i="1"/>
  <c r="AR63" i="1" s="1"/>
  <c r="AO63" i="1"/>
  <c r="AQ63" i="1" s="1"/>
  <c r="AI63" i="1"/>
  <c r="J63" i="1"/>
  <c r="AP62" i="1"/>
  <c r="AR62" i="1" s="1"/>
  <c r="AO62" i="1"/>
  <c r="AS62" i="1" s="1"/>
  <c r="AI62" i="1"/>
  <c r="J62" i="1"/>
  <c r="AS61" i="1"/>
  <c r="AP61" i="1"/>
  <c r="AR61" i="1" s="1"/>
  <c r="AO61" i="1"/>
  <c r="AI61" i="1"/>
  <c r="J61" i="1"/>
  <c r="AP60" i="1"/>
  <c r="AR60" i="1" s="1"/>
  <c r="AO60" i="1"/>
  <c r="AS60" i="1" s="1"/>
  <c r="AI60" i="1"/>
  <c r="J60" i="1"/>
  <c r="AP59" i="1"/>
  <c r="AR59" i="1" s="1"/>
  <c r="AO59" i="1"/>
  <c r="AS59" i="1" s="1"/>
  <c r="AI59" i="1"/>
  <c r="J59" i="1"/>
  <c r="AP58" i="1"/>
  <c r="AR58" i="1" s="1"/>
  <c r="AO58" i="1"/>
  <c r="AQ58" i="1" s="1"/>
  <c r="AI58" i="1"/>
  <c r="J58" i="1"/>
  <c r="AP57" i="1"/>
  <c r="AR57" i="1" s="1"/>
  <c r="AO57" i="1"/>
  <c r="AS57" i="1" s="1"/>
  <c r="AI57" i="1"/>
  <c r="J57" i="1"/>
  <c r="AR56" i="1"/>
  <c r="AP56" i="1"/>
  <c r="AO56" i="1"/>
  <c r="AS56" i="1" s="1"/>
  <c r="AI56" i="1"/>
  <c r="J56" i="1"/>
  <c r="AP55" i="1"/>
  <c r="AR55" i="1" s="1"/>
  <c r="AO55" i="1"/>
  <c r="AS55" i="1" s="1"/>
  <c r="AI55" i="1"/>
  <c r="J55" i="1"/>
  <c r="AR54" i="1"/>
  <c r="AP54" i="1"/>
  <c r="AO54" i="1"/>
  <c r="AS54" i="1" s="1"/>
  <c r="AI54" i="1"/>
  <c r="J54" i="1"/>
  <c r="AP53" i="1"/>
  <c r="AR53" i="1" s="1"/>
  <c r="AO53" i="1"/>
  <c r="AS53" i="1" s="1"/>
  <c r="AI53" i="1"/>
  <c r="J53" i="1"/>
  <c r="AP52" i="1"/>
  <c r="AR52" i="1" s="1"/>
  <c r="AO52" i="1"/>
  <c r="AS52" i="1" s="1"/>
  <c r="AI52" i="1"/>
  <c r="J52" i="1"/>
  <c r="AP51" i="1"/>
  <c r="AR51" i="1" s="1"/>
  <c r="AO51" i="1"/>
  <c r="AS51" i="1" s="1"/>
  <c r="AI51" i="1"/>
  <c r="J51" i="1"/>
  <c r="AP50" i="1"/>
  <c r="AR50" i="1" s="1"/>
  <c r="AO50" i="1"/>
  <c r="AS50" i="1" s="1"/>
  <c r="AI50" i="1"/>
  <c r="J50" i="1"/>
  <c r="AP49" i="1"/>
  <c r="AR49" i="1" s="1"/>
  <c r="AO49" i="1"/>
  <c r="AS49" i="1" s="1"/>
  <c r="AI49" i="1"/>
  <c r="J49" i="1"/>
  <c r="AP48" i="1"/>
  <c r="AR48" i="1" s="1"/>
  <c r="AO48" i="1"/>
  <c r="AS48" i="1" s="1"/>
  <c r="AI48" i="1"/>
  <c r="J48" i="1"/>
  <c r="AP47" i="1"/>
  <c r="AR47" i="1" s="1"/>
  <c r="AO47" i="1"/>
  <c r="AS47" i="1" s="1"/>
  <c r="AI47" i="1"/>
  <c r="J47" i="1"/>
  <c r="AR46" i="1"/>
  <c r="AP46" i="1"/>
  <c r="AO46" i="1"/>
  <c r="AS46" i="1" s="1"/>
  <c r="AI46" i="1"/>
  <c r="J46" i="1"/>
  <c r="AP45" i="1"/>
  <c r="AR45" i="1" s="1"/>
  <c r="AO45" i="1"/>
  <c r="AS45" i="1" s="1"/>
  <c r="AI45" i="1"/>
  <c r="J45" i="1"/>
  <c r="AP44" i="1"/>
  <c r="AR44" i="1" s="1"/>
  <c r="AO44" i="1"/>
  <c r="AS44" i="1" s="1"/>
  <c r="AI44" i="1"/>
  <c r="J44" i="1"/>
  <c r="AP43" i="1"/>
  <c r="AR43" i="1" s="1"/>
  <c r="AO43" i="1"/>
  <c r="AS43" i="1" s="1"/>
  <c r="AI43" i="1"/>
  <c r="J43" i="1"/>
  <c r="AP42" i="1"/>
  <c r="AR42" i="1" s="1"/>
  <c r="AO42" i="1"/>
  <c r="AS42" i="1" s="1"/>
  <c r="AI42" i="1"/>
  <c r="J42" i="1"/>
  <c r="AP41" i="1"/>
  <c r="AR41" i="1" s="1"/>
  <c r="AO41" i="1"/>
  <c r="AS41" i="1" s="1"/>
  <c r="AI41" i="1"/>
  <c r="J41" i="1"/>
  <c r="AP40" i="1"/>
  <c r="AR40" i="1" s="1"/>
  <c r="AO40" i="1"/>
  <c r="AQ40" i="1" s="1"/>
  <c r="AI40" i="1"/>
  <c r="J40" i="1"/>
  <c r="AS39" i="1"/>
  <c r="AQ39" i="1"/>
  <c r="AP39" i="1"/>
  <c r="AR39" i="1" s="1"/>
  <c r="AO39" i="1"/>
  <c r="AI39" i="1"/>
  <c r="J39" i="1"/>
  <c r="AP38" i="1"/>
  <c r="AR38" i="1" s="1"/>
  <c r="AO38" i="1"/>
  <c r="AS38" i="1" s="1"/>
  <c r="AI38" i="1"/>
  <c r="J38" i="1"/>
  <c r="AP37" i="1"/>
  <c r="AR37" i="1" s="1"/>
  <c r="AO37" i="1"/>
  <c r="AS37" i="1" s="1"/>
  <c r="AI37" i="1"/>
  <c r="J37" i="1"/>
  <c r="AP36" i="1"/>
  <c r="AR36" i="1" s="1"/>
  <c r="AO36" i="1"/>
  <c r="AS36" i="1" s="1"/>
  <c r="AI36" i="1"/>
  <c r="J36" i="1"/>
  <c r="AP35" i="1"/>
  <c r="AR35" i="1" s="1"/>
  <c r="AO35" i="1"/>
  <c r="AS35" i="1" s="1"/>
  <c r="AI35" i="1"/>
  <c r="J35" i="1"/>
  <c r="AP34" i="1"/>
  <c r="AR34" i="1" s="1"/>
  <c r="AO34" i="1"/>
  <c r="AQ34" i="1" s="1"/>
  <c r="AI34" i="1"/>
  <c r="J34" i="1"/>
  <c r="AP33" i="1"/>
  <c r="AR33" i="1" s="1"/>
  <c r="AO33" i="1"/>
  <c r="AS33" i="1" s="1"/>
  <c r="AI33" i="1"/>
  <c r="J33" i="1"/>
  <c r="AR32" i="1"/>
  <c r="AP32" i="1"/>
  <c r="AO32" i="1"/>
  <c r="AQ32" i="1" s="1"/>
  <c r="AI32" i="1"/>
  <c r="J32" i="1"/>
  <c r="AR31" i="1"/>
  <c r="AP31" i="1"/>
  <c r="AO31" i="1"/>
  <c r="AS31" i="1" s="1"/>
  <c r="AI31" i="1"/>
  <c r="J31" i="1"/>
  <c r="AS30" i="1"/>
  <c r="AR30" i="1"/>
  <c r="AQ30" i="1"/>
  <c r="AP30" i="1"/>
  <c r="AO30" i="1"/>
  <c r="AI30" i="1"/>
  <c r="J30" i="1"/>
  <c r="AP29" i="1"/>
  <c r="AR29" i="1" s="1"/>
  <c r="AO29" i="1"/>
  <c r="AQ29" i="1" s="1"/>
  <c r="AI29" i="1"/>
  <c r="J29" i="1"/>
  <c r="AP28" i="1"/>
  <c r="AR28" i="1" s="1"/>
  <c r="AO28" i="1"/>
  <c r="AQ28" i="1" s="1"/>
  <c r="AI28" i="1"/>
  <c r="J28" i="1"/>
  <c r="AP27" i="1"/>
  <c r="AR27" i="1" s="1"/>
  <c r="AO27" i="1"/>
  <c r="AQ27" i="1" s="1"/>
  <c r="AI27" i="1"/>
  <c r="J27" i="1"/>
  <c r="AP26" i="1"/>
  <c r="AQ26" i="1" s="1"/>
  <c r="AO26" i="1"/>
  <c r="AS26" i="1" s="1"/>
  <c r="AI26" i="1"/>
  <c r="J26" i="1"/>
  <c r="AS25" i="1"/>
  <c r="AP25" i="1"/>
  <c r="AR25" i="1" s="1"/>
  <c r="AO25" i="1"/>
  <c r="AI25" i="1"/>
  <c r="J25" i="1"/>
  <c r="AP24" i="1"/>
  <c r="AR24" i="1" s="1"/>
  <c r="AO24" i="1"/>
  <c r="AS24" i="1" s="1"/>
  <c r="AI24" i="1"/>
  <c r="J24" i="1"/>
  <c r="AP23" i="1"/>
  <c r="AR23" i="1" s="1"/>
  <c r="AO23" i="1"/>
  <c r="AS23" i="1" s="1"/>
  <c r="AI23" i="1"/>
  <c r="J23" i="1"/>
  <c r="AP22" i="1"/>
  <c r="AR22" i="1" s="1"/>
  <c r="AO22" i="1"/>
  <c r="AQ22" i="1" s="1"/>
  <c r="AI22" i="1"/>
  <c r="J22" i="1"/>
  <c r="AP21" i="1"/>
  <c r="AR21" i="1" s="1"/>
  <c r="AO21" i="1"/>
  <c r="AS21" i="1" s="1"/>
  <c r="AI21" i="1"/>
  <c r="J21" i="1"/>
  <c r="AP20" i="1"/>
  <c r="AR20" i="1" s="1"/>
  <c r="AO20" i="1"/>
  <c r="AS20" i="1" s="1"/>
  <c r="AI20" i="1"/>
  <c r="J20" i="1"/>
  <c r="AP19" i="1"/>
  <c r="AR19" i="1" s="1"/>
  <c r="AO19" i="1"/>
  <c r="AS19" i="1" s="1"/>
  <c r="AI19" i="1"/>
  <c r="J19" i="1"/>
  <c r="AS18" i="1"/>
  <c r="AR18" i="1"/>
  <c r="AQ18" i="1"/>
  <c r="AP18" i="1"/>
  <c r="AO18" i="1"/>
  <c r="AI18" i="1"/>
  <c r="J18" i="1"/>
  <c r="AP17" i="1"/>
  <c r="AR17" i="1" s="1"/>
  <c r="AO17" i="1"/>
  <c r="AS17" i="1" s="1"/>
  <c r="AI17" i="1"/>
  <c r="J17" i="1"/>
  <c r="AP16" i="1"/>
  <c r="AR16" i="1" s="1"/>
  <c r="AO16" i="1"/>
  <c r="AS16" i="1" s="1"/>
  <c r="AI16" i="1"/>
  <c r="J16" i="1"/>
  <c r="AP15" i="1"/>
  <c r="AR15" i="1" s="1"/>
  <c r="AO15" i="1"/>
  <c r="AS15" i="1" s="1"/>
  <c r="AI15" i="1"/>
  <c r="J15" i="1"/>
  <c r="AP14" i="1"/>
  <c r="AR14" i="1" s="1"/>
  <c r="AO14" i="1"/>
  <c r="AS14" i="1" s="1"/>
  <c r="AI14" i="1"/>
  <c r="J14" i="1"/>
  <c r="AP13" i="1"/>
  <c r="AR13" i="1" s="1"/>
  <c r="AO13" i="1"/>
  <c r="AS13" i="1" s="1"/>
  <c r="AI13" i="1"/>
  <c r="J13" i="1"/>
  <c r="AP12" i="1"/>
  <c r="AR12" i="1" s="1"/>
  <c r="AO12" i="1"/>
  <c r="AS12" i="1" s="1"/>
  <c r="AI12" i="1"/>
  <c r="J12" i="1"/>
  <c r="AP11" i="1"/>
  <c r="AR11" i="1" s="1"/>
  <c r="AO11" i="1"/>
  <c r="AS11" i="1" s="1"/>
  <c r="AI11" i="1"/>
  <c r="J11" i="1"/>
  <c r="AX10" i="1"/>
  <c r="AW10" i="1"/>
  <c r="AV10" i="1"/>
  <c r="AU10" i="1"/>
  <c r="AP10" i="1"/>
  <c r="AR10" i="1" s="1"/>
  <c r="AO10" i="1"/>
  <c r="AQ10" i="1" s="1"/>
  <c r="AI10" i="1"/>
  <c r="J10" i="1"/>
  <c r="AX9" i="1"/>
  <c r="AW9" i="1"/>
  <c r="AV9" i="1"/>
  <c r="AU9" i="1"/>
  <c r="AP9" i="1"/>
  <c r="AR9" i="1" s="1"/>
  <c r="AO9" i="1"/>
  <c r="AS9" i="1" s="1"/>
  <c r="AI9" i="1"/>
  <c r="J9" i="1"/>
  <c r="AR8" i="1"/>
  <c r="AP8" i="1"/>
  <c r="AO8" i="1"/>
  <c r="AQ8" i="1" s="1"/>
  <c r="AI8" i="1"/>
  <c r="J8" i="1"/>
  <c r="AP7" i="1"/>
  <c r="AR7" i="1" s="1"/>
  <c r="AO7" i="1"/>
  <c r="AS7" i="1" s="1"/>
  <c r="AI7" i="1"/>
  <c r="J7" i="1"/>
  <c r="AQ6" i="1"/>
  <c r="AP6" i="1"/>
  <c r="AR6" i="1" s="1"/>
  <c r="AO6" i="1"/>
  <c r="AS6" i="1" s="1"/>
  <c r="AI6" i="1"/>
  <c r="J6" i="1"/>
  <c r="AP5" i="1"/>
  <c r="AR5" i="1" s="1"/>
  <c r="AO5" i="1"/>
  <c r="AS5" i="1" s="1"/>
  <c r="AI5" i="1"/>
  <c r="J5" i="1"/>
  <c r="AP4" i="1"/>
  <c r="AR4" i="1" s="1"/>
  <c r="AO4" i="1"/>
  <c r="AQ4" i="1" s="1"/>
  <c r="AI4" i="1"/>
  <c r="J4" i="1"/>
  <c r="AV3" i="1"/>
  <c r="AT3" i="1"/>
  <c r="AX8" i="1" s="1"/>
  <c r="AP3" i="1"/>
  <c r="AR3" i="1" s="1"/>
  <c r="AO3" i="1"/>
  <c r="AS3" i="1" s="1"/>
  <c r="AI3" i="1"/>
  <c r="J3" i="1"/>
  <c r="AT2" i="1"/>
  <c r="AV8" i="1" s="1"/>
  <c r="AP2" i="1"/>
  <c r="AR2" i="1" s="1"/>
  <c r="AO2" i="1"/>
  <c r="AI2" i="1"/>
  <c r="J2" i="1"/>
  <c r="AP1" i="1"/>
  <c r="AR1" i="1" s="1"/>
  <c r="AO1" i="1"/>
  <c r="AI1" i="1"/>
  <c r="J1" i="1"/>
  <c r="AR26" i="1" l="1"/>
  <c r="AS40" i="1"/>
  <c r="AQ21" i="1"/>
  <c r="AS22" i="1"/>
  <c r="AU2" i="1"/>
  <c r="AU8" i="1" s="1"/>
  <c r="AS63" i="1"/>
  <c r="AQ57" i="1"/>
  <c r="AU2" i="3"/>
  <c r="AS8" i="1"/>
  <c r="AQ42" i="1"/>
  <c r="AX2" i="3"/>
  <c r="AS68" i="1"/>
  <c r="AS34" i="1"/>
  <c r="AQ65" i="1"/>
  <c r="AY1" i="3"/>
  <c r="AS10" i="1"/>
  <c r="AS27" i="1"/>
  <c r="AQ23" i="1"/>
  <c r="AS29" i="1"/>
  <c r="AS58" i="1"/>
  <c r="AQ41" i="1"/>
  <c r="AQ59" i="1"/>
  <c r="AS32" i="1"/>
  <c r="AQ5" i="1"/>
  <c r="AQ24" i="1"/>
  <c r="AQ4" i="3"/>
  <c r="AS28" i="1"/>
  <c r="AX2" i="1"/>
  <c r="AU3" i="1"/>
  <c r="AW8" i="1" s="1"/>
  <c r="AQ60" i="1"/>
  <c r="AX3" i="1"/>
  <c r="AS4" i="1"/>
  <c r="AS1" i="1"/>
  <c r="AQ54" i="1"/>
  <c r="AQ2" i="3"/>
  <c r="AQ3" i="3"/>
  <c r="AQ5" i="3"/>
  <c r="AS1" i="3"/>
  <c r="AU1" i="3"/>
  <c r="AX1" i="3"/>
  <c r="AQ6" i="3"/>
  <c r="AQ17" i="1"/>
  <c r="AQ53" i="1"/>
  <c r="AQ12" i="1"/>
  <c r="AQ48" i="1"/>
  <c r="AQ43" i="1"/>
  <c r="AQ38" i="1"/>
  <c r="AQ33" i="1"/>
  <c r="AQ64" i="1"/>
  <c r="AQ9" i="1"/>
  <c r="AQ13" i="1"/>
  <c r="AQ49" i="1"/>
  <c r="AQ44" i="1"/>
  <c r="AQ1" i="1"/>
  <c r="AQ19" i="1"/>
  <c r="AQ55" i="1"/>
  <c r="AQ14" i="1"/>
  <c r="AQ50" i="1"/>
  <c r="AQ45" i="1"/>
  <c r="AQ2" i="1"/>
  <c r="AQ35" i="1"/>
  <c r="AS2" i="1"/>
  <c r="AQ25" i="1"/>
  <c r="AQ61" i="1"/>
  <c r="AQ20" i="1"/>
  <c r="AQ56" i="1"/>
  <c r="AQ15" i="1"/>
  <c r="AQ51" i="1"/>
  <c r="AV2" i="1"/>
  <c r="AQ46" i="1"/>
  <c r="AY2" i="1"/>
  <c r="AQ36" i="1"/>
  <c r="AQ7" i="1"/>
  <c r="AQ31" i="1"/>
  <c r="AQ67" i="1"/>
  <c r="AQ62" i="1"/>
  <c r="AQ16" i="1"/>
  <c r="AQ52" i="1"/>
  <c r="AQ3" i="1"/>
  <c r="AQ11" i="1"/>
  <c r="AQ47" i="1"/>
  <c r="AQ37" i="1"/>
</calcChain>
</file>

<file path=xl/sharedStrings.xml><?xml version="1.0" encoding="utf-8"?>
<sst xmlns="http://schemas.openxmlformats.org/spreadsheetml/2006/main" count="386" uniqueCount="261">
  <si>
    <t>YLR075W</t>
  </si>
  <si>
    <t>RPL10</t>
  </si>
  <si>
    <t>3hr</t>
  </si>
  <si>
    <t>30min</t>
  </si>
  <si>
    <t>3 hr tif34-1</t>
  </si>
  <si>
    <t>YPR102C</t>
  </si>
  <si>
    <t>RPL11A</t>
  </si>
  <si>
    <t>YGR085C</t>
  </si>
  <si>
    <t>RPL11B</t>
  </si>
  <si>
    <t>YEL054C</t>
  </si>
  <si>
    <t>RPL12A</t>
  </si>
  <si>
    <t>YDR418W</t>
  </si>
  <si>
    <t>RPL12B</t>
  </si>
  <si>
    <t>YDL082W</t>
  </si>
  <si>
    <t>RPL13A</t>
  </si>
  <si>
    <t>YMR142C</t>
  </si>
  <si>
    <t>RPL13B</t>
  </si>
  <si>
    <t>30 min</t>
  </si>
  <si>
    <t>3 hr</t>
  </si>
  <si>
    <t>YKL006W</t>
  </si>
  <si>
    <t>RPL14A</t>
  </si>
  <si>
    <t>RPL</t>
  </si>
  <si>
    <t>YHL001W</t>
  </si>
  <si>
    <t>RPL14B</t>
  </si>
  <si>
    <t>RPP</t>
  </si>
  <si>
    <t>YLR029C</t>
  </si>
  <si>
    <t>RPL15A</t>
  </si>
  <si>
    <t>RPS</t>
  </si>
  <si>
    <t>YMR121C</t>
  </si>
  <si>
    <t>RPL15B</t>
  </si>
  <si>
    <t>YIL133C</t>
  </si>
  <si>
    <t>RPL16A</t>
  </si>
  <si>
    <t>YNL069C</t>
  </si>
  <si>
    <t>RPL16B</t>
  </si>
  <si>
    <t>YKL180W</t>
  </si>
  <si>
    <t>RPL17A</t>
  </si>
  <si>
    <t>YOL120C</t>
  </si>
  <si>
    <t>RPL18A</t>
  </si>
  <si>
    <t>YBR084C-A</t>
  </si>
  <si>
    <t>RPL19A</t>
  </si>
  <si>
    <t>YBL027W</t>
  </si>
  <si>
    <t>RPL19B</t>
  </si>
  <si>
    <t>YPL220W</t>
  </si>
  <si>
    <t>RPL1A</t>
  </si>
  <si>
    <t>YGL135W</t>
  </si>
  <si>
    <t>RPL1B</t>
  </si>
  <si>
    <t>YMR242C</t>
  </si>
  <si>
    <t>RPL20A</t>
  </si>
  <si>
    <t>YOR312C</t>
  </si>
  <si>
    <t>RPL20B</t>
  </si>
  <si>
    <t>YBR191W</t>
  </si>
  <si>
    <t>RPL21A</t>
  </si>
  <si>
    <t>YPL079W</t>
  </si>
  <si>
    <t>RPL21B</t>
  </si>
  <si>
    <t>YLR061W</t>
  </si>
  <si>
    <t>RPL22A</t>
  </si>
  <si>
    <t>YBL087C</t>
  </si>
  <si>
    <t>RPL23A</t>
  </si>
  <si>
    <t>YER117W</t>
  </si>
  <si>
    <t>RPL23B</t>
  </si>
  <si>
    <t>YLR009W</t>
  </si>
  <si>
    <t>RPL24</t>
  </si>
  <si>
    <t>YGL031C</t>
  </si>
  <si>
    <t>RPL24A</t>
  </si>
  <si>
    <t>YGR148C</t>
  </si>
  <si>
    <t>RPL24B</t>
  </si>
  <si>
    <t>YOL127W</t>
  </si>
  <si>
    <t>RPL25</t>
  </si>
  <si>
    <t>YLR344W</t>
  </si>
  <si>
    <t>RPL26A</t>
  </si>
  <si>
    <t>YGR034W</t>
  </si>
  <si>
    <t>RPL26B</t>
  </si>
  <si>
    <t>YHR010W</t>
  </si>
  <si>
    <t>RPL27A</t>
  </si>
  <si>
    <t>YDR471W</t>
  </si>
  <si>
    <t>RPL27B</t>
  </si>
  <si>
    <t>YGL103W</t>
  </si>
  <si>
    <t>RPL28</t>
  </si>
  <si>
    <t>YFR031C-A</t>
  </si>
  <si>
    <t>RPL2A</t>
  </si>
  <si>
    <t>YIL018W</t>
  </si>
  <si>
    <t>RPL2B</t>
  </si>
  <si>
    <t>YOR063W</t>
  </si>
  <si>
    <t>RPL3</t>
  </si>
  <si>
    <t>YGL030W</t>
  </si>
  <si>
    <t>RPL30</t>
  </si>
  <si>
    <t>YDL075W</t>
  </si>
  <si>
    <t>RPL31A</t>
  </si>
  <si>
    <t>YLR406C</t>
  </si>
  <si>
    <t>RPL31B</t>
  </si>
  <si>
    <t>YBL092W</t>
  </si>
  <si>
    <t>RPL32</t>
  </si>
  <si>
    <t>YPL143W</t>
  </si>
  <si>
    <t>RPL33A</t>
  </si>
  <si>
    <t>YOR234C</t>
  </si>
  <si>
    <t>RPL33B</t>
  </si>
  <si>
    <t>YER056C-A</t>
  </si>
  <si>
    <t>RPL34A</t>
  </si>
  <si>
    <t>YIL052C</t>
  </si>
  <si>
    <t>RPL34B</t>
  </si>
  <si>
    <t>YDL191W</t>
  </si>
  <si>
    <t>RPL35A</t>
  </si>
  <si>
    <t>YDL136W</t>
  </si>
  <si>
    <t>RPL35B</t>
  </si>
  <si>
    <t>YMR194W</t>
  </si>
  <si>
    <t>RPL36A</t>
  </si>
  <si>
    <t>YLR185W</t>
  </si>
  <si>
    <t>RPL37A</t>
  </si>
  <si>
    <t>YDR500C</t>
  </si>
  <si>
    <t>RPL37B</t>
  </si>
  <si>
    <t>YJL189W</t>
  </si>
  <si>
    <t>RPL39</t>
  </si>
  <si>
    <t>YIL148W</t>
  </si>
  <si>
    <t>RPL40A</t>
  </si>
  <si>
    <t>YKR094C</t>
  </si>
  <si>
    <t>RPL40B</t>
  </si>
  <si>
    <t>YNL162W</t>
  </si>
  <si>
    <t>RPL42A</t>
  </si>
  <si>
    <t>YHR141C</t>
  </si>
  <si>
    <t>RPL42B</t>
  </si>
  <si>
    <t>YPR043W</t>
  </si>
  <si>
    <t>RPL43A</t>
  </si>
  <si>
    <t>YBR031W</t>
  </si>
  <si>
    <t>RPL4A</t>
  </si>
  <si>
    <t>YDR012W</t>
  </si>
  <si>
    <t>RPL4B</t>
  </si>
  <si>
    <t>YPL131W</t>
  </si>
  <si>
    <t>RPL5</t>
  </si>
  <si>
    <t>YML073C</t>
  </si>
  <si>
    <t>RPL6A</t>
  </si>
  <si>
    <t>YLR448W</t>
  </si>
  <si>
    <t>RPL6B</t>
  </si>
  <si>
    <t>YGL076C</t>
  </si>
  <si>
    <t>RPL7A</t>
  </si>
  <si>
    <t>YPL198W</t>
  </si>
  <si>
    <t>RPL7B</t>
  </si>
  <si>
    <t>YHL033C</t>
  </si>
  <si>
    <t>RPL8A</t>
  </si>
  <si>
    <t>YLL045C</t>
  </si>
  <si>
    <t>RPL8B</t>
  </si>
  <si>
    <t>YGL147C</t>
  </si>
  <si>
    <t>RPL9A</t>
  </si>
  <si>
    <t>YNL067W</t>
  </si>
  <si>
    <t>RPL9B</t>
  </si>
  <si>
    <t>YGR214W</t>
  </si>
  <si>
    <t>RPS0A</t>
  </si>
  <si>
    <t>YLR048W</t>
  </si>
  <si>
    <t>RPS0B</t>
  </si>
  <si>
    <t>YOR293W</t>
  </si>
  <si>
    <t>RPS10A</t>
  </si>
  <si>
    <t>YMR230W</t>
  </si>
  <si>
    <t>RPS10B</t>
  </si>
  <si>
    <t>YDR025W</t>
  </si>
  <si>
    <t>RPS11A</t>
  </si>
  <si>
    <t>YBR048W</t>
  </si>
  <si>
    <t>RPS11B</t>
  </si>
  <si>
    <t>YOR369C</t>
  </si>
  <si>
    <t>RPS12</t>
  </si>
  <si>
    <t>YDR064W</t>
  </si>
  <si>
    <t>RPS13</t>
  </si>
  <si>
    <t>YCR031C</t>
  </si>
  <si>
    <t>RPS14A</t>
  </si>
  <si>
    <t>YOL040C</t>
  </si>
  <si>
    <t>RPS15</t>
  </si>
  <si>
    <t>YDL083C</t>
  </si>
  <si>
    <t>RPS16B</t>
  </si>
  <si>
    <t>YML024W</t>
  </si>
  <si>
    <t>RPS17A</t>
  </si>
  <si>
    <t>YDR447C</t>
  </si>
  <si>
    <t>RPS17B</t>
  </si>
  <si>
    <t>YDR450W</t>
  </si>
  <si>
    <t>RPS18A</t>
  </si>
  <si>
    <t>YML026C</t>
  </si>
  <si>
    <t>RPS18B</t>
  </si>
  <si>
    <t>YNL302C</t>
  </si>
  <si>
    <t>RPS19B</t>
  </si>
  <si>
    <t>YLR441C</t>
  </si>
  <si>
    <t>RPS1A</t>
  </si>
  <si>
    <t>YML063W</t>
  </si>
  <si>
    <t>RPS1B</t>
  </si>
  <si>
    <t>YGL123W</t>
  </si>
  <si>
    <t>RPS2</t>
  </si>
  <si>
    <t>YHL015W</t>
  </si>
  <si>
    <t>RPS20</t>
  </si>
  <si>
    <t>YKR057W</t>
  </si>
  <si>
    <t>RPS21A</t>
  </si>
  <si>
    <t>YJL136C</t>
  </si>
  <si>
    <t>RPS21B</t>
  </si>
  <si>
    <t>YJL190C</t>
  </si>
  <si>
    <t>RPS22A</t>
  </si>
  <si>
    <t>YLR367W</t>
  </si>
  <si>
    <t>RPS22B</t>
  </si>
  <si>
    <t>YGR118W</t>
  </si>
  <si>
    <t>RPS23A</t>
  </si>
  <si>
    <t>YPR132W</t>
  </si>
  <si>
    <t>RPS23B</t>
  </si>
  <si>
    <t>YER074W</t>
  </si>
  <si>
    <t>RPS24A</t>
  </si>
  <si>
    <t>YIL069C</t>
  </si>
  <si>
    <t>RPS24B</t>
  </si>
  <si>
    <t>YGR027C</t>
  </si>
  <si>
    <t>RPS25A</t>
  </si>
  <si>
    <t>YGL189C</t>
  </si>
  <si>
    <t>RPS26A</t>
  </si>
  <si>
    <t>YER131W</t>
  </si>
  <si>
    <t>RPS26B</t>
  </si>
  <si>
    <t>YKL156W</t>
  </si>
  <si>
    <t>RPS27A</t>
  </si>
  <si>
    <t>YHR021C</t>
  </si>
  <si>
    <t>RPS27B</t>
  </si>
  <si>
    <t>YOR167C</t>
  </si>
  <si>
    <t>RPS28A</t>
  </si>
  <si>
    <t>YLR264W</t>
  </si>
  <si>
    <t>RPS28B</t>
  </si>
  <si>
    <t>YLR388W</t>
  </si>
  <si>
    <t>RPS29A</t>
  </si>
  <si>
    <t>YDL061C</t>
  </si>
  <si>
    <t>RPS29B</t>
  </si>
  <si>
    <t>YNL178W</t>
  </si>
  <si>
    <t>RPS3</t>
  </si>
  <si>
    <t>YOR182C</t>
  </si>
  <si>
    <t>RPS30B</t>
  </si>
  <si>
    <t>YLR167W</t>
  </si>
  <si>
    <t>RPS31</t>
  </si>
  <si>
    <t>YLR333C</t>
  </si>
  <si>
    <t>RPS31B</t>
  </si>
  <si>
    <t>YJR145C</t>
  </si>
  <si>
    <t>RPS4A</t>
  </si>
  <si>
    <t>YJR123W</t>
  </si>
  <si>
    <t>RPS5</t>
  </si>
  <si>
    <t>YPL090C</t>
  </si>
  <si>
    <t>RPS6A</t>
  </si>
  <si>
    <t>YBR181C</t>
  </si>
  <si>
    <t>RPS6B</t>
  </si>
  <si>
    <t>YOR096W</t>
  </si>
  <si>
    <t>RPS7A</t>
  </si>
  <si>
    <t>YNL096C</t>
  </si>
  <si>
    <t>RPS7B</t>
  </si>
  <si>
    <t>YBL072C</t>
  </si>
  <si>
    <t>RPS8A</t>
  </si>
  <si>
    <t>YER102W</t>
  </si>
  <si>
    <t>RPS8B</t>
  </si>
  <si>
    <t>YPL081W</t>
  </si>
  <si>
    <t>RPS9A</t>
  </si>
  <si>
    <t>YBR189W</t>
  </si>
  <si>
    <t>RPS9B</t>
  </si>
  <si>
    <t>YLR340W</t>
  </si>
  <si>
    <t>RPP0</t>
  </si>
  <si>
    <t>YHR062C</t>
  </si>
  <si>
    <t>RPP1</t>
  </si>
  <si>
    <t>YDL081C</t>
  </si>
  <si>
    <t>RPP1A</t>
  </si>
  <si>
    <t>YDL130W</t>
  </si>
  <si>
    <t>RPP1B</t>
  </si>
  <si>
    <t>YOL039W</t>
  </si>
  <si>
    <t>RPP2A</t>
  </si>
  <si>
    <t>YDR382W</t>
  </si>
  <si>
    <t>RPP2B</t>
  </si>
  <si>
    <t>origin</t>
    <phoneticPr fontId="2"/>
  </si>
  <si>
    <t>v2-Merged-Yeast_CHX_KSU_RPKM_table_2_hk2_pone2-YM-ka3_RP.xlsx</t>
  </si>
  <si>
    <t>zoom meeting 20250606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</si>
</sst>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12"/>
      <color theme="1"/>
      <name val="Arial"/>
      <family val="2"/>
    </font>
    <font>
      <sz val="6"/>
      <name val="游ゴシック"/>
      <family val="2"/>
      <charset val="128"/>
      <scheme val="minor"/>
    </font>
    <font>
      <sz val="12"/>
      <color rgb="FFFFC000"/>
      <name val="Arial"/>
      <family val="2"/>
    </font>
    <font>
      <sz val="12"/>
      <color rgb="FF000000"/>
      <name val="Arial"/>
      <family val="2"/>
    </font>
    <font>
      <sz val="12"/>
      <color rgb="FF00B050"/>
      <name val="Arial"/>
      <family val="2"/>
    </font>
    <font>
      <sz val="11"/>
      <color rgb="FF000000"/>
      <name val="游ゴシック"/>
      <family val="3"/>
      <charset val="128"/>
      <scheme val="minor"/>
    </font>
    <font>
      <sz val="12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11" fontId="4" fillId="0" borderId="0" xfId="0" applyNumberFormat="1" applyFont="1" applyAlignment="1"/>
    <xf numFmtId="0" fontId="7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[1]Sheet1!$AU$2333</c:f>
              <c:strCache>
                <c:ptCount val="1"/>
                <c:pt idx="0">
                  <c:v>30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[1]Sheet1!$AW$2334:$AW$2336</c:f>
                <c:numCache>
                  <c:formatCode>General</c:formatCode>
                  <c:ptCount val="3"/>
                  <c:pt idx="0">
                    <c:v>136.23518464001054</c:v>
                  </c:pt>
                  <c:pt idx="1">
                    <c:v>684.22291736320665</c:v>
                  </c:pt>
                  <c:pt idx="2">
                    <c:v>183.4314694874169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[1]Sheet1!$AT$2334:$AT$2336</c:f>
              <c:strCache>
                <c:ptCount val="3"/>
                <c:pt idx="0">
                  <c:v>RPL</c:v>
                </c:pt>
                <c:pt idx="1">
                  <c:v>RPP</c:v>
                </c:pt>
                <c:pt idx="2">
                  <c:v>RPS</c:v>
                </c:pt>
              </c:strCache>
            </c:strRef>
          </c:cat>
          <c:val>
            <c:numRef>
              <c:f>[1]Sheet1!$AU$2334:$AU$2336</c:f>
              <c:numCache>
                <c:formatCode>General</c:formatCode>
                <c:ptCount val="3"/>
                <c:pt idx="0">
                  <c:v>1348.4457259953608</c:v>
                </c:pt>
                <c:pt idx="1">
                  <c:v>2888.4485782730467</c:v>
                </c:pt>
                <c:pt idx="2">
                  <c:v>1844.6725694534368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1-0A45-A345-D98D8731EBDF}"/>
            </c:ext>
          </c:extLst>
        </c:ser>
        <c:ser>
          <c:idx val="1"/>
          <c:order val="1"/>
          <c:tx>
            <c:strRef>
              <c:f>[1]Sheet1!$AV$2333</c:f>
              <c:strCache>
                <c:ptCount val="1"/>
                <c:pt idx="0">
                  <c:v>3 hr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[1]Sheet1!$AX$2334:$AX$2336</c:f>
                <c:numCache>
                  <c:formatCode>General</c:formatCode>
                  <c:ptCount val="3"/>
                  <c:pt idx="0">
                    <c:v>288.41629368863863</c:v>
                  </c:pt>
                  <c:pt idx="1">
                    <c:v>864.16326440443834</c:v>
                  </c:pt>
                  <c:pt idx="2">
                    <c:v>253.81298282513558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[1]Sheet1!$AT$2334:$AT$2336</c:f>
              <c:strCache>
                <c:ptCount val="3"/>
                <c:pt idx="0">
                  <c:v>RPL</c:v>
                </c:pt>
                <c:pt idx="1">
                  <c:v>RPP</c:v>
                </c:pt>
                <c:pt idx="2">
                  <c:v>RPS</c:v>
                </c:pt>
              </c:strCache>
            </c:strRef>
          </c:cat>
          <c:val>
            <c:numRef>
              <c:f>[1]Sheet1!$AV$2334:$AV$2336</c:f>
              <c:numCache>
                <c:formatCode>General</c:formatCode>
                <c:ptCount val="3"/>
                <c:pt idx="0">
                  <c:v>2998.3460802573522</c:v>
                </c:pt>
                <c:pt idx="1">
                  <c:v>3375.6306943166669</c:v>
                </c:pt>
                <c:pt idx="2">
                  <c:v>3163.6910338254902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1-0A45-A345-D98D8731E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110591"/>
        <c:axId val="892480607"/>
      </c:barChart>
      <c:catAx>
        <c:axId val="893110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2480607"/>
        <c:crosses val="autoZero"/>
        <c:auto val="1"/>
        <c:lblAlgn val="ctr"/>
        <c:lblOffset val="100"/>
        <c:noMultiLvlLbl val="0"/>
      </c:catAx>
      <c:valAx>
        <c:axId val="8924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311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476250</xdr:colOff>
      <xdr:row>2</xdr:row>
      <xdr:rowOff>171450</xdr:rowOff>
    </xdr:from>
    <xdr:to>
      <xdr:col>58</xdr:col>
      <xdr:colOff>336550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BBCBB-A348-9A48-A226-997A9FF1A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rk_kato/Library/Mobile%20Documents/com~apple~CloudDocs/20240109_Oguro_paper/20250606_email_from_Dr_Asano/Fw_%20our%20paper%20on%20eIF3i/v2-Merged-Yeast_CHX_KSU_RPKM_table_2_hk2_pone2-YM-ka3_RP.xlsx" TargetMode="External"/><Relationship Id="rId1" Type="http://schemas.openxmlformats.org/officeDocument/2006/relationships/externalLinkPath" Target="/Users/hrk_kato/Library/Mobile%20Documents/com~apple~CloudDocs/20240109_Oguro_paper/20250606_email_from_Dr_Asano/Fw_%20our%20paper%20on%20eIF3i/v2-Merged-Yeast_CHX_KSU_RPKM_table_2_hk2_pone2-YM-ka3_R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333">
          <cell r="AU2333" t="str">
            <v>30 min</v>
          </cell>
          <cell r="AV2333" t="str">
            <v>3 hr</v>
          </cell>
        </row>
        <row r="2334">
          <cell r="AT2334" t="str">
            <v>RPL</v>
          </cell>
          <cell r="AU2334">
            <v>1348.4457259953608</v>
          </cell>
          <cell r="AV2334">
            <v>2998.3460802573522</v>
          </cell>
          <cell r="AW2334">
            <v>136.23518464001054</v>
          </cell>
          <cell r="AX2334">
            <v>288.41629368863863</v>
          </cell>
        </row>
        <row r="2335">
          <cell r="AT2335" t="str">
            <v>RPP</v>
          </cell>
          <cell r="AU2335">
            <v>2888.4485782730467</v>
          </cell>
          <cell r="AV2335">
            <v>3375.6306943166669</v>
          </cell>
          <cell r="AW2335">
            <v>684.22291736320665</v>
          </cell>
          <cell r="AX2335">
            <v>864.16326440443834</v>
          </cell>
        </row>
        <row r="2336">
          <cell r="AT2336" t="str">
            <v>RPS</v>
          </cell>
          <cell r="AU2336">
            <v>1844.6725694534368</v>
          </cell>
          <cell r="AV2336">
            <v>3163.6910338254902</v>
          </cell>
          <cell r="AW2336">
            <v>183.4314694874169</v>
          </cell>
          <cell r="AX2336">
            <v>253.81298282513558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80AC6-C829-A346-A20D-496B02BD8E46}">
  <dimension ref="A1:AY68"/>
  <sheetViews>
    <sheetView workbookViewId="0">
      <selection sqref="A1:XFD68"/>
    </sheetView>
  </sheetViews>
  <sheetFormatPr baseColWidth="10" defaultRowHeight="20"/>
  <sheetData>
    <row r="1" spans="1:51" s="3" customFormat="1">
      <c r="A1" s="1" t="s">
        <v>0</v>
      </c>
      <c r="B1" s="1">
        <v>24283</v>
      </c>
      <c r="C1" s="1">
        <v>12979</v>
      </c>
      <c r="D1" s="1">
        <v>12860</v>
      </c>
      <c r="E1" s="1">
        <v>22461</v>
      </c>
      <c r="F1" s="1">
        <v>10145.37357</v>
      </c>
      <c r="G1" s="1">
        <v>13403.119269999999</v>
      </c>
      <c r="H1" s="1">
        <v>12568.775540000001</v>
      </c>
      <c r="I1" s="1">
        <v>11987.49158</v>
      </c>
      <c r="J1" s="1">
        <f t="shared" ref="J1:J64" si="0">AVERAGE(G1:H1)</f>
        <v>12985.947404999999</v>
      </c>
      <c r="K1" s="1">
        <v>0.78125786699999999</v>
      </c>
      <c r="L1" s="1">
        <v>0.92311259300000004</v>
      </c>
      <c r="M1" s="1">
        <v>0.35149792899999999</v>
      </c>
      <c r="N1" s="1" t="b">
        <v>1</v>
      </c>
      <c r="O1" s="2" t="s">
        <v>1</v>
      </c>
      <c r="P1" s="1">
        <v>4.0398169409999998</v>
      </c>
      <c r="Q1" s="1">
        <v>4.640450264</v>
      </c>
      <c r="R1" s="1">
        <v>3.690672422</v>
      </c>
      <c r="S1" s="1">
        <v>3.6061230160000002</v>
      </c>
      <c r="T1" s="1">
        <v>1.257060396</v>
      </c>
      <c r="U1" s="1">
        <v>1.30936629</v>
      </c>
      <c r="V1" s="1">
        <v>0.36186375199999998</v>
      </c>
      <c r="W1" s="1">
        <v>7.9249642999999995E-2</v>
      </c>
      <c r="X1" s="1">
        <v>4.6857162000000001E-2</v>
      </c>
      <c r="Y1" s="1">
        <v>4.2018445000000001E-2</v>
      </c>
      <c r="Z1" s="1">
        <v>5.0177804999999999E-2</v>
      </c>
      <c r="AA1" s="1">
        <v>0.15355459799999999</v>
      </c>
      <c r="AB1" s="1">
        <v>8.9574293999999999E-2</v>
      </c>
      <c r="AC1" s="1">
        <v>1.5876694E-2</v>
      </c>
      <c r="AD1" s="1">
        <v>4.7798407000000001E-2</v>
      </c>
      <c r="AE1" s="1">
        <v>1.6812418999999999E-2</v>
      </c>
      <c r="AF1" s="1">
        <v>0.12894545800000001</v>
      </c>
      <c r="AG1" s="1">
        <v>8.3848629999999993E-2</v>
      </c>
      <c r="AH1" s="1">
        <v>1</v>
      </c>
      <c r="AI1" s="1">
        <f t="shared" ref="AI1:AI64" si="1">U1/P1</f>
        <v>0.32411525302329292</v>
      </c>
      <c r="AJ1" s="1" t="s">
        <v>0</v>
      </c>
      <c r="AK1" s="1">
        <v>2245.3447736529101</v>
      </c>
      <c r="AL1" s="1">
        <v>2343.2643218557901</v>
      </c>
      <c r="AM1" s="1">
        <v>1221.6711216589899</v>
      </c>
      <c r="AN1" s="1">
        <v>941.85445195055797</v>
      </c>
      <c r="AO1" s="3">
        <f t="shared" ref="AO1:AO64" si="2">AVERAGE(AK1:AL1)</f>
        <v>2294.3045477543501</v>
      </c>
      <c r="AP1" s="3">
        <f t="shared" ref="AP1:AP64" si="3">AVERAGE(AM1:AN1)</f>
        <v>1081.7627868047739</v>
      </c>
      <c r="AQ1" s="3">
        <f t="shared" ref="AQ1:AQ64" si="4">AO1/AP1</f>
        <v>2.120894317811659</v>
      </c>
      <c r="AR1" s="3">
        <f t="shared" ref="AR1:AR64" si="5">F1/AP1</f>
        <v>9.3785566426874496</v>
      </c>
      <c r="AS1" s="3">
        <f t="shared" ref="AS1:AS64" si="6">F1/AO1</f>
        <v>4.4219820685663649</v>
      </c>
      <c r="AT1" s="3" t="s">
        <v>2</v>
      </c>
      <c r="AU1" s="3" t="s">
        <v>3</v>
      </c>
      <c r="AX1" s="3" t="s">
        <v>4</v>
      </c>
    </row>
    <row r="2" spans="1:51" s="3" customFormat="1">
      <c r="A2" s="1" t="s">
        <v>5</v>
      </c>
      <c r="B2" s="1">
        <v>2014</v>
      </c>
      <c r="C2" s="1">
        <v>1401</v>
      </c>
      <c r="D2" s="1">
        <v>1454</v>
      </c>
      <c r="E2" s="1">
        <v>2098</v>
      </c>
      <c r="F2" s="1">
        <v>1067.4316980000001</v>
      </c>
      <c r="G2" s="1">
        <v>1835.3449909999999</v>
      </c>
      <c r="H2" s="1">
        <v>1802.73269</v>
      </c>
      <c r="I2" s="1">
        <v>1420.429349</v>
      </c>
      <c r="J2" s="1">
        <f t="shared" si="0"/>
        <v>1819.0388404999999</v>
      </c>
      <c r="K2" s="1">
        <v>0.586810834</v>
      </c>
      <c r="L2" s="1">
        <v>0.78086807000000003</v>
      </c>
      <c r="M2" s="1">
        <v>0.53034287400000002</v>
      </c>
      <c r="N2" s="1" t="b">
        <v>1</v>
      </c>
      <c r="O2" s="2" t="s">
        <v>6</v>
      </c>
      <c r="P2" s="1">
        <v>26.183955600000001</v>
      </c>
      <c r="Q2" s="1">
        <v>22.090451080000001</v>
      </c>
      <c r="R2" s="1">
        <v>20.462923839999998</v>
      </c>
      <c r="S2" s="1">
        <v>16.818086659999999</v>
      </c>
      <c r="T2" s="1">
        <v>2.176715943</v>
      </c>
      <c r="U2" s="1">
        <v>7.1784401789999999</v>
      </c>
      <c r="V2" s="1">
        <v>0.14711614000000001</v>
      </c>
      <c r="W2" s="1">
        <v>2.4423670000000001E-2</v>
      </c>
      <c r="X2" s="1">
        <v>1.5887037999999999E-2</v>
      </c>
      <c r="Y2" s="1">
        <v>2.1113712E-2</v>
      </c>
      <c r="Z2" s="1">
        <v>3.9599313999999997E-2</v>
      </c>
      <c r="AA2" s="1">
        <v>4.6380785000000001E-2</v>
      </c>
      <c r="AB2" s="1">
        <v>5.6185610000000002E-3</v>
      </c>
      <c r="AC2" s="1">
        <v>4.5958069999999997E-2</v>
      </c>
      <c r="AD2" s="1">
        <v>1.1850876999999999E-2</v>
      </c>
      <c r="AE2" s="1">
        <v>4.0226273999999999E-2</v>
      </c>
      <c r="AF2" s="1">
        <v>0.21102775400000001</v>
      </c>
      <c r="AG2" s="1">
        <v>-7.4012523999999996E-2</v>
      </c>
      <c r="AH2" s="1">
        <v>1</v>
      </c>
      <c r="AI2" s="1">
        <f t="shared" si="1"/>
        <v>0.2741541533548888</v>
      </c>
      <c r="AJ2" s="1" t="s">
        <v>5</v>
      </c>
      <c r="AK2" s="1">
        <v>804.07943613227701</v>
      </c>
      <c r="AL2" s="1">
        <v>712.66918984572101</v>
      </c>
      <c r="AM2" s="1">
        <v>658.84885656890401</v>
      </c>
      <c r="AN2" s="1">
        <v>633.80363858983401</v>
      </c>
      <c r="AO2" s="3">
        <f t="shared" si="2"/>
        <v>758.37431298899901</v>
      </c>
      <c r="AP2" s="3">
        <f t="shared" si="3"/>
        <v>646.32624757936901</v>
      </c>
      <c r="AQ2" s="3">
        <f t="shared" si="4"/>
        <v>1.1733614654043127</v>
      </c>
      <c r="AR2" s="3">
        <f t="shared" si="5"/>
        <v>1.6515369784188121</v>
      </c>
      <c r="AS2" s="3">
        <f t="shared" si="6"/>
        <v>1.4075261776640426</v>
      </c>
      <c r="AT2" s="3">
        <f>AVERAGE(F1:F68)</f>
        <v>2998.3460802573522</v>
      </c>
      <c r="AU2" s="3">
        <f>AVERAGE(AO2:AO69)</f>
        <v>1368.4645731776504</v>
      </c>
      <c r="AV2" s="3">
        <f>TTEST(F1:F68,AO1:AO68,2,1)</f>
        <v>1.0517647202230958E-7</v>
      </c>
      <c r="AX2" s="3">
        <f>AVERAGE(J1:J68)</f>
        <v>4269.313397699264</v>
      </c>
      <c r="AY2" s="3">
        <f>TTEST(J1:J68,AO1:AO68,2,1)</f>
        <v>6.7218022879788083E-12</v>
      </c>
    </row>
    <row r="3" spans="1:51" s="3" customFormat="1">
      <c r="A3" s="1" t="s">
        <v>7</v>
      </c>
      <c r="B3" s="1">
        <v>5038</v>
      </c>
      <c r="C3" s="1">
        <v>2639</v>
      </c>
      <c r="D3" s="1">
        <v>2880</v>
      </c>
      <c r="E3" s="1">
        <v>4488</v>
      </c>
      <c r="F3" s="1">
        <v>2670.1692629999998</v>
      </c>
      <c r="G3" s="1">
        <v>3457.1559120000002</v>
      </c>
      <c r="H3" s="1">
        <v>3570.749757</v>
      </c>
      <c r="I3" s="1">
        <v>3038.554298</v>
      </c>
      <c r="J3" s="1">
        <f t="shared" si="0"/>
        <v>3513.9528344999999</v>
      </c>
      <c r="K3" s="1">
        <v>0.75987623900000001</v>
      </c>
      <c r="L3" s="1">
        <v>0.86471117900000005</v>
      </c>
      <c r="M3" s="1">
        <v>0.56341288499999997</v>
      </c>
      <c r="N3" s="1" t="b">
        <v>1</v>
      </c>
      <c r="O3" s="2" t="s">
        <v>8</v>
      </c>
      <c r="P3" s="1">
        <v>23.08032317</v>
      </c>
      <c r="Q3" s="1">
        <v>22.813697619999999</v>
      </c>
      <c r="R3" s="1">
        <v>22.659245649999999</v>
      </c>
      <c r="S3" s="1">
        <v>17.742711419999999</v>
      </c>
      <c r="T3" s="1">
        <v>4.1076636710000001</v>
      </c>
      <c r="U3" s="1">
        <v>3.240739058</v>
      </c>
      <c r="V3" s="1">
        <v>0.27657739599999998</v>
      </c>
      <c r="W3" s="1">
        <v>3.1722164999999997E-2</v>
      </c>
      <c r="X3" s="1">
        <v>2.3123215999999999E-2</v>
      </c>
      <c r="Y3" s="1">
        <v>2.2484769000000002E-2</v>
      </c>
      <c r="Z3" s="1">
        <v>4.7694327000000002E-2</v>
      </c>
      <c r="AA3" s="1">
        <v>5.9283668999999997E-2</v>
      </c>
      <c r="AB3" s="1">
        <v>1.1983255E-2</v>
      </c>
      <c r="AC3" s="1">
        <v>9.5959659999999992E-3</v>
      </c>
      <c r="AD3" s="1">
        <v>2.21609E-3</v>
      </c>
      <c r="AE3" s="1">
        <v>5.0035214000000001E-2</v>
      </c>
      <c r="AF3" s="1">
        <v>0.151240508</v>
      </c>
      <c r="AG3" s="1">
        <v>3.1794346000000001E-2</v>
      </c>
      <c r="AH3" s="1">
        <v>1</v>
      </c>
      <c r="AI3" s="1">
        <f t="shared" si="1"/>
        <v>0.14041133800987415</v>
      </c>
      <c r="AJ3" s="1" t="s">
        <v>7</v>
      </c>
      <c r="AK3" s="1">
        <v>935.61381788108304</v>
      </c>
      <c r="AL3" s="1">
        <v>827.38141923822195</v>
      </c>
      <c r="AM3" s="1">
        <v>580.59635997234602</v>
      </c>
      <c r="AN3" s="1">
        <v>519.95603618565599</v>
      </c>
      <c r="AO3" s="3">
        <f t="shared" si="2"/>
        <v>881.49761855965244</v>
      </c>
      <c r="AP3" s="3">
        <f t="shared" si="3"/>
        <v>550.27619807900101</v>
      </c>
      <c r="AQ3" s="3">
        <f t="shared" si="4"/>
        <v>1.6019184940888527</v>
      </c>
      <c r="AR3" s="3">
        <f t="shared" si="5"/>
        <v>4.8524164270987677</v>
      </c>
      <c r="AS3" s="3">
        <f t="shared" si="6"/>
        <v>3.0291281641384318</v>
      </c>
      <c r="AT3" s="3">
        <f>_xlfn.STDEV.P(F1:F68)/COUNT(F1:F68)^0.5</f>
        <v>288.41629368863863</v>
      </c>
      <c r="AU3" s="3">
        <f>_xlfn.STDEV.P(AO1:AO68)/COUNT(AO1:AO68)^0.5</f>
        <v>136.23518464001054</v>
      </c>
      <c r="AV3" s="3">
        <f>COUNT(F1:F68)</f>
        <v>68</v>
      </c>
      <c r="AX3" s="3">
        <f>_xlfn.STDEV.P(J1:J68)/COUNT(J1:J68)^0.5</f>
        <v>371.44622802842707</v>
      </c>
    </row>
    <row r="4" spans="1:51" s="3" customFormat="1">
      <c r="A4" s="1" t="s">
        <v>9</v>
      </c>
      <c r="B4" s="1">
        <v>3069</v>
      </c>
      <c r="C4" s="1">
        <v>1604</v>
      </c>
      <c r="D4" s="1">
        <v>1670</v>
      </c>
      <c r="E4" s="1">
        <v>3070</v>
      </c>
      <c r="F4" s="1">
        <v>1714.776323</v>
      </c>
      <c r="G4" s="1">
        <v>2215.2048840000002</v>
      </c>
      <c r="H4" s="1">
        <v>2182.7970559999999</v>
      </c>
      <c r="I4" s="1">
        <v>2191.2023720000002</v>
      </c>
      <c r="J4" s="1">
        <f t="shared" si="0"/>
        <v>2199.0009700000001</v>
      </c>
      <c r="K4" s="1">
        <v>0.77979789300000002</v>
      </c>
      <c r="L4" s="1">
        <v>0.99645357199999995</v>
      </c>
      <c r="M4" s="1">
        <v>1.6105331000000001E-2</v>
      </c>
      <c r="N4" s="1" t="b">
        <v>1</v>
      </c>
      <c r="O4" s="2" t="s">
        <v>10</v>
      </c>
      <c r="P4" s="1">
        <v>12.46825952</v>
      </c>
      <c r="Q4" s="1">
        <v>8.9255568200000006</v>
      </c>
      <c r="R4" s="1">
        <v>8.3316818690000005</v>
      </c>
      <c r="S4" s="1">
        <v>6.5599218400000003</v>
      </c>
      <c r="T4" s="1">
        <v>1.887946551</v>
      </c>
      <c r="U4" s="1">
        <v>1.970438025</v>
      </c>
      <c r="V4" s="1">
        <v>9.8102755999999999E-2</v>
      </c>
      <c r="W4" s="1">
        <v>2.8512550000000001E-2</v>
      </c>
      <c r="X4" s="1">
        <v>8.9021900000000008E-3</v>
      </c>
      <c r="Y4" s="1">
        <v>1.2446626000000001E-2</v>
      </c>
      <c r="Z4" s="1">
        <v>1.2389923000000001E-2</v>
      </c>
      <c r="AA4" s="1">
        <v>1.8202234000000001E-2</v>
      </c>
      <c r="AB4" s="1">
        <v>7.8682000000000005E-3</v>
      </c>
      <c r="AC4" s="1">
        <v>8.9408565999999995E-2</v>
      </c>
      <c r="AD4" s="1">
        <v>1.202923E-2</v>
      </c>
      <c r="AE4" s="1">
        <v>4.9249996999999997E-2</v>
      </c>
      <c r="AF4" s="1">
        <v>0.12833956899999999</v>
      </c>
      <c r="AG4" s="1">
        <v>4.8963490000000004E-3</v>
      </c>
      <c r="AH4" s="1">
        <v>1</v>
      </c>
      <c r="AI4" s="1">
        <f t="shared" si="1"/>
        <v>0.15803633392770444</v>
      </c>
      <c r="AJ4" s="1" t="s">
        <v>9</v>
      </c>
      <c r="AK4" s="1">
        <v>400.68432474158601</v>
      </c>
      <c r="AL4" s="1">
        <v>316.18515922834098</v>
      </c>
      <c r="AM4" s="1">
        <v>315.51731046784698</v>
      </c>
      <c r="AN4" s="1">
        <v>278.42654065450898</v>
      </c>
      <c r="AO4" s="3">
        <f t="shared" si="2"/>
        <v>358.43474198496347</v>
      </c>
      <c r="AP4" s="3">
        <f t="shared" si="3"/>
        <v>296.97192556117795</v>
      </c>
      <c r="AQ4" s="3">
        <f t="shared" si="4"/>
        <v>1.2069650735760333</v>
      </c>
      <c r="AR4" s="3">
        <f t="shared" si="5"/>
        <v>5.7742034697712397</v>
      </c>
      <c r="AS4" s="3">
        <f t="shared" si="6"/>
        <v>4.7840684011371195</v>
      </c>
    </row>
    <row r="5" spans="1:51" s="3" customFormat="1">
      <c r="A5" s="1" t="s">
        <v>11</v>
      </c>
      <c r="B5" s="1">
        <v>5076</v>
      </c>
      <c r="C5" s="1">
        <v>2831</v>
      </c>
      <c r="D5" s="1">
        <v>3012</v>
      </c>
      <c r="E5" s="1">
        <v>5366</v>
      </c>
      <c r="F5" s="1">
        <v>2836.169637</v>
      </c>
      <c r="G5" s="1">
        <v>3909.753757</v>
      </c>
      <c r="H5" s="1">
        <v>3936.8770850000001</v>
      </c>
      <c r="I5" s="1">
        <v>3829.9647970000001</v>
      </c>
      <c r="J5" s="1">
        <f t="shared" si="0"/>
        <v>3923.3154210000002</v>
      </c>
      <c r="K5" s="1">
        <v>0.72290125400000005</v>
      </c>
      <c r="L5" s="1">
        <v>0.976206189</v>
      </c>
      <c r="M5" s="1">
        <v>8.5867623000000004E-2</v>
      </c>
      <c r="N5" s="1" t="b">
        <v>1</v>
      </c>
      <c r="O5" s="2" t="s">
        <v>12</v>
      </c>
      <c r="P5" s="1">
        <v>13.15840655</v>
      </c>
      <c r="Q5" s="1">
        <v>10.05912125</v>
      </c>
      <c r="R5" s="1">
        <v>9.2833382449999995</v>
      </c>
      <c r="S5" s="1">
        <v>6.8575450709999997</v>
      </c>
      <c r="T5" s="1">
        <v>2.2389516820000002</v>
      </c>
      <c r="U5" s="1">
        <v>2.1805818370000001</v>
      </c>
      <c r="V5" s="1">
        <v>9.6696629000000006E-2</v>
      </c>
      <c r="W5" s="1">
        <v>6.9827556999999998E-2</v>
      </c>
      <c r="X5" s="1">
        <v>4.9319480999999998E-2</v>
      </c>
      <c r="Y5" s="1">
        <v>4.8641180999999999E-2</v>
      </c>
      <c r="Z5" s="1">
        <v>4.1757516000000001E-2</v>
      </c>
      <c r="AA5" s="1">
        <v>3.1150539000000001E-2</v>
      </c>
      <c r="AB5" s="1">
        <v>7.3486580000000001E-3</v>
      </c>
      <c r="AC5" s="1">
        <v>7.4376455999999994E-2</v>
      </c>
      <c r="AD5" s="1">
        <v>1.7598333000000001E-2</v>
      </c>
      <c r="AE5" s="1">
        <v>6.6699140000000004E-2</v>
      </c>
      <c r="AF5" s="1">
        <v>0.12404594400000001</v>
      </c>
      <c r="AG5" s="1">
        <v>1.8322636E-2</v>
      </c>
      <c r="AH5" s="1">
        <v>1</v>
      </c>
      <c r="AI5" s="1">
        <f t="shared" si="1"/>
        <v>0.1657177735551878</v>
      </c>
      <c r="AJ5" s="1" t="s">
        <v>11</v>
      </c>
      <c r="AK5" s="1">
        <v>615.72151124715595</v>
      </c>
      <c r="AL5" s="1">
        <v>524.60478840826795</v>
      </c>
      <c r="AM5" s="1">
        <v>532.24506303748501</v>
      </c>
      <c r="AN5" s="1">
        <v>476.64519946757798</v>
      </c>
      <c r="AO5" s="3">
        <f t="shared" si="2"/>
        <v>570.163149827712</v>
      </c>
      <c r="AP5" s="3">
        <f t="shared" si="3"/>
        <v>504.4451312525315</v>
      </c>
      <c r="AQ5" s="3">
        <f t="shared" si="4"/>
        <v>1.1302778330162557</v>
      </c>
      <c r="AR5" s="3">
        <f t="shared" si="5"/>
        <v>5.6223550616056563</v>
      </c>
      <c r="AS5" s="3">
        <f t="shared" si="6"/>
        <v>4.9743124189225734</v>
      </c>
    </row>
    <row r="6" spans="1:51" s="3" customFormat="1">
      <c r="A6" s="1" t="s">
        <v>13</v>
      </c>
      <c r="B6" s="1">
        <v>3634</v>
      </c>
      <c r="C6" s="1">
        <v>1770</v>
      </c>
      <c r="D6" s="1">
        <v>1721</v>
      </c>
      <c r="E6" s="1">
        <v>3103</v>
      </c>
      <c r="F6" s="1">
        <v>1685.285969</v>
      </c>
      <c r="G6" s="1">
        <v>2028.9011820000001</v>
      </c>
      <c r="H6" s="1">
        <v>1867.0495800000001</v>
      </c>
      <c r="I6" s="1">
        <v>1838.2474910000001</v>
      </c>
      <c r="J6" s="1">
        <f t="shared" si="0"/>
        <v>1947.9753810000002</v>
      </c>
      <c r="K6" s="1">
        <v>0.86514746899999995</v>
      </c>
      <c r="L6" s="1">
        <v>0.94367080199999998</v>
      </c>
      <c r="M6" s="1">
        <v>0.41770960400000001</v>
      </c>
      <c r="N6" s="1" t="b">
        <v>1</v>
      </c>
      <c r="O6" s="2" t="s">
        <v>14</v>
      </c>
      <c r="P6" s="1">
        <v>11.400213369999999</v>
      </c>
      <c r="Q6" s="1">
        <v>11.197623480000001</v>
      </c>
      <c r="R6" s="1">
        <v>14.53504618</v>
      </c>
      <c r="S6" s="1">
        <v>9.4018944869999999</v>
      </c>
      <c r="T6" s="1">
        <v>3.495724724</v>
      </c>
      <c r="U6" s="1">
        <v>0.96400904200000004</v>
      </c>
      <c r="V6" s="1">
        <v>0.115877678</v>
      </c>
      <c r="W6" s="1">
        <v>5.0177579E-2</v>
      </c>
      <c r="X6" s="1">
        <v>1.9527288E-2</v>
      </c>
      <c r="Y6" s="1">
        <v>3.2142426000000002E-2</v>
      </c>
      <c r="Z6" s="1">
        <v>1.4754803E-2</v>
      </c>
      <c r="AA6" s="1">
        <v>1.3423232E-2</v>
      </c>
      <c r="AB6" s="1">
        <v>1.0164518000000001E-2</v>
      </c>
      <c r="AC6" s="1">
        <v>1.1792429E-2</v>
      </c>
      <c r="AD6" s="1">
        <v>-3.4483402000000003E-2</v>
      </c>
      <c r="AE6" s="1">
        <v>8.9382231000000006E-2</v>
      </c>
      <c r="AF6" s="1">
        <v>0.10296217100000001</v>
      </c>
      <c r="AG6" s="1">
        <v>0.10021135</v>
      </c>
      <c r="AH6" s="1">
        <v>1</v>
      </c>
      <c r="AI6" s="1">
        <f t="shared" si="1"/>
        <v>8.4560613973841792E-2</v>
      </c>
      <c r="AJ6" s="1" t="s">
        <v>13</v>
      </c>
      <c r="AK6" s="1">
        <v>1271.83909506398</v>
      </c>
      <c r="AL6" s="1">
        <v>1126.20052008827</v>
      </c>
      <c r="AM6" s="1">
        <v>792.21796398934703</v>
      </c>
      <c r="AN6" s="1">
        <v>730.28127939716705</v>
      </c>
      <c r="AO6" s="3">
        <f t="shared" si="2"/>
        <v>1199.019807576125</v>
      </c>
      <c r="AP6" s="3">
        <f t="shared" si="3"/>
        <v>761.24962169325704</v>
      </c>
      <c r="AQ6" s="3">
        <f t="shared" si="4"/>
        <v>1.5750678534448797</v>
      </c>
      <c r="AR6" s="3">
        <f t="shared" si="5"/>
        <v>2.2138414535450242</v>
      </c>
      <c r="AS6" s="3">
        <f t="shared" si="6"/>
        <v>1.4055530678904171</v>
      </c>
    </row>
    <row r="7" spans="1:51" s="3" customFormat="1">
      <c r="A7" s="1" t="s">
        <v>15</v>
      </c>
      <c r="B7" s="1">
        <v>5570</v>
      </c>
      <c r="C7" s="1">
        <v>3565</v>
      </c>
      <c r="D7" s="1">
        <v>3663</v>
      </c>
      <c r="E7" s="1">
        <v>5909</v>
      </c>
      <c r="F7" s="1">
        <v>2583.1158089999999</v>
      </c>
      <c r="G7" s="1">
        <v>4086.459159</v>
      </c>
      <c r="H7" s="1">
        <v>3973.8539289999999</v>
      </c>
      <c r="I7" s="1">
        <v>3500.5492819999999</v>
      </c>
      <c r="J7" s="1">
        <f t="shared" si="0"/>
        <v>4030.1565439999999</v>
      </c>
      <c r="K7" s="1">
        <v>0.64094676699999997</v>
      </c>
      <c r="L7" s="1">
        <v>0.86858891100000002</v>
      </c>
      <c r="M7" s="1">
        <v>0.36599333299999998</v>
      </c>
      <c r="N7" s="1" t="b">
        <v>1</v>
      </c>
      <c r="O7" s="2" t="s">
        <v>16</v>
      </c>
      <c r="P7" s="1">
        <v>10.7259747</v>
      </c>
      <c r="Q7" s="1">
        <v>8.1473821090000005</v>
      </c>
      <c r="R7" s="1">
        <v>8.4968971050000004</v>
      </c>
      <c r="S7" s="1">
        <v>5.6500175170000002</v>
      </c>
      <c r="T7" s="1">
        <v>0.82603645000000003</v>
      </c>
      <c r="U7" s="1">
        <v>2.73843514</v>
      </c>
      <c r="V7" s="1">
        <v>0.304370853</v>
      </c>
      <c r="W7" s="1">
        <v>9.915061E-2</v>
      </c>
      <c r="X7" s="1">
        <v>3.4316355E-2</v>
      </c>
      <c r="Y7" s="1">
        <v>2.3387161E-2</v>
      </c>
      <c r="Z7" s="1">
        <v>2.2735719000000001E-2</v>
      </c>
      <c r="AA7" s="1">
        <v>2.1422838999999999E-2</v>
      </c>
      <c r="AB7" s="1">
        <v>2.8376987999999999E-2</v>
      </c>
      <c r="AC7" s="1">
        <v>8.9758851000000001E-2</v>
      </c>
      <c r="AD7" s="1">
        <v>2.0441169999999998E-3</v>
      </c>
      <c r="AE7" s="1">
        <v>8.5727558999999995E-2</v>
      </c>
      <c r="AF7" s="1">
        <v>0.204863395</v>
      </c>
      <c r="AG7" s="1">
        <v>-7.0288005000000001E-2</v>
      </c>
      <c r="AH7" s="1">
        <v>1</v>
      </c>
      <c r="AI7" s="1">
        <f t="shared" si="1"/>
        <v>0.25530874504113832</v>
      </c>
      <c r="AJ7" s="1" t="s">
        <v>15</v>
      </c>
      <c r="AK7" s="1">
        <v>1961.55808123158</v>
      </c>
      <c r="AL7" s="1">
        <v>1595.4823254969799</v>
      </c>
      <c r="AM7" s="1">
        <v>1264.7743208874499</v>
      </c>
      <c r="AN7" s="1">
        <v>1146.4459386169499</v>
      </c>
      <c r="AO7" s="3">
        <f t="shared" si="2"/>
        <v>1778.52020336428</v>
      </c>
      <c r="AP7" s="3">
        <f t="shared" si="3"/>
        <v>1205.6101297522</v>
      </c>
      <c r="AQ7" s="3">
        <f t="shared" si="4"/>
        <v>1.4752034339076392</v>
      </c>
      <c r="AR7" s="3">
        <f t="shared" si="5"/>
        <v>2.1425797156589343</v>
      </c>
      <c r="AS7" s="3">
        <f t="shared" si="6"/>
        <v>1.4523961010472262</v>
      </c>
      <c r="AU7" s="3" t="s">
        <v>17</v>
      </c>
      <c r="AV7" s="3" t="s">
        <v>18</v>
      </c>
    </row>
    <row r="8" spans="1:51" s="3" customFormat="1">
      <c r="A8" s="1" t="s">
        <v>19</v>
      </c>
      <c r="B8" s="1">
        <v>3477</v>
      </c>
      <c r="C8" s="1">
        <v>2120</v>
      </c>
      <c r="D8" s="1">
        <v>2338</v>
      </c>
      <c r="E8" s="1">
        <v>4158</v>
      </c>
      <c r="F8" s="1">
        <v>2320.1099589999999</v>
      </c>
      <c r="G8" s="1">
        <v>3496.541483</v>
      </c>
      <c r="H8" s="1">
        <v>3649.5110490000002</v>
      </c>
      <c r="I8" s="1">
        <v>3544.2299130000001</v>
      </c>
      <c r="J8" s="1">
        <f t="shared" si="0"/>
        <v>3573.0262659999999</v>
      </c>
      <c r="K8" s="1">
        <v>0.64934030300000001</v>
      </c>
      <c r="L8" s="1">
        <v>0.99194062699999996</v>
      </c>
      <c r="M8" s="1">
        <v>2.2983461E-2</v>
      </c>
      <c r="N8" s="1" t="b">
        <v>1</v>
      </c>
      <c r="O8" s="2" t="s">
        <v>20</v>
      </c>
      <c r="P8" s="1">
        <v>1.734476216</v>
      </c>
      <c r="Q8" s="1">
        <v>1.9218972830000001</v>
      </c>
      <c r="R8" s="1">
        <v>1.5680879839999999</v>
      </c>
      <c r="S8" s="1">
        <v>1.1991280369999999</v>
      </c>
      <c r="T8" s="1">
        <v>0.38926603799999998</v>
      </c>
      <c r="U8" s="1">
        <v>0.38813790300000001</v>
      </c>
      <c r="V8" s="1">
        <v>0.44482495599999999</v>
      </c>
      <c r="W8" s="1">
        <v>8.8762491999999998E-2</v>
      </c>
      <c r="X8" s="1">
        <v>3.5472948999999997E-2</v>
      </c>
      <c r="Y8" s="1">
        <v>2.1527075E-2</v>
      </c>
      <c r="Z8" s="1">
        <v>1.8376424999999998E-2</v>
      </c>
      <c r="AA8" s="1">
        <v>4.8482201000000003E-2</v>
      </c>
      <c r="AB8" s="1">
        <v>0.25646068300000002</v>
      </c>
      <c r="AC8" s="1">
        <v>0.11260853</v>
      </c>
      <c r="AD8" s="1">
        <v>6.3910057000000006E-2</v>
      </c>
      <c r="AE8" s="1">
        <v>7.4271914999999994E-2</v>
      </c>
      <c r="AF8" s="1">
        <v>0.143583127</v>
      </c>
      <c r="AG8" s="1">
        <v>9.4554067000000006E-2</v>
      </c>
      <c r="AH8" s="1">
        <v>1</v>
      </c>
      <c r="AI8" s="1">
        <f t="shared" si="1"/>
        <v>0.22377816393188293</v>
      </c>
      <c r="AJ8" s="1" t="s">
        <v>19</v>
      </c>
      <c r="AK8" s="1">
        <v>1140.68764195824</v>
      </c>
      <c r="AL8" s="1">
        <v>1108.43503224754</v>
      </c>
      <c r="AM8" s="1">
        <v>789.15956638062005</v>
      </c>
      <c r="AN8" s="1">
        <v>815.51619534039298</v>
      </c>
      <c r="AO8" s="3">
        <f t="shared" si="2"/>
        <v>1124.5613371028899</v>
      </c>
      <c r="AP8" s="3">
        <f t="shared" si="3"/>
        <v>802.33788086050652</v>
      </c>
      <c r="AQ8" s="3">
        <f t="shared" si="4"/>
        <v>1.4016056874901619</v>
      </c>
      <c r="AR8" s="3">
        <f t="shared" si="5"/>
        <v>2.8916869243562133</v>
      </c>
      <c r="AS8" s="3">
        <f t="shared" si="6"/>
        <v>2.0631244223432921</v>
      </c>
      <c r="AT8" s="3" t="s">
        <v>21</v>
      </c>
      <c r="AU8" s="3">
        <f>AU2</f>
        <v>1368.4645731776504</v>
      </c>
      <c r="AV8" s="3">
        <f>AT2</f>
        <v>2998.3460802573522</v>
      </c>
      <c r="AW8" s="3">
        <f>AU3</f>
        <v>136.23518464001054</v>
      </c>
      <c r="AX8" s="3">
        <f>AT3</f>
        <v>288.41629368863863</v>
      </c>
    </row>
    <row r="9" spans="1:51" s="3" customFormat="1">
      <c r="A9" s="1" t="s">
        <v>22</v>
      </c>
      <c r="B9" s="1">
        <v>2535</v>
      </c>
      <c r="C9" s="1">
        <v>1680</v>
      </c>
      <c r="D9" s="1">
        <v>1545</v>
      </c>
      <c r="E9" s="1">
        <v>2894</v>
      </c>
      <c r="F9" s="1">
        <v>1691.5383220000001</v>
      </c>
      <c r="G9" s="1">
        <v>2770.8441939999998</v>
      </c>
      <c r="H9" s="1">
        <v>2411.6743240000001</v>
      </c>
      <c r="I9" s="1">
        <v>2466.8112959999999</v>
      </c>
      <c r="J9" s="1">
        <f t="shared" si="0"/>
        <v>2591.2592589999999</v>
      </c>
      <c r="K9" s="1">
        <v>0.65278621400000003</v>
      </c>
      <c r="L9" s="1">
        <v>0.95197394400000002</v>
      </c>
      <c r="M9" s="1">
        <v>0.13831840300000001</v>
      </c>
      <c r="N9" s="1" t="b">
        <v>1</v>
      </c>
      <c r="O9" s="2" t="s">
        <v>23</v>
      </c>
      <c r="P9" s="1">
        <v>3.0237083569999998</v>
      </c>
      <c r="Q9" s="1">
        <v>2.8216537740000001</v>
      </c>
      <c r="R9" s="1">
        <v>1.7227126420000001</v>
      </c>
      <c r="S9" s="1">
        <v>1.7022338109999999</v>
      </c>
      <c r="T9" s="1">
        <v>0.54820411400000002</v>
      </c>
      <c r="U9" s="1">
        <v>0.77485887399999998</v>
      </c>
      <c r="V9" s="1">
        <v>0.36566494700000002</v>
      </c>
      <c r="W9" s="1">
        <v>8.6095181000000007E-2</v>
      </c>
      <c r="X9" s="1">
        <v>3.7979528999999998E-2</v>
      </c>
      <c r="Y9" s="1">
        <v>2.3384172000000002E-2</v>
      </c>
      <c r="Z9" s="1">
        <v>2.4731385000000002E-2</v>
      </c>
      <c r="AA9" s="1">
        <v>2.0799466999999999E-2</v>
      </c>
      <c r="AB9" s="1">
        <v>0.120932611</v>
      </c>
      <c r="AC9" s="1">
        <v>9.1850916000000005E-2</v>
      </c>
      <c r="AD9" s="1">
        <v>9.7883736999999998E-2</v>
      </c>
      <c r="AE9" s="1">
        <v>2.0280921E-2</v>
      </c>
      <c r="AF9" s="1">
        <v>0.140405319</v>
      </c>
      <c r="AG9" s="1">
        <v>9.8245139999999995E-3</v>
      </c>
      <c r="AH9" s="1">
        <v>1</v>
      </c>
      <c r="AI9" s="1">
        <f t="shared" si="1"/>
        <v>0.25626111466939999</v>
      </c>
      <c r="AJ9" s="1" t="s">
        <v>22</v>
      </c>
      <c r="AK9" s="1">
        <v>738.03853806381505</v>
      </c>
      <c r="AL9" s="1">
        <v>737.94163776919697</v>
      </c>
      <c r="AM9" s="1">
        <v>406.99557068900799</v>
      </c>
      <c r="AN9" s="1">
        <v>470.88893253760898</v>
      </c>
      <c r="AO9" s="3">
        <f t="shared" si="2"/>
        <v>737.99008791650601</v>
      </c>
      <c r="AP9" s="3">
        <f t="shared" si="3"/>
        <v>438.94225161330849</v>
      </c>
      <c r="AQ9" s="3">
        <f t="shared" si="4"/>
        <v>1.6812919813576008</v>
      </c>
      <c r="AR9" s="3">
        <f t="shared" si="5"/>
        <v>3.8536693967893103</v>
      </c>
      <c r="AS9" s="3">
        <f t="shared" si="6"/>
        <v>2.2920881319362323</v>
      </c>
      <c r="AT9" s="3" t="s">
        <v>24</v>
      </c>
      <c r="AU9" s="3">
        <f>AU88</f>
        <v>0</v>
      </c>
      <c r="AV9" s="3">
        <f>AT88</f>
        <v>0</v>
      </c>
      <c r="AW9" s="3">
        <f>AU89</f>
        <v>0</v>
      </c>
      <c r="AX9" s="3">
        <f>AT89</f>
        <v>0</v>
      </c>
    </row>
    <row r="10" spans="1:51" s="3" customFormat="1">
      <c r="A10" s="1" t="s">
        <v>25</v>
      </c>
      <c r="B10" s="1">
        <v>13013</v>
      </c>
      <c r="C10" s="1">
        <v>4965</v>
      </c>
      <c r="D10" s="1">
        <v>5469</v>
      </c>
      <c r="E10" s="1">
        <v>9239</v>
      </c>
      <c r="F10" s="1">
        <v>5887.6535489999997</v>
      </c>
      <c r="G10" s="1">
        <v>5552.4290289999999</v>
      </c>
      <c r="H10" s="1">
        <v>5788.4067139999997</v>
      </c>
      <c r="I10" s="1">
        <v>5339.7793060000004</v>
      </c>
      <c r="J10" s="1">
        <f t="shared" si="0"/>
        <v>5670.4178714999998</v>
      </c>
      <c r="K10" s="1">
        <v>1.0383103469999999</v>
      </c>
      <c r="L10" s="1">
        <v>0.94169061700000001</v>
      </c>
      <c r="M10" s="1">
        <v>-1.522026995</v>
      </c>
      <c r="N10" s="1" t="b">
        <v>1</v>
      </c>
      <c r="O10" s="2" t="s">
        <v>26</v>
      </c>
      <c r="P10" s="1">
        <v>16.71877563</v>
      </c>
      <c r="Q10" s="1">
        <v>14.017602699999999</v>
      </c>
      <c r="R10" s="1">
        <v>17.7004132</v>
      </c>
      <c r="S10" s="1">
        <v>14.02977857</v>
      </c>
      <c r="T10" s="1">
        <v>4.7680815409999999</v>
      </c>
      <c r="U10" s="1">
        <v>5.492648558</v>
      </c>
      <c r="V10" s="1">
        <v>0.28616774099999998</v>
      </c>
      <c r="W10" s="1">
        <v>6.4566582999999997E-2</v>
      </c>
      <c r="X10" s="1">
        <v>6.9240273000000005E-2</v>
      </c>
      <c r="Y10" s="1">
        <v>8.0435805999999999E-2</v>
      </c>
      <c r="Z10" s="1">
        <v>0.112869888</v>
      </c>
      <c r="AA10" s="1">
        <v>0.12656054799999999</v>
      </c>
      <c r="AB10" s="1">
        <v>1.7116549000000002E-2</v>
      </c>
      <c r="AC10" s="1">
        <v>5.5261046000000001E-2</v>
      </c>
      <c r="AD10" s="1">
        <v>-2.9040066999999999E-2</v>
      </c>
      <c r="AE10" s="1">
        <v>5.1250542000000003E-2</v>
      </c>
      <c r="AF10" s="1">
        <v>0.120890317</v>
      </c>
      <c r="AG10" s="1">
        <v>1.3269249E-2</v>
      </c>
      <c r="AH10" s="1">
        <v>1</v>
      </c>
      <c r="AI10" s="1">
        <f t="shared" si="1"/>
        <v>0.32853174655589301</v>
      </c>
      <c r="AJ10" s="1" t="s">
        <v>25</v>
      </c>
      <c r="AK10" s="1">
        <v>2560.8885400881099</v>
      </c>
      <c r="AL10" s="1">
        <v>2625.7776962836201</v>
      </c>
      <c r="AM10" s="1">
        <v>2140.46647656918</v>
      </c>
      <c r="AN10" s="1">
        <v>2068.2077222709599</v>
      </c>
      <c r="AO10" s="3">
        <f t="shared" si="2"/>
        <v>2593.3331181858648</v>
      </c>
      <c r="AP10" s="3">
        <f t="shared" si="3"/>
        <v>2104.33709942007</v>
      </c>
      <c r="AQ10" s="3">
        <f t="shared" si="4"/>
        <v>1.2323753256550751</v>
      </c>
      <c r="AR10" s="3">
        <f t="shared" si="5"/>
        <v>2.7978661549152779</v>
      </c>
      <c r="AS10" s="3">
        <f t="shared" si="6"/>
        <v>2.2703036134126253</v>
      </c>
      <c r="AT10" s="3" t="s">
        <v>27</v>
      </c>
      <c r="AU10" s="3">
        <f>AU97</f>
        <v>0</v>
      </c>
      <c r="AV10" s="3">
        <f>AT97</f>
        <v>0</v>
      </c>
      <c r="AW10" s="3">
        <f>AU98</f>
        <v>0</v>
      </c>
      <c r="AX10" s="3">
        <f>AT98</f>
        <v>0</v>
      </c>
    </row>
    <row r="11" spans="1:51" s="3" customFormat="1">
      <c r="A11" s="1" t="s">
        <v>28</v>
      </c>
      <c r="B11" s="1">
        <v>390</v>
      </c>
      <c r="C11" s="1">
        <v>136</v>
      </c>
      <c r="D11" s="1">
        <v>142</v>
      </c>
      <c r="E11" s="1">
        <v>285</v>
      </c>
      <c r="F11" s="1">
        <v>176.4531533</v>
      </c>
      <c r="G11" s="1">
        <v>152.09070449999999</v>
      </c>
      <c r="H11" s="1">
        <v>150.2932443</v>
      </c>
      <c r="I11" s="1">
        <v>164.7188118</v>
      </c>
      <c r="J11" s="1">
        <f t="shared" si="0"/>
        <v>151.19197439999999</v>
      </c>
      <c r="K11" s="1">
        <v>1.167080157</v>
      </c>
      <c r="L11" s="1">
        <v>1.089467959</v>
      </c>
      <c r="M11" s="1">
        <v>0.53547926000000001</v>
      </c>
      <c r="N11" s="1" t="b">
        <v>1</v>
      </c>
      <c r="O11" s="2" t="s">
        <v>29</v>
      </c>
      <c r="P11" s="1">
        <v>12.02334031</v>
      </c>
      <c r="Q11" s="1">
        <v>9.405208064</v>
      </c>
      <c r="R11" s="1">
        <v>10.17486671</v>
      </c>
      <c r="S11" s="1">
        <v>9.9664598420000008</v>
      </c>
      <c r="T11" s="1">
        <v>7.7076635849999997</v>
      </c>
      <c r="U11" s="1">
        <v>8.5396902479999994</v>
      </c>
      <c r="V11" s="1">
        <v>0.244485758</v>
      </c>
      <c r="W11" s="1">
        <v>0.119360913</v>
      </c>
      <c r="X11" s="1">
        <v>0.13476258399999999</v>
      </c>
      <c r="Y11" s="1">
        <v>0.111286756</v>
      </c>
      <c r="Z11" s="1">
        <v>0.190359063</v>
      </c>
      <c r="AA11" s="1">
        <v>0.19300288700000001</v>
      </c>
      <c r="AB11" s="1">
        <v>2.0334261999999999E-2</v>
      </c>
      <c r="AC11" s="1">
        <v>7.8278967000000005E-2</v>
      </c>
      <c r="AD11" s="1">
        <v>1.735089E-3</v>
      </c>
      <c r="AE11" s="1">
        <v>1.6323001E-2</v>
      </c>
      <c r="AF11" s="1">
        <v>4.3312360000000001E-2</v>
      </c>
      <c r="AG11" s="1">
        <v>1.6255889999999999E-2</v>
      </c>
      <c r="AH11" s="1"/>
      <c r="AI11" s="1">
        <f t="shared" si="1"/>
        <v>0.71025938115528553</v>
      </c>
      <c r="AJ11" s="1" t="s">
        <v>28</v>
      </c>
      <c r="AK11" s="1">
        <v>339.51925907510298</v>
      </c>
      <c r="AL11" s="1">
        <v>383.60035590024199</v>
      </c>
      <c r="AM11" s="1">
        <v>115.36715639329501</v>
      </c>
      <c r="AN11" s="1">
        <v>123.117119918719</v>
      </c>
      <c r="AO11" s="3">
        <f t="shared" si="2"/>
        <v>361.55980748767251</v>
      </c>
      <c r="AP11" s="3">
        <f t="shared" si="3"/>
        <v>119.242138156007</v>
      </c>
      <c r="AQ11" s="3">
        <f t="shared" si="4"/>
        <v>3.0321479728469494</v>
      </c>
      <c r="AR11" s="3">
        <f t="shared" si="5"/>
        <v>1.479788571630128</v>
      </c>
      <c r="AS11" s="3">
        <f t="shared" si="6"/>
        <v>0.48803309893900809</v>
      </c>
    </row>
    <row r="12" spans="1:51" s="3" customFormat="1">
      <c r="A12" s="1" t="s">
        <v>30</v>
      </c>
      <c r="B12" s="1">
        <v>3299</v>
      </c>
      <c r="C12" s="1">
        <v>1959</v>
      </c>
      <c r="D12" s="1">
        <v>1890</v>
      </c>
      <c r="E12" s="1">
        <v>3481</v>
      </c>
      <c r="F12" s="1">
        <v>1529.928017</v>
      </c>
      <c r="G12" s="1">
        <v>2245.546562</v>
      </c>
      <c r="H12" s="1">
        <v>2050.391462</v>
      </c>
      <c r="I12" s="1">
        <v>2062.1783810000002</v>
      </c>
      <c r="J12" s="1">
        <f t="shared" si="0"/>
        <v>2147.969012</v>
      </c>
      <c r="K12" s="1">
        <v>0.71226726699999998</v>
      </c>
      <c r="L12" s="1">
        <v>0.96005965100000001</v>
      </c>
      <c r="M12" s="1">
        <v>0.13881058399999999</v>
      </c>
      <c r="N12" s="1" t="b">
        <v>1</v>
      </c>
      <c r="O12" s="2" t="s">
        <v>31</v>
      </c>
      <c r="P12" s="1">
        <v>21.23468299</v>
      </c>
      <c r="Q12" s="1">
        <v>16.50612439</v>
      </c>
      <c r="R12" s="1">
        <v>21.193384569999999</v>
      </c>
      <c r="S12" s="1">
        <v>16.318547819999999</v>
      </c>
      <c r="T12" s="1">
        <v>2.124384912</v>
      </c>
      <c r="U12" s="1">
        <v>4.8669976549999996</v>
      </c>
      <c r="V12" s="1">
        <v>0.35066891900000002</v>
      </c>
      <c r="W12" s="1">
        <v>9.9557627999999995E-2</v>
      </c>
      <c r="X12" s="1">
        <v>5.3269190000000001E-2</v>
      </c>
      <c r="Y12" s="1">
        <v>3.6469766000000001E-2</v>
      </c>
      <c r="Z12" s="1">
        <v>1.9561293E-2</v>
      </c>
      <c r="AA12" s="1">
        <v>9.6442539999999997E-3</v>
      </c>
      <c r="AB12" s="1">
        <v>1.6513969999999999E-2</v>
      </c>
      <c r="AC12" s="1">
        <v>7.4732165000000003E-2</v>
      </c>
      <c r="AD12" s="1">
        <v>-3.1524309E-2</v>
      </c>
      <c r="AE12" s="1">
        <v>5.4707506000000003E-2</v>
      </c>
      <c r="AF12" s="1">
        <v>0.20899488099999999</v>
      </c>
      <c r="AG12" s="1">
        <v>-5.4348660999999999E-2</v>
      </c>
      <c r="AH12" s="1">
        <v>1</v>
      </c>
      <c r="AI12" s="1">
        <f t="shared" si="1"/>
        <v>0.22920039151476873</v>
      </c>
      <c r="AJ12" s="1" t="s">
        <v>30</v>
      </c>
      <c r="AK12" s="1">
        <v>1536.5934303054801</v>
      </c>
      <c r="AL12" s="1">
        <v>1429.8311550901899</v>
      </c>
      <c r="AM12" s="1">
        <v>842.42896170698202</v>
      </c>
      <c r="AN12" s="1">
        <v>784.26651433700704</v>
      </c>
      <c r="AO12" s="3">
        <f t="shared" si="2"/>
        <v>1483.212292697835</v>
      </c>
      <c r="AP12" s="3">
        <f t="shared" si="3"/>
        <v>813.34773802199447</v>
      </c>
      <c r="AQ12" s="3">
        <f t="shared" si="4"/>
        <v>1.8235893743368672</v>
      </c>
      <c r="AR12" s="3">
        <f t="shared" si="5"/>
        <v>1.8810257230451999</v>
      </c>
      <c r="AS12" s="3">
        <f t="shared" si="6"/>
        <v>1.0314963168335081</v>
      </c>
    </row>
    <row r="13" spans="1:51" s="3" customFormat="1">
      <c r="A13" s="1" t="s">
        <v>32</v>
      </c>
      <c r="B13" s="1">
        <v>8885</v>
      </c>
      <c r="C13" s="1">
        <v>5282</v>
      </c>
      <c r="D13" s="1">
        <v>5442</v>
      </c>
      <c r="E13" s="1">
        <v>9704</v>
      </c>
      <c r="F13" s="1">
        <v>4141.1697560000002</v>
      </c>
      <c r="G13" s="1">
        <v>6085.0330979999999</v>
      </c>
      <c r="H13" s="1">
        <v>5933.4930400000003</v>
      </c>
      <c r="I13" s="1">
        <v>5777.6324910000003</v>
      </c>
      <c r="J13" s="1">
        <f t="shared" si="0"/>
        <v>6009.2630690000005</v>
      </c>
      <c r="K13" s="1">
        <v>0.68913104800000002</v>
      </c>
      <c r="L13" s="1">
        <v>0.96145441200000004</v>
      </c>
      <c r="M13" s="1">
        <v>0.123993045</v>
      </c>
      <c r="N13" s="1" t="b">
        <v>1</v>
      </c>
      <c r="O13" s="2" t="s">
        <v>33</v>
      </c>
      <c r="P13" s="1">
        <v>39.773149150000002</v>
      </c>
      <c r="Q13" s="1">
        <v>32.325833609999997</v>
      </c>
      <c r="R13" s="1">
        <v>31.71894352</v>
      </c>
      <c r="S13" s="1">
        <v>24.702290909999999</v>
      </c>
      <c r="T13" s="1">
        <v>3.3737451269999998</v>
      </c>
      <c r="U13" s="1">
        <v>10.41004137</v>
      </c>
      <c r="V13" s="1">
        <v>0.33410506299999998</v>
      </c>
      <c r="W13" s="1">
        <v>4.863323E-2</v>
      </c>
      <c r="X13" s="1">
        <v>2.4320033000000001E-2</v>
      </c>
      <c r="Y13" s="1">
        <v>1.8577514E-2</v>
      </c>
      <c r="Z13" s="1">
        <v>1.8433886E-2</v>
      </c>
      <c r="AA13" s="1">
        <v>4.4524779E-2</v>
      </c>
      <c r="AB13" s="1">
        <v>8.4002669999999995E-3</v>
      </c>
      <c r="AC13" s="1">
        <v>5.6997122999999997E-2</v>
      </c>
      <c r="AD13" s="1">
        <v>3.8081880000000001E-3</v>
      </c>
      <c r="AE13" s="1">
        <v>5.0748292E-2</v>
      </c>
      <c r="AF13" s="1">
        <v>0.201504088</v>
      </c>
      <c r="AG13" s="1">
        <v>-7.5342383999999998E-2</v>
      </c>
      <c r="AH13" s="1">
        <v>1</v>
      </c>
      <c r="AI13" s="1">
        <f t="shared" si="1"/>
        <v>0.26173540673733653</v>
      </c>
      <c r="AJ13" s="1" t="s">
        <v>32</v>
      </c>
      <c r="AK13" s="1">
        <v>2943.1786220047902</v>
      </c>
      <c r="AL13" s="1">
        <v>2576.5785485177198</v>
      </c>
      <c r="AM13" s="1">
        <v>1764.2531211563701</v>
      </c>
      <c r="AN13" s="1">
        <v>1466.19076630476</v>
      </c>
      <c r="AO13" s="3">
        <f t="shared" si="2"/>
        <v>2759.878585261255</v>
      </c>
      <c r="AP13" s="3">
        <f t="shared" si="3"/>
        <v>1615.221943730565</v>
      </c>
      <c r="AQ13" s="3">
        <f t="shared" si="4"/>
        <v>1.7086683325307954</v>
      </c>
      <c r="AR13" s="3">
        <f t="shared" si="5"/>
        <v>2.5638394600035155</v>
      </c>
      <c r="AS13" s="3">
        <f t="shared" si="6"/>
        <v>1.5004898324568832</v>
      </c>
    </row>
    <row r="14" spans="1:51" s="3" customFormat="1">
      <c r="A14" s="1" t="s">
        <v>34</v>
      </c>
      <c r="B14" s="1">
        <v>7415</v>
      </c>
      <c r="C14" s="1">
        <v>3972</v>
      </c>
      <c r="D14" s="1">
        <v>4149</v>
      </c>
      <c r="E14" s="1">
        <v>7278</v>
      </c>
      <c r="F14" s="1">
        <v>3717.5610120000001</v>
      </c>
      <c r="G14" s="1">
        <v>4922.1533019999997</v>
      </c>
      <c r="H14" s="1">
        <v>4866.0512950000002</v>
      </c>
      <c r="I14" s="1">
        <v>4661.1440499999999</v>
      </c>
      <c r="J14" s="1">
        <f t="shared" si="0"/>
        <v>4894.1022985</v>
      </c>
      <c r="K14" s="1">
        <v>0.75960018500000004</v>
      </c>
      <c r="L14" s="1">
        <v>0.952400209</v>
      </c>
      <c r="M14" s="1">
        <v>0.19800261199999999</v>
      </c>
      <c r="N14" s="1" t="b">
        <v>1</v>
      </c>
      <c r="O14" s="2" t="s">
        <v>35</v>
      </c>
      <c r="P14" s="1">
        <v>58.845812129999999</v>
      </c>
      <c r="Q14" s="1">
        <v>51.452831629999999</v>
      </c>
      <c r="R14" s="1">
        <v>57.168902580000001</v>
      </c>
      <c r="S14" s="1">
        <v>40.716951809999998</v>
      </c>
      <c r="T14" s="1">
        <v>5.1157397150000001</v>
      </c>
      <c r="U14" s="1">
        <v>17.31473566</v>
      </c>
      <c r="V14" s="1">
        <v>0.21614103200000001</v>
      </c>
      <c r="W14" s="1">
        <v>8.7840115999999996E-2</v>
      </c>
      <c r="X14" s="1">
        <v>6.9447961000000002E-2</v>
      </c>
      <c r="Y14" s="1">
        <v>5.26393E-2</v>
      </c>
      <c r="Z14" s="1">
        <v>5.3401516000000003E-2</v>
      </c>
      <c r="AA14" s="1">
        <v>4.3108409E-2</v>
      </c>
      <c r="AB14" s="1">
        <v>3.6730059999999999E-3</v>
      </c>
      <c r="AC14" s="1">
        <v>3.6299630999999999E-2</v>
      </c>
      <c r="AD14" s="1">
        <v>-1.3577551E-2</v>
      </c>
      <c r="AE14" s="1">
        <v>6.9128894999999996E-2</v>
      </c>
      <c r="AF14" s="1">
        <v>0.21181891</v>
      </c>
      <c r="AG14" s="1">
        <v>-8.1592881000000006E-2</v>
      </c>
      <c r="AH14" s="1">
        <v>1</v>
      </c>
      <c r="AI14" s="1">
        <f t="shared" si="1"/>
        <v>0.29423904664190759</v>
      </c>
      <c r="AJ14" s="1" t="s">
        <v>34</v>
      </c>
      <c r="AK14" s="1">
        <v>3154.8179454138099</v>
      </c>
      <c r="AL14" s="1">
        <v>3158.60328040782</v>
      </c>
      <c r="AM14" s="1">
        <v>1242.4363048016601</v>
      </c>
      <c r="AN14" s="1">
        <v>1018.74075195817</v>
      </c>
      <c r="AO14" s="3">
        <f t="shared" si="2"/>
        <v>3156.7106129108151</v>
      </c>
      <c r="AP14" s="3">
        <f t="shared" si="3"/>
        <v>1130.588528379915</v>
      </c>
      <c r="AQ14" s="3">
        <f t="shared" si="4"/>
        <v>2.7920950316329907</v>
      </c>
      <c r="AR14" s="3">
        <f t="shared" si="5"/>
        <v>3.2881644547792344</v>
      </c>
      <c r="AS14" s="3">
        <f t="shared" si="6"/>
        <v>1.1776692474740416</v>
      </c>
    </row>
    <row r="15" spans="1:51" s="3" customFormat="1">
      <c r="A15" s="1" t="s">
        <v>36</v>
      </c>
      <c r="B15" s="1">
        <v>7762</v>
      </c>
      <c r="C15" s="1">
        <v>5550</v>
      </c>
      <c r="D15" s="1">
        <v>6119</v>
      </c>
      <c r="E15" s="1">
        <v>9385</v>
      </c>
      <c r="F15" s="1">
        <v>3849.9111760000001</v>
      </c>
      <c r="G15" s="1">
        <v>6804.0735720000002</v>
      </c>
      <c r="H15" s="1">
        <v>7099.7625310000003</v>
      </c>
      <c r="I15" s="1">
        <v>5946.2733840000001</v>
      </c>
      <c r="J15" s="1">
        <f t="shared" si="0"/>
        <v>6951.9180515000007</v>
      </c>
      <c r="K15" s="1">
        <v>0.55379122000000003</v>
      </c>
      <c r="L15" s="1">
        <v>0.85534284800000004</v>
      </c>
      <c r="M15" s="1">
        <v>0.32419163099999998</v>
      </c>
      <c r="N15" s="1" t="b">
        <v>1</v>
      </c>
      <c r="O15" s="2" t="s">
        <v>37</v>
      </c>
      <c r="P15" s="1">
        <v>4.7071387930000004</v>
      </c>
      <c r="Q15" s="1">
        <v>4.485889287</v>
      </c>
      <c r="R15" s="1">
        <v>4.3076958400000001</v>
      </c>
      <c r="S15" s="1">
        <v>3.8524178509999998</v>
      </c>
      <c r="T15" s="1">
        <v>1.312850388</v>
      </c>
      <c r="U15" s="1">
        <v>1.5250863649999999</v>
      </c>
      <c r="V15" s="1">
        <v>0.269711268</v>
      </c>
      <c r="W15" s="1">
        <v>0.111440144</v>
      </c>
      <c r="X15" s="1">
        <v>8.7708569E-2</v>
      </c>
      <c r="Y15" s="1">
        <v>8.5709253999999999E-2</v>
      </c>
      <c r="Z15" s="1">
        <v>0.106054014</v>
      </c>
      <c r="AA15" s="1">
        <v>0.13613581399999999</v>
      </c>
      <c r="AB15" s="1">
        <v>5.7298346E-2</v>
      </c>
      <c r="AC15" s="1">
        <v>5.2905845999999999E-2</v>
      </c>
      <c r="AD15" s="1">
        <v>2.8384354000000001E-2</v>
      </c>
      <c r="AE15" s="1">
        <v>4.3624821000000001E-2</v>
      </c>
      <c r="AF15" s="1">
        <v>0.155519934</v>
      </c>
      <c r="AG15" s="1">
        <v>7.5535429000000001E-2</v>
      </c>
      <c r="AH15" s="1">
        <v>1</v>
      </c>
      <c r="AI15" s="1">
        <f t="shared" si="1"/>
        <v>0.32399434817345096</v>
      </c>
      <c r="AJ15" s="1" t="s">
        <v>36</v>
      </c>
      <c r="AK15" s="1">
        <v>2302.6630172220498</v>
      </c>
      <c r="AL15" s="1">
        <v>2869.65431642456</v>
      </c>
      <c r="AM15" s="1">
        <v>1764.50813091244</v>
      </c>
      <c r="AN15" s="1">
        <v>1547.21107878716</v>
      </c>
      <c r="AO15" s="3">
        <f t="shared" si="2"/>
        <v>2586.1586668233049</v>
      </c>
      <c r="AP15" s="3">
        <f t="shared" si="3"/>
        <v>1655.8596048498</v>
      </c>
      <c r="AQ15" s="3">
        <f t="shared" si="4"/>
        <v>1.5618224270033392</v>
      </c>
      <c r="AR15" s="3">
        <f t="shared" si="5"/>
        <v>2.3250227040529916</v>
      </c>
      <c r="AS15" s="3">
        <f t="shared" si="6"/>
        <v>1.4886600831529875</v>
      </c>
    </row>
    <row r="16" spans="1:51" s="3" customFormat="1">
      <c r="A16" s="1" t="s">
        <v>38</v>
      </c>
      <c r="B16" s="1">
        <v>6053</v>
      </c>
      <c r="C16" s="1">
        <v>3289</v>
      </c>
      <c r="D16" s="1">
        <v>3346</v>
      </c>
      <c r="E16" s="1">
        <v>5132</v>
      </c>
      <c r="F16" s="1">
        <v>2954.85212</v>
      </c>
      <c r="G16" s="1">
        <v>3968.5138189999998</v>
      </c>
      <c r="H16" s="1">
        <v>3821.0024130000002</v>
      </c>
      <c r="I16" s="1">
        <v>3200.259892</v>
      </c>
      <c r="J16" s="1">
        <f t="shared" si="0"/>
        <v>3894.758116</v>
      </c>
      <c r="K16" s="1">
        <v>0.75867410300000004</v>
      </c>
      <c r="L16" s="1">
        <v>0.82168386299999996</v>
      </c>
      <c r="M16" s="1">
        <v>0.73890179099999997</v>
      </c>
      <c r="N16" s="1" t="b">
        <v>1</v>
      </c>
      <c r="O16" s="2" t="s">
        <v>39</v>
      </c>
      <c r="P16" s="1">
        <v>15.07070066</v>
      </c>
      <c r="Q16" s="1">
        <v>13.885530729999999</v>
      </c>
      <c r="R16" s="1">
        <v>15.12872621</v>
      </c>
      <c r="S16" s="1">
        <v>11.87452298</v>
      </c>
      <c r="T16" s="1">
        <v>2.9367631859999999</v>
      </c>
      <c r="U16" s="1">
        <v>1.8757371220000001</v>
      </c>
      <c r="V16" s="1">
        <v>0.26999855</v>
      </c>
      <c r="W16" s="1">
        <v>8.3482423E-2</v>
      </c>
      <c r="X16" s="1">
        <v>5.0280999E-2</v>
      </c>
      <c r="Y16" s="1">
        <v>3.6524719999999997E-2</v>
      </c>
      <c r="Z16" s="1">
        <v>4.2473979000000002E-2</v>
      </c>
      <c r="AA16" s="1">
        <v>6.0518660000000002E-2</v>
      </c>
      <c r="AB16" s="1">
        <v>1.7915461000000001E-2</v>
      </c>
      <c r="AC16" s="1">
        <v>3.2576745999999997E-2</v>
      </c>
      <c r="AD16" s="1">
        <v>-7.656146E-3</v>
      </c>
      <c r="AE16" s="1">
        <v>5.164477E-2</v>
      </c>
      <c r="AF16" s="1">
        <v>0.14711402300000001</v>
      </c>
      <c r="AG16" s="1">
        <v>5.4885402999999999E-2</v>
      </c>
      <c r="AH16" s="1">
        <v>1</v>
      </c>
      <c r="AI16" s="1">
        <f t="shared" si="1"/>
        <v>0.12446250272746112</v>
      </c>
      <c r="AJ16" s="1" t="s">
        <v>38</v>
      </c>
      <c r="AK16" s="1">
        <v>1802.4836024941501</v>
      </c>
      <c r="AL16" s="1">
        <v>1683.13811090536</v>
      </c>
      <c r="AM16" s="1">
        <v>966.52009365849597</v>
      </c>
      <c r="AN16" s="1">
        <v>899.96789626535497</v>
      </c>
      <c r="AO16" s="3">
        <f t="shared" si="2"/>
        <v>1742.810856699755</v>
      </c>
      <c r="AP16" s="3">
        <f t="shared" si="3"/>
        <v>933.24399496192541</v>
      </c>
      <c r="AQ16" s="3">
        <f t="shared" si="4"/>
        <v>1.8674761006856073</v>
      </c>
      <c r="AR16" s="3">
        <f t="shared" si="5"/>
        <v>3.1662160549134337</v>
      </c>
      <c r="AS16" s="3">
        <f t="shared" si="6"/>
        <v>1.6954519812869464</v>
      </c>
    </row>
    <row r="17" spans="1:45" s="3" customFormat="1">
      <c r="A17" s="1" t="s">
        <v>40</v>
      </c>
      <c r="B17" s="1">
        <v>6955</v>
      </c>
      <c r="C17" s="1">
        <v>3445</v>
      </c>
      <c r="D17" s="1">
        <v>3496</v>
      </c>
      <c r="E17" s="1">
        <v>6493</v>
      </c>
      <c r="F17" s="1">
        <v>3395.1753659999999</v>
      </c>
      <c r="G17" s="1">
        <v>4156.7437229999996</v>
      </c>
      <c r="H17" s="1">
        <v>3992.2966029999998</v>
      </c>
      <c r="I17" s="1">
        <v>4048.9648240000001</v>
      </c>
      <c r="J17" s="1">
        <f t="shared" si="0"/>
        <v>4074.5201629999997</v>
      </c>
      <c r="K17" s="1">
        <v>0.83326998799999996</v>
      </c>
      <c r="L17" s="1">
        <v>0.99372801300000002</v>
      </c>
      <c r="M17" s="1">
        <v>3.7617626000000001E-2</v>
      </c>
      <c r="N17" s="1" t="b">
        <v>1</v>
      </c>
      <c r="O17" s="2" t="s">
        <v>41</v>
      </c>
      <c r="P17" s="1">
        <v>12.28910082</v>
      </c>
      <c r="Q17" s="1">
        <v>11.402951870000001</v>
      </c>
      <c r="R17" s="1">
        <v>11.79287444</v>
      </c>
      <c r="S17" s="1">
        <v>8.3614737449999996</v>
      </c>
      <c r="T17" s="1">
        <v>3.789736124</v>
      </c>
      <c r="U17" s="1">
        <v>1.277722961</v>
      </c>
      <c r="V17" s="1">
        <v>0.28901309600000002</v>
      </c>
      <c r="W17" s="1">
        <v>8.1282731999999996E-2</v>
      </c>
      <c r="X17" s="1">
        <v>3.6925081999999998E-2</v>
      </c>
      <c r="Y17" s="1">
        <v>3.8872691000000001E-2</v>
      </c>
      <c r="Z17" s="1">
        <v>3.2507314000000002E-2</v>
      </c>
      <c r="AA17" s="1">
        <v>4.6731911000000001E-2</v>
      </c>
      <c r="AB17" s="1">
        <v>2.3517838999999999E-2</v>
      </c>
      <c r="AC17" s="1">
        <v>3.4128427000000003E-2</v>
      </c>
      <c r="AD17" s="1">
        <v>3.0629099999999999E-4</v>
      </c>
      <c r="AE17" s="1">
        <v>7.2652117000000002E-2</v>
      </c>
      <c r="AF17" s="1">
        <v>8.5607417000000005E-2</v>
      </c>
      <c r="AG17" s="1">
        <v>9.7806168999999998E-2</v>
      </c>
      <c r="AH17" s="1">
        <v>1</v>
      </c>
      <c r="AI17" s="1">
        <f t="shared" si="1"/>
        <v>0.10397204642674582</v>
      </c>
      <c r="AJ17" s="1" t="s">
        <v>40</v>
      </c>
      <c r="AK17" s="1">
        <v>1787.9645793699401</v>
      </c>
      <c r="AL17" s="1">
        <v>1698.56160393292</v>
      </c>
      <c r="AM17" s="1">
        <v>1220.26308048648</v>
      </c>
      <c r="AN17" s="1">
        <v>1138.8027881974101</v>
      </c>
      <c r="AO17" s="3">
        <f t="shared" si="2"/>
        <v>1743.2630916514299</v>
      </c>
      <c r="AP17" s="3">
        <f t="shared" si="3"/>
        <v>1179.5329343419451</v>
      </c>
      <c r="AQ17" s="3">
        <f t="shared" si="4"/>
        <v>1.4779265935664498</v>
      </c>
      <c r="AR17" s="3">
        <f t="shared" si="5"/>
        <v>2.8784065854796581</v>
      </c>
      <c r="AS17" s="3">
        <f t="shared" si="6"/>
        <v>1.9475978022248372</v>
      </c>
    </row>
    <row r="18" spans="1:45" s="3" customFormat="1">
      <c r="A18" s="1" t="s">
        <v>42</v>
      </c>
      <c r="B18" s="1">
        <v>1072</v>
      </c>
      <c r="C18" s="1">
        <v>697</v>
      </c>
      <c r="D18" s="1">
        <v>764</v>
      </c>
      <c r="E18" s="1">
        <v>1327</v>
      </c>
      <c r="F18" s="1">
        <v>456.09674159999997</v>
      </c>
      <c r="G18" s="1">
        <v>732.98301119999996</v>
      </c>
      <c r="H18" s="1">
        <v>760.39953249999996</v>
      </c>
      <c r="I18" s="1">
        <v>721.21812279999995</v>
      </c>
      <c r="J18" s="1">
        <f t="shared" si="0"/>
        <v>746.69127185000002</v>
      </c>
      <c r="K18" s="1">
        <v>0.61082372200000001</v>
      </c>
      <c r="L18" s="1">
        <v>0.96588529999999995</v>
      </c>
      <c r="M18" s="1">
        <v>8.7658735000000002E-2</v>
      </c>
      <c r="N18" s="1" t="b">
        <v>1</v>
      </c>
      <c r="O18" s="2" t="s">
        <v>43</v>
      </c>
      <c r="P18" s="1">
        <v>3.8545919350000002</v>
      </c>
      <c r="Q18" s="1">
        <v>4.7127252390000001</v>
      </c>
      <c r="R18" s="1">
        <v>3.8766497110000002</v>
      </c>
      <c r="S18" s="1">
        <v>3.7520577560000001</v>
      </c>
      <c r="T18" s="1">
        <v>0.86801963199999999</v>
      </c>
      <c r="U18" s="1"/>
      <c r="V18" s="1">
        <v>8.3470824999999998E-2</v>
      </c>
      <c r="W18" s="1"/>
      <c r="X18" s="1"/>
      <c r="Y18" s="1">
        <v>1.2717377E-2</v>
      </c>
      <c r="Z18" s="1">
        <v>7.4765930999999994E-2</v>
      </c>
      <c r="AA18" s="1">
        <v>8.0686952000000006E-2</v>
      </c>
      <c r="AB18" s="1">
        <v>2.1654906000000002E-2</v>
      </c>
      <c r="AC18" s="1">
        <v>1.3999558E-2</v>
      </c>
      <c r="AD18" s="1">
        <v>0.17940203800000001</v>
      </c>
      <c r="AE18" s="1"/>
      <c r="AF18" s="1"/>
      <c r="AG18" s="1"/>
      <c r="AH18" s="1"/>
      <c r="AI18" s="1">
        <f t="shared" si="1"/>
        <v>0</v>
      </c>
      <c r="AJ18" s="1" t="s">
        <v>42</v>
      </c>
      <c r="AK18" s="1">
        <v>228.971737549658</v>
      </c>
      <c r="AL18" s="1">
        <v>237.35493502515899</v>
      </c>
      <c r="AM18" s="1">
        <v>233.796786978478</v>
      </c>
      <c r="AN18" s="1">
        <v>158.923761389476</v>
      </c>
      <c r="AO18" s="3">
        <f t="shared" si="2"/>
        <v>233.1633362874085</v>
      </c>
      <c r="AP18" s="3">
        <f t="shared" si="3"/>
        <v>196.360274183977</v>
      </c>
      <c r="AQ18" s="3">
        <f t="shared" si="4"/>
        <v>1.187426210603828</v>
      </c>
      <c r="AR18" s="3">
        <f t="shared" si="5"/>
        <v>2.3227546584736714</v>
      </c>
      <c r="AS18" s="3">
        <f t="shared" si="6"/>
        <v>1.9561254735083773</v>
      </c>
    </row>
    <row r="19" spans="1:45" s="3" customFormat="1">
      <c r="A19" s="1" t="s">
        <v>44</v>
      </c>
      <c r="B19" s="1">
        <v>1883</v>
      </c>
      <c r="C19" s="1">
        <v>1454</v>
      </c>
      <c r="D19" s="1">
        <v>1751</v>
      </c>
      <c r="E19" s="1">
        <v>2160</v>
      </c>
      <c r="F19" s="1">
        <v>801.14754140000002</v>
      </c>
      <c r="G19" s="1">
        <v>1529.0635560000001</v>
      </c>
      <c r="H19" s="1">
        <v>1742.748143</v>
      </c>
      <c r="I19" s="1">
        <v>1173.9496200000001</v>
      </c>
      <c r="J19" s="1">
        <f t="shared" si="0"/>
        <v>1635.9058494999999</v>
      </c>
      <c r="K19" s="1">
        <v>0.48972716999999999</v>
      </c>
      <c r="L19" s="1">
        <v>0.71761441500000001</v>
      </c>
      <c r="M19" s="1">
        <v>0.55340117700000002</v>
      </c>
      <c r="N19" s="1" t="b">
        <v>1</v>
      </c>
      <c r="O19" s="2" t="s">
        <v>45</v>
      </c>
      <c r="P19" s="1">
        <v>4.9014757339999999</v>
      </c>
      <c r="Q19" s="1">
        <v>4.85608547</v>
      </c>
      <c r="R19" s="1">
        <v>6.6265992420000002</v>
      </c>
      <c r="S19" s="1">
        <v>3.2182665109999999</v>
      </c>
      <c r="T19" s="1">
        <v>0</v>
      </c>
      <c r="U19" s="1">
        <v>0.56710223500000001</v>
      </c>
      <c r="V19" s="1">
        <v>0.130943851</v>
      </c>
      <c r="W19" s="1">
        <v>2.7427917E-2</v>
      </c>
      <c r="X19" s="1">
        <v>2.8957686999999999E-2</v>
      </c>
      <c r="Y19" s="1">
        <v>3.4283565000000002E-2</v>
      </c>
      <c r="Z19" s="1">
        <v>4.8423235000000002E-2</v>
      </c>
      <c r="AA19" s="1">
        <v>8.1791105000000003E-2</v>
      </c>
      <c r="AB19" s="1">
        <v>2.6715189E-2</v>
      </c>
      <c r="AC19" s="1">
        <v>1.844496E-2</v>
      </c>
      <c r="AD19" s="1">
        <v>-3.9404697000000002E-2</v>
      </c>
      <c r="AE19" s="1">
        <v>0.151547349</v>
      </c>
      <c r="AF19" s="1">
        <v>48423.205869999998</v>
      </c>
      <c r="AG19" s="1">
        <v>8.2303214999999999E-2</v>
      </c>
      <c r="AH19" s="1">
        <v>1</v>
      </c>
      <c r="AI19" s="1">
        <f t="shared" si="1"/>
        <v>0.11570030451567671</v>
      </c>
      <c r="AJ19" s="1" t="s">
        <v>44</v>
      </c>
      <c r="AK19" s="1">
        <v>182.28092646693901</v>
      </c>
      <c r="AL19" s="1">
        <v>182.70907124959501</v>
      </c>
      <c r="AM19" s="1">
        <v>641.32333688560595</v>
      </c>
      <c r="AN19" s="1">
        <v>497.82742921056803</v>
      </c>
      <c r="AO19" s="3">
        <f t="shared" si="2"/>
        <v>182.49499885826702</v>
      </c>
      <c r="AP19" s="3">
        <f t="shared" si="3"/>
        <v>569.57538304808702</v>
      </c>
      <c r="AQ19" s="3">
        <f t="shared" si="4"/>
        <v>0.32040534807112564</v>
      </c>
      <c r="AR19" s="3">
        <f t="shared" si="5"/>
        <v>1.4065698154169739</v>
      </c>
      <c r="AS19" s="3">
        <f t="shared" si="6"/>
        <v>4.3899698425281422</v>
      </c>
    </row>
    <row r="20" spans="1:45" s="3" customFormat="1">
      <c r="A20" s="1" t="s">
        <v>46</v>
      </c>
      <c r="B20" s="1">
        <v>6031</v>
      </c>
      <c r="C20" s="1">
        <v>3053</v>
      </c>
      <c r="D20" s="1">
        <v>3041</v>
      </c>
      <c r="E20" s="1">
        <v>5255</v>
      </c>
      <c r="F20" s="1">
        <v>3233.4183840000001</v>
      </c>
      <c r="G20" s="1">
        <v>4045.7433179999998</v>
      </c>
      <c r="H20" s="1">
        <v>3813.9526169999999</v>
      </c>
      <c r="I20" s="1">
        <v>3598.9749109999998</v>
      </c>
      <c r="J20" s="1">
        <f t="shared" si="0"/>
        <v>3929.8479674999999</v>
      </c>
      <c r="K20" s="1">
        <v>0.82278459900000001</v>
      </c>
      <c r="L20" s="1">
        <v>0.915805125</v>
      </c>
      <c r="M20" s="1">
        <v>0.47509908299999998</v>
      </c>
      <c r="N20" s="1" t="b">
        <v>1</v>
      </c>
      <c r="O20" s="2" t="s">
        <v>47</v>
      </c>
      <c r="P20" s="1">
        <v>33.026805770000003</v>
      </c>
      <c r="Q20" s="1">
        <v>32.383299209999997</v>
      </c>
      <c r="R20" s="1">
        <v>28.817370310000001</v>
      </c>
      <c r="S20" s="1">
        <v>24.918476940000001</v>
      </c>
      <c r="T20" s="1">
        <v>3.8234682790000001</v>
      </c>
      <c r="U20" s="1">
        <v>6.2929852039999998</v>
      </c>
      <c r="V20" s="1">
        <v>0.119012251</v>
      </c>
      <c r="W20" s="1">
        <v>6.7744434000000006E-2</v>
      </c>
      <c r="X20" s="1">
        <v>5.9167962999999997E-2</v>
      </c>
      <c r="Y20" s="1">
        <v>4.2618587999999999E-2</v>
      </c>
      <c r="Z20" s="1">
        <v>3.8593981999999999E-2</v>
      </c>
      <c r="AA20" s="1">
        <v>4.2773762999999999E-2</v>
      </c>
      <c r="AB20" s="1">
        <v>3.6035049999999999E-3</v>
      </c>
      <c r="AC20" s="1">
        <v>7.7982090000000004E-3</v>
      </c>
      <c r="AD20" s="1">
        <v>1.8729543000000001E-2</v>
      </c>
      <c r="AE20" s="1">
        <v>3.0958479000000001E-2</v>
      </c>
      <c r="AF20" s="1">
        <v>0.192224018</v>
      </c>
      <c r="AG20" s="1">
        <v>-2.7245838000000001E-2</v>
      </c>
      <c r="AH20" s="1">
        <v>1</v>
      </c>
      <c r="AI20" s="1">
        <f t="shared" si="1"/>
        <v>0.19054174502446894</v>
      </c>
      <c r="AJ20" s="1" t="s">
        <v>46</v>
      </c>
      <c r="AK20" s="1">
        <v>1199.8944994959299</v>
      </c>
      <c r="AL20" s="1">
        <v>1126.13675223465</v>
      </c>
      <c r="AM20" s="1">
        <v>1248.76728423188</v>
      </c>
      <c r="AN20" s="1">
        <v>938.36893110522306</v>
      </c>
      <c r="AO20" s="3">
        <f t="shared" si="2"/>
        <v>1163.0156258652901</v>
      </c>
      <c r="AP20" s="3">
        <f t="shared" si="3"/>
        <v>1093.5681076685514</v>
      </c>
      <c r="AQ20" s="3">
        <f t="shared" si="4"/>
        <v>1.0635054348327679</v>
      </c>
      <c r="AR20" s="3">
        <f t="shared" si="5"/>
        <v>2.9567599505928661</v>
      </c>
      <c r="AS20" s="3">
        <f t="shared" si="6"/>
        <v>2.7802020128442546</v>
      </c>
    </row>
    <row r="21" spans="1:45" s="3" customFormat="1">
      <c r="A21" s="1" t="s">
        <v>48</v>
      </c>
      <c r="B21" s="1">
        <v>7624</v>
      </c>
      <c r="C21" s="1">
        <v>4390</v>
      </c>
      <c r="D21" s="1">
        <v>4499</v>
      </c>
      <c r="E21" s="1">
        <v>7272</v>
      </c>
      <c r="F21" s="1">
        <v>4087.4783219999999</v>
      </c>
      <c r="G21" s="1">
        <v>5817.4953050000004</v>
      </c>
      <c r="H21" s="1">
        <v>5642.542856</v>
      </c>
      <c r="I21" s="1">
        <v>4980.3512000000001</v>
      </c>
      <c r="J21" s="1">
        <f t="shared" si="0"/>
        <v>5730.0190805000002</v>
      </c>
      <c r="K21" s="1">
        <v>0.71334462700000001</v>
      </c>
      <c r="L21" s="1">
        <v>0.86916834499999995</v>
      </c>
      <c r="M21" s="1">
        <v>0.45640747500000001</v>
      </c>
      <c r="N21" s="1" t="b">
        <v>1</v>
      </c>
      <c r="O21" s="2" t="s">
        <v>49</v>
      </c>
      <c r="P21" s="1">
        <v>51.277826789999999</v>
      </c>
      <c r="Q21" s="1">
        <v>39.583385</v>
      </c>
      <c r="R21" s="1">
        <v>34.223002080000001</v>
      </c>
      <c r="S21" s="1">
        <v>27.823706090000002</v>
      </c>
      <c r="T21" s="1">
        <v>8.0042528859999997</v>
      </c>
      <c r="U21" s="1">
        <v>14.7691082</v>
      </c>
      <c r="V21" s="1">
        <v>0.18871516399999999</v>
      </c>
      <c r="W21" s="1">
        <v>4.4668898999999998E-2</v>
      </c>
      <c r="X21" s="1">
        <v>2.0034308000000001E-2</v>
      </c>
      <c r="Y21" s="1">
        <v>1.2047238E-2</v>
      </c>
      <c r="Z21" s="1">
        <v>1.3917260000000001E-2</v>
      </c>
      <c r="AA21" s="1">
        <v>2.0126284000000001E-2</v>
      </c>
      <c r="AB21" s="1">
        <v>3.680249E-3</v>
      </c>
      <c r="AC21" s="1">
        <v>6.7250798000000001E-2</v>
      </c>
      <c r="AD21" s="1">
        <v>2.1687898000000001E-2</v>
      </c>
      <c r="AE21" s="1">
        <v>4.1893026999999999E-2</v>
      </c>
      <c r="AF21" s="1">
        <v>0.125538495</v>
      </c>
      <c r="AG21" s="1">
        <v>-4.2191446000000001E-2</v>
      </c>
      <c r="AH21" s="1">
        <v>1</v>
      </c>
      <c r="AI21" s="1">
        <f t="shared" si="1"/>
        <v>0.28802133640500172</v>
      </c>
      <c r="AJ21" s="1" t="s">
        <v>48</v>
      </c>
      <c r="AK21" s="1">
        <v>1521.7521511606501</v>
      </c>
      <c r="AL21" s="1">
        <v>1479.1750744856199</v>
      </c>
      <c r="AM21" s="1">
        <v>1346.74644156146</v>
      </c>
      <c r="AN21" s="1">
        <v>1111.5233948821599</v>
      </c>
      <c r="AO21" s="3">
        <f t="shared" si="2"/>
        <v>1500.463612823135</v>
      </c>
      <c r="AP21" s="3">
        <f t="shared" si="3"/>
        <v>1229.13491822181</v>
      </c>
      <c r="AQ21" s="3">
        <f t="shared" si="4"/>
        <v>1.2207476905739985</v>
      </c>
      <c r="AR21" s="3">
        <f t="shared" si="5"/>
        <v>3.3254919874161222</v>
      </c>
      <c r="AS21" s="3">
        <f t="shared" si="6"/>
        <v>2.724143582735322</v>
      </c>
    </row>
    <row r="22" spans="1:45" s="3" customFormat="1">
      <c r="A22" s="1" t="s">
        <v>50</v>
      </c>
      <c r="B22" s="1">
        <v>5214</v>
      </c>
      <c r="C22" s="1">
        <v>3195</v>
      </c>
      <c r="D22" s="1">
        <v>3388</v>
      </c>
      <c r="E22" s="1">
        <v>6057</v>
      </c>
      <c r="F22" s="1">
        <v>3003.7503099999999</v>
      </c>
      <c r="G22" s="1">
        <v>4549.4889110000004</v>
      </c>
      <c r="H22" s="1">
        <v>4565.8590640000002</v>
      </c>
      <c r="I22" s="1">
        <v>4457.4235120000003</v>
      </c>
      <c r="J22" s="1">
        <f t="shared" si="0"/>
        <v>4557.6739875000003</v>
      </c>
      <c r="K22" s="1">
        <v>0.65905334999999998</v>
      </c>
      <c r="L22" s="1">
        <v>0.978004027</v>
      </c>
      <c r="M22" s="1">
        <v>6.4514414000000006E-2</v>
      </c>
      <c r="N22" s="1" t="b">
        <v>1</v>
      </c>
      <c r="O22" s="2" t="s">
        <v>51</v>
      </c>
      <c r="P22" s="1">
        <v>26.830872679999999</v>
      </c>
      <c r="Q22" s="1">
        <v>29.178239380000001</v>
      </c>
      <c r="R22" s="1">
        <v>29.233934000000001</v>
      </c>
      <c r="S22" s="1">
        <v>21.724394119999999</v>
      </c>
      <c r="T22" s="1">
        <v>1.2801794099999999</v>
      </c>
      <c r="U22" s="1">
        <v>7.2536913250000001</v>
      </c>
      <c r="V22" s="1">
        <v>0.17580175300000001</v>
      </c>
      <c r="W22" s="1">
        <v>5.7095501999999999E-2</v>
      </c>
      <c r="X22" s="1">
        <v>3.4949347999999998E-2</v>
      </c>
      <c r="Y22" s="1">
        <v>2.4003627999999999E-2</v>
      </c>
      <c r="Z22" s="1">
        <v>1.8696895000000002E-2</v>
      </c>
      <c r="AA22" s="1">
        <v>1.7920695E-2</v>
      </c>
      <c r="AB22" s="1">
        <v>6.5522189999999998E-3</v>
      </c>
      <c r="AC22" s="1">
        <v>-1.6764467000000002E-2</v>
      </c>
      <c r="AD22" s="1">
        <v>1.314714E-3</v>
      </c>
      <c r="AE22" s="1">
        <v>6.0559858000000001E-2</v>
      </c>
      <c r="AF22" s="1">
        <v>0.28848663099999999</v>
      </c>
      <c r="AG22" s="1">
        <v>-0.117152994</v>
      </c>
      <c r="AH22" s="1">
        <v>1</v>
      </c>
      <c r="AI22" s="1">
        <f t="shared" si="1"/>
        <v>0.27034869165500436</v>
      </c>
      <c r="AJ22" s="1" t="s">
        <v>50</v>
      </c>
      <c r="AK22" s="1">
        <v>1016.85929630445</v>
      </c>
      <c r="AL22" s="1">
        <v>844.35107926483602</v>
      </c>
      <c r="AM22" s="1">
        <v>1178.49539585559</v>
      </c>
      <c r="AN22" s="1">
        <v>1100.3734411457301</v>
      </c>
      <c r="AO22" s="3">
        <f t="shared" si="2"/>
        <v>930.60518778464302</v>
      </c>
      <c r="AP22" s="3">
        <f t="shared" si="3"/>
        <v>1139.4344185006601</v>
      </c>
      <c r="AQ22" s="3">
        <f t="shared" si="4"/>
        <v>0.81672553740231246</v>
      </c>
      <c r="AR22" s="3">
        <f t="shared" si="5"/>
        <v>2.6361765637661927</v>
      </c>
      <c r="AS22" s="3">
        <f t="shared" si="6"/>
        <v>3.2277386258189611</v>
      </c>
    </row>
    <row r="23" spans="1:45" s="3" customFormat="1">
      <c r="A23" s="1" t="s">
        <v>52</v>
      </c>
      <c r="B23" s="1">
        <v>2874</v>
      </c>
      <c r="C23" s="1">
        <v>1908</v>
      </c>
      <c r="D23" s="1">
        <v>2095</v>
      </c>
      <c r="E23" s="1">
        <v>3250</v>
      </c>
      <c r="F23" s="1">
        <v>1655.6920580000001</v>
      </c>
      <c r="G23" s="1">
        <v>2716.8778849999999</v>
      </c>
      <c r="H23" s="1">
        <v>2823.3396520000001</v>
      </c>
      <c r="I23" s="1">
        <v>2391.7164299999999</v>
      </c>
      <c r="J23" s="1">
        <f t="shared" si="0"/>
        <v>2770.1087685000002</v>
      </c>
      <c r="K23" s="1">
        <v>0.59769929499999996</v>
      </c>
      <c r="L23" s="1">
        <v>0.863401631</v>
      </c>
      <c r="M23" s="1">
        <v>0.33954295099999998</v>
      </c>
      <c r="N23" s="1" t="b">
        <v>1</v>
      </c>
      <c r="O23" s="2" t="s">
        <v>53</v>
      </c>
      <c r="P23" s="1">
        <v>14.57435752</v>
      </c>
      <c r="Q23" s="1">
        <v>16.251049699999999</v>
      </c>
      <c r="R23" s="1">
        <v>14.071664289999999</v>
      </c>
      <c r="S23" s="1">
        <v>11.02827469</v>
      </c>
      <c r="T23" s="1">
        <v>0.72524704100000004</v>
      </c>
      <c r="U23" s="1">
        <v>4.1370538100000003</v>
      </c>
      <c r="V23" s="1">
        <v>0.30603872199999999</v>
      </c>
      <c r="W23" s="1">
        <v>6.5668921000000005E-2</v>
      </c>
      <c r="X23" s="1">
        <v>3.7252054E-2</v>
      </c>
      <c r="Y23" s="1">
        <v>2.6609500000000001E-2</v>
      </c>
      <c r="Z23" s="1">
        <v>2.5452682000000001E-2</v>
      </c>
      <c r="AA23" s="1">
        <v>2.8192582000000001E-2</v>
      </c>
      <c r="AB23" s="1">
        <v>2.0998436999999998E-2</v>
      </c>
      <c r="AC23" s="1">
        <v>-1.5051614E-2</v>
      </c>
      <c r="AD23" s="1">
        <v>2.3961294000000001E-2</v>
      </c>
      <c r="AE23" s="1">
        <v>5.1332990000000002E-2</v>
      </c>
      <c r="AF23" s="1">
        <v>0.284677819</v>
      </c>
      <c r="AG23" s="1">
        <v>-0.107650378</v>
      </c>
      <c r="AH23" s="1">
        <v>1</v>
      </c>
      <c r="AI23" s="1">
        <f t="shared" si="1"/>
        <v>0.28385840022950121</v>
      </c>
      <c r="AJ23" s="1" t="s">
        <v>52</v>
      </c>
      <c r="AK23" s="1">
        <v>743.10506121810897</v>
      </c>
      <c r="AL23" s="1">
        <v>662.99875854432196</v>
      </c>
      <c r="AM23" s="1">
        <v>1038.89649077485</v>
      </c>
      <c r="AN23" s="1">
        <v>901.71377567832599</v>
      </c>
      <c r="AO23" s="3">
        <f t="shared" si="2"/>
        <v>703.05190988121547</v>
      </c>
      <c r="AP23" s="3">
        <f t="shared" si="3"/>
        <v>970.30513322658794</v>
      </c>
      <c r="AQ23" s="3">
        <f t="shared" si="4"/>
        <v>0.72456785582833472</v>
      </c>
      <c r="AR23" s="3">
        <f t="shared" si="5"/>
        <v>1.7063622579159941</v>
      </c>
      <c r="AS23" s="3">
        <f t="shared" si="6"/>
        <v>2.3550068419268477</v>
      </c>
    </row>
    <row r="24" spans="1:45" s="3" customFormat="1">
      <c r="A24" s="1" t="s">
        <v>54</v>
      </c>
      <c r="B24" s="1">
        <v>4057</v>
      </c>
      <c r="C24" s="1">
        <v>3035</v>
      </c>
      <c r="D24" s="1">
        <v>3002</v>
      </c>
      <c r="E24" s="1">
        <v>4672</v>
      </c>
      <c r="F24" s="1">
        <v>3084.3514249999998</v>
      </c>
      <c r="G24" s="1">
        <v>5703.1722570000002</v>
      </c>
      <c r="H24" s="1">
        <v>5338.9497520000004</v>
      </c>
      <c r="I24" s="1">
        <v>4537.2760770000004</v>
      </c>
      <c r="J24" s="1">
        <f t="shared" si="0"/>
        <v>5521.0610045000003</v>
      </c>
      <c r="K24" s="1">
        <v>0.55865193700000004</v>
      </c>
      <c r="L24" s="1">
        <v>0.82181234199999997</v>
      </c>
      <c r="M24" s="1">
        <v>0.40373499400000001</v>
      </c>
      <c r="N24" s="1" t="b">
        <v>1</v>
      </c>
      <c r="O24" s="2" t="s">
        <v>55</v>
      </c>
      <c r="P24" s="1">
        <v>9.1166560600000004</v>
      </c>
      <c r="Q24" s="1">
        <v>8.1055713659999995</v>
      </c>
      <c r="R24" s="1">
        <v>6.7553392219999999</v>
      </c>
      <c r="S24" s="1">
        <v>3.7479170740000001</v>
      </c>
      <c r="T24" s="1">
        <v>0.35900504700000002</v>
      </c>
      <c r="U24" s="1">
        <v>2.1927659799999999</v>
      </c>
      <c r="V24" s="1">
        <v>0.20452596200000001</v>
      </c>
      <c r="W24" s="1">
        <v>1.9281183E-2</v>
      </c>
      <c r="X24" s="1">
        <v>2.6673084E-2</v>
      </c>
      <c r="Y24" s="1">
        <v>2.1270921000000002E-2</v>
      </c>
      <c r="Z24" s="1">
        <v>3.6416548999999999E-2</v>
      </c>
      <c r="AA24" s="1">
        <v>1.5838400999999998E-2</v>
      </c>
      <c r="AB24" s="1">
        <v>2.2434318000000002E-2</v>
      </c>
      <c r="AC24" s="1">
        <v>4.2108163999999997E-2</v>
      </c>
      <c r="AD24" s="1">
        <v>2.9176938999999999E-2</v>
      </c>
      <c r="AE24" s="1">
        <v>0.122617719</v>
      </c>
      <c r="AF24" s="1">
        <v>0.27113327700000001</v>
      </c>
      <c r="AG24" s="1">
        <v>-9.5246180999999999E-2</v>
      </c>
      <c r="AH24" s="1">
        <v>1</v>
      </c>
      <c r="AI24" s="1">
        <f t="shared" si="1"/>
        <v>0.24052305643304039</v>
      </c>
      <c r="AJ24" s="1" t="s">
        <v>54</v>
      </c>
      <c r="AK24" s="1">
        <v>4.5166914671921896</v>
      </c>
      <c r="AL24" s="1">
        <v>4.4836581901741104</v>
      </c>
      <c r="AM24" s="1">
        <v>82.041175511368706</v>
      </c>
      <c r="AN24" s="1">
        <v>73.756483520743501</v>
      </c>
      <c r="AO24" s="3">
        <f t="shared" si="2"/>
        <v>4.50017482868315</v>
      </c>
      <c r="AP24" s="3">
        <f t="shared" si="3"/>
        <v>77.898829516056111</v>
      </c>
      <c r="AQ24" s="3">
        <f t="shared" si="4"/>
        <v>5.7769479421453912E-2</v>
      </c>
      <c r="AR24" s="3">
        <f t="shared" si="5"/>
        <v>39.594323100378155</v>
      </c>
      <c r="AS24" s="3">
        <f t="shared" si="6"/>
        <v>685.38480001732489</v>
      </c>
    </row>
    <row r="25" spans="1:45" s="3" customFormat="1">
      <c r="A25" s="1" t="s">
        <v>56</v>
      </c>
      <c r="B25" s="1">
        <v>3427</v>
      </c>
      <c r="C25" s="1">
        <v>2393</v>
      </c>
      <c r="D25" s="1">
        <v>2933</v>
      </c>
      <c r="E25" s="1">
        <v>4194</v>
      </c>
      <c r="F25" s="1">
        <v>2303.3169090000001</v>
      </c>
      <c r="G25" s="1">
        <v>3975.403691</v>
      </c>
      <c r="H25" s="1">
        <v>4611.4547640000001</v>
      </c>
      <c r="I25" s="1">
        <v>3600.821074</v>
      </c>
      <c r="J25" s="1">
        <f t="shared" si="0"/>
        <v>4293.4292274999998</v>
      </c>
      <c r="K25" s="1">
        <v>0.53647487500000002</v>
      </c>
      <c r="L25" s="1">
        <v>0.83868182800000002</v>
      </c>
      <c r="M25" s="1">
        <v>0.34802465500000002</v>
      </c>
      <c r="N25" s="1" t="b">
        <v>1</v>
      </c>
      <c r="O25" s="2" t="s">
        <v>57</v>
      </c>
      <c r="P25" s="1">
        <v>6.9753353100000002</v>
      </c>
      <c r="Q25" s="1">
        <v>5.7051031400000003</v>
      </c>
      <c r="R25" s="1">
        <v>5.520317447</v>
      </c>
      <c r="S25" s="1">
        <v>4.6847831979999999</v>
      </c>
      <c r="T25" s="1">
        <v>1.8918428979999999</v>
      </c>
      <c r="U25" s="1">
        <v>2.3272519800000002</v>
      </c>
      <c r="V25" s="1">
        <v>0.34207690600000001</v>
      </c>
      <c r="W25" s="1">
        <v>7.7316599E-2</v>
      </c>
      <c r="X25" s="1">
        <v>4.7813053000000001E-2</v>
      </c>
      <c r="Y25" s="1">
        <v>3.2501369000000002E-2</v>
      </c>
      <c r="Z25" s="1">
        <v>3.4037506000000002E-2</v>
      </c>
      <c r="AA25" s="1">
        <v>6.7884028999999999E-2</v>
      </c>
      <c r="AB25" s="1">
        <v>4.9040925999999999E-2</v>
      </c>
      <c r="AC25" s="1">
        <v>8.2421323000000005E-2</v>
      </c>
      <c r="AD25" s="1">
        <v>1.5802057000000001E-2</v>
      </c>
      <c r="AE25" s="1">
        <v>4.0701280999999999E-2</v>
      </c>
      <c r="AF25" s="1">
        <v>0.102411585</v>
      </c>
      <c r="AG25" s="1">
        <v>9.5932410000000006E-3</v>
      </c>
      <c r="AH25" s="1">
        <v>1</v>
      </c>
      <c r="AI25" s="1">
        <f t="shared" si="1"/>
        <v>0.33364015872664909</v>
      </c>
      <c r="AJ25" s="1" t="s">
        <v>56</v>
      </c>
      <c r="AK25" s="1">
        <v>1138.83426890602</v>
      </c>
      <c r="AL25" s="1">
        <v>997.24448385951996</v>
      </c>
      <c r="AM25" s="1">
        <v>594.00889856147001</v>
      </c>
      <c r="AN25" s="1">
        <v>554.48408763799898</v>
      </c>
      <c r="AO25" s="3">
        <f t="shared" si="2"/>
        <v>1068.0393763827701</v>
      </c>
      <c r="AP25" s="3">
        <f t="shared" si="3"/>
        <v>574.24649309973449</v>
      </c>
      <c r="AQ25" s="3">
        <f t="shared" si="4"/>
        <v>1.8598970811603619</v>
      </c>
      <c r="AR25" s="3">
        <f t="shared" si="5"/>
        <v>4.0110247719004573</v>
      </c>
      <c r="AS25" s="3">
        <f t="shared" si="6"/>
        <v>2.1565842607796553</v>
      </c>
    </row>
    <row r="26" spans="1:45" s="3" customFormat="1">
      <c r="A26" s="1" t="s">
        <v>58</v>
      </c>
      <c r="B26" s="1">
        <v>4675</v>
      </c>
      <c r="C26" s="1">
        <v>3445</v>
      </c>
      <c r="D26" s="1">
        <v>2822</v>
      </c>
      <c r="E26" s="1">
        <v>4984</v>
      </c>
      <c r="F26" s="1">
        <v>3142.1087109999999</v>
      </c>
      <c r="G26" s="1">
        <v>5723.052952</v>
      </c>
      <c r="H26" s="1">
        <v>4436.9332919999997</v>
      </c>
      <c r="I26" s="1">
        <v>4279.0873229999997</v>
      </c>
      <c r="J26" s="1">
        <f t="shared" si="0"/>
        <v>5079.9931219999999</v>
      </c>
      <c r="K26" s="1">
        <v>0.61852617399999998</v>
      </c>
      <c r="L26" s="1">
        <v>0.842341165</v>
      </c>
      <c r="M26" s="1">
        <v>0.41328873599999999</v>
      </c>
      <c r="N26" s="1" t="b">
        <v>1</v>
      </c>
      <c r="O26" s="2" t="s">
        <v>59</v>
      </c>
      <c r="P26" s="1">
        <v>3.5817584290000002</v>
      </c>
      <c r="Q26" s="1">
        <v>3.3135682549999999</v>
      </c>
      <c r="R26" s="1">
        <v>2.5788966069999999</v>
      </c>
      <c r="S26" s="1">
        <v>1.8607747139999999</v>
      </c>
      <c r="T26" s="1">
        <v>0.28212733499999998</v>
      </c>
      <c r="U26" s="1">
        <v>0.73601435900000001</v>
      </c>
      <c r="V26" s="1">
        <v>0.29455896399999998</v>
      </c>
      <c r="W26" s="1">
        <v>0.10012441599999999</v>
      </c>
      <c r="X26" s="1">
        <v>5.5207918000000002E-2</v>
      </c>
      <c r="Y26" s="1">
        <v>2.1660728000000001E-2</v>
      </c>
      <c r="Z26" s="1">
        <v>1.5621627000000001E-2</v>
      </c>
      <c r="AA26" s="1">
        <v>1.9403694999999999E-2</v>
      </c>
      <c r="AB26" s="1">
        <v>8.2238645999999999E-2</v>
      </c>
      <c r="AC26" s="1">
        <v>7.5452352E-2</v>
      </c>
      <c r="AD26" s="1">
        <v>6.1996928E-2</v>
      </c>
      <c r="AE26" s="1">
        <v>8.2410794999999995E-2</v>
      </c>
      <c r="AF26" s="1">
        <v>0.21794490699999999</v>
      </c>
      <c r="AG26" s="1">
        <v>-3.0524256E-2</v>
      </c>
      <c r="AH26" s="1">
        <v>1</v>
      </c>
      <c r="AI26" s="1">
        <f t="shared" si="1"/>
        <v>0.20548967039228541</v>
      </c>
      <c r="AJ26" s="1" t="s">
        <v>58</v>
      </c>
      <c r="AK26" s="1">
        <v>2245.2218150623098</v>
      </c>
      <c r="AL26" s="1">
        <v>1902.62407156003</v>
      </c>
      <c r="AM26" s="1">
        <v>1428.9913318435399</v>
      </c>
      <c r="AN26" s="1">
        <v>1408.9048111775301</v>
      </c>
      <c r="AO26" s="3">
        <f t="shared" si="2"/>
        <v>2073.92294331117</v>
      </c>
      <c r="AP26" s="3">
        <f t="shared" si="3"/>
        <v>1418.9480715105351</v>
      </c>
      <c r="AQ26" s="3">
        <f t="shared" si="4"/>
        <v>1.4615918545231781</v>
      </c>
      <c r="AR26" s="3">
        <f t="shared" si="5"/>
        <v>2.2143930240203091</v>
      </c>
      <c r="AS26" s="3">
        <f t="shared" si="6"/>
        <v>1.5150556683573755</v>
      </c>
    </row>
    <row r="27" spans="1:45" s="3" customFormat="1">
      <c r="A27" s="1" t="s">
        <v>60</v>
      </c>
      <c r="B27" s="1">
        <v>594</v>
      </c>
      <c r="C27" s="1">
        <v>373</v>
      </c>
      <c r="D27" s="1">
        <v>345</v>
      </c>
      <c r="E27" s="1">
        <v>554</v>
      </c>
      <c r="F27" s="1">
        <v>275.47051900000002</v>
      </c>
      <c r="G27" s="1">
        <v>427.55940149999998</v>
      </c>
      <c r="H27" s="1">
        <v>374.27780660000002</v>
      </c>
      <c r="I27" s="1">
        <v>328.19500799999997</v>
      </c>
      <c r="J27" s="1">
        <f t="shared" si="0"/>
        <v>400.91860405</v>
      </c>
      <c r="K27" s="1">
        <v>0.68709836899999999</v>
      </c>
      <c r="L27" s="1">
        <v>0.81860757900000003</v>
      </c>
      <c r="M27" s="1">
        <v>0.57971068999999997</v>
      </c>
      <c r="N27" s="1" t="b">
        <v>1</v>
      </c>
      <c r="O27" s="2" t="s">
        <v>61</v>
      </c>
      <c r="P27" s="1">
        <v>8.2882338059999991</v>
      </c>
      <c r="Q27" s="1">
        <v>6.3548480559999998</v>
      </c>
      <c r="R27" s="1">
        <v>1.0443643579999999</v>
      </c>
      <c r="S27" s="1">
        <v>0.41136461099999999</v>
      </c>
      <c r="T27" s="1">
        <v>0.47971280199999999</v>
      </c>
      <c r="U27" s="1">
        <v>1.042421882</v>
      </c>
      <c r="V27" s="1">
        <v>0.103759115</v>
      </c>
      <c r="W27" s="1">
        <v>1.6821613999999999E-2</v>
      </c>
      <c r="X27" s="1">
        <v>2.9231136000000001E-2</v>
      </c>
      <c r="Y27" s="1">
        <v>1.6080168999999998E-2</v>
      </c>
      <c r="Z27" s="1">
        <v>1.2301370000000001E-2</v>
      </c>
      <c r="AA27" s="1">
        <v>2.1993807000000001E-2</v>
      </c>
      <c r="AB27" s="1">
        <v>1.2518845000000001E-2</v>
      </c>
      <c r="AC27" s="1">
        <v>7.4477347999999999E-2</v>
      </c>
      <c r="AD27" s="1">
        <v>0.269130751</v>
      </c>
      <c r="AE27" s="1">
        <v>0.22071722699999999</v>
      </c>
      <c r="AF27" s="1">
        <v>1.6376497E-2</v>
      </c>
      <c r="AG27" s="1">
        <v>-3.1628279000000002E-2</v>
      </c>
      <c r="AH27" s="1"/>
      <c r="AI27" s="1">
        <f t="shared" si="1"/>
        <v>0.12577129294366338</v>
      </c>
      <c r="AJ27" s="1" t="s">
        <v>60</v>
      </c>
      <c r="AK27" s="1">
        <v>192.906918816033</v>
      </c>
      <c r="AL27" s="1">
        <v>186.34507266749699</v>
      </c>
      <c r="AM27" s="1">
        <v>104.67769875130401</v>
      </c>
      <c r="AN27" s="1">
        <v>114.162617238064</v>
      </c>
      <c r="AO27" s="3">
        <f t="shared" si="2"/>
        <v>189.625995741765</v>
      </c>
      <c r="AP27" s="3">
        <f t="shared" si="3"/>
        <v>109.420157994684</v>
      </c>
      <c r="AQ27" s="3">
        <f t="shared" si="4"/>
        <v>1.7330078773143214</v>
      </c>
      <c r="AR27" s="3">
        <f t="shared" si="5"/>
        <v>2.5175481743810249</v>
      </c>
      <c r="AS27" s="3">
        <f t="shared" si="6"/>
        <v>1.452704403330539</v>
      </c>
    </row>
    <row r="28" spans="1:45" s="3" customFormat="1">
      <c r="A28" s="1" t="s">
        <v>62</v>
      </c>
      <c r="B28" s="1">
        <v>3112</v>
      </c>
      <c r="C28" s="1">
        <v>2655</v>
      </c>
      <c r="D28" s="1">
        <v>2361</v>
      </c>
      <c r="E28" s="1">
        <v>3499</v>
      </c>
      <c r="F28" s="1">
        <v>1850.2638669999999</v>
      </c>
      <c r="G28" s="1">
        <v>3901.733041</v>
      </c>
      <c r="H28" s="1">
        <v>3283.797478</v>
      </c>
      <c r="I28" s="1">
        <v>2657.489431</v>
      </c>
      <c r="J28" s="1">
        <f t="shared" si="0"/>
        <v>3592.7652595</v>
      </c>
      <c r="K28" s="1">
        <v>0.51499714900000004</v>
      </c>
      <c r="L28" s="1">
        <v>0.73967800299999997</v>
      </c>
      <c r="M28" s="1">
        <v>0.53674323199999996</v>
      </c>
      <c r="N28" s="1" t="b">
        <v>1</v>
      </c>
      <c r="O28" s="2" t="s">
        <v>63</v>
      </c>
      <c r="P28" s="1">
        <v>7.0432986059999996</v>
      </c>
      <c r="Q28" s="1">
        <v>7.3043522599999999</v>
      </c>
      <c r="R28" s="1">
        <v>7.7473760660000002</v>
      </c>
      <c r="S28" s="1">
        <v>6.5890806419999999</v>
      </c>
      <c r="T28" s="1">
        <v>0.80448465899999999</v>
      </c>
      <c r="U28" s="1">
        <v>2.0608525320000002</v>
      </c>
      <c r="V28" s="1">
        <v>0.183387254</v>
      </c>
      <c r="W28" s="1">
        <v>6.5618320999999993E-2</v>
      </c>
      <c r="X28" s="1">
        <v>0.115777856</v>
      </c>
      <c r="Y28" s="1">
        <v>8.1460958E-2</v>
      </c>
      <c r="Z28" s="1">
        <v>4.4694810000000001E-2</v>
      </c>
      <c r="AA28" s="1">
        <v>3.4264747999999998E-2</v>
      </c>
      <c r="AB28" s="1">
        <v>2.6037126000000001E-2</v>
      </c>
      <c r="AC28" s="1">
        <v>8.2128830000000007E-3</v>
      </c>
      <c r="AD28" s="1">
        <v>3.68462E-3</v>
      </c>
      <c r="AE28" s="1">
        <v>4.6145863000000002E-2</v>
      </c>
      <c r="AF28" s="1">
        <v>0.24103066200000001</v>
      </c>
      <c r="AG28" s="1">
        <v>-3.610667E-2</v>
      </c>
      <c r="AH28" s="1">
        <v>1</v>
      </c>
      <c r="AI28" s="1">
        <f t="shared" si="1"/>
        <v>0.29259763745419148</v>
      </c>
      <c r="AJ28" s="1" t="s">
        <v>62</v>
      </c>
      <c r="AK28" s="1">
        <v>2322.2474881046901</v>
      </c>
      <c r="AL28" s="1">
        <v>2305.9746794972698</v>
      </c>
      <c r="AM28" s="1">
        <v>1159.83553498784</v>
      </c>
      <c r="AN28" s="1">
        <v>1173.4537901691299</v>
      </c>
      <c r="AO28" s="3">
        <f t="shared" si="2"/>
        <v>2314.1110838009799</v>
      </c>
      <c r="AP28" s="3">
        <f t="shared" si="3"/>
        <v>1166.6446625784849</v>
      </c>
      <c r="AQ28" s="3">
        <f t="shared" si="4"/>
        <v>1.9835611973626976</v>
      </c>
      <c r="AR28" s="3">
        <f t="shared" si="5"/>
        <v>1.58597036985589</v>
      </c>
      <c r="AS28" s="3">
        <f t="shared" si="6"/>
        <v>0.79955706532501436</v>
      </c>
    </row>
    <row r="29" spans="1:45" s="3" customFormat="1">
      <c r="A29" s="1" t="s">
        <v>64</v>
      </c>
      <c r="B29" s="1">
        <v>2244</v>
      </c>
      <c r="C29" s="1">
        <v>2164</v>
      </c>
      <c r="D29" s="1">
        <v>1854</v>
      </c>
      <c r="E29" s="1">
        <v>2743</v>
      </c>
      <c r="F29" s="1">
        <v>1334.1876990000001</v>
      </c>
      <c r="G29" s="1">
        <v>3180.169605</v>
      </c>
      <c r="H29" s="1">
        <v>2578.6363930000002</v>
      </c>
      <c r="I29" s="1">
        <v>2083.3076620000002</v>
      </c>
      <c r="J29" s="1">
        <f t="shared" si="0"/>
        <v>2879.4029989999999</v>
      </c>
      <c r="K29" s="1">
        <v>0.46335566700000003</v>
      </c>
      <c r="L29" s="1">
        <v>0.72352069600000002</v>
      </c>
      <c r="M29" s="1">
        <v>0.51520026799999996</v>
      </c>
      <c r="N29" s="1" t="b">
        <v>1</v>
      </c>
      <c r="O29" s="2" t="s">
        <v>65</v>
      </c>
      <c r="P29" s="1">
        <v>14.304540169999999</v>
      </c>
      <c r="Q29" s="1">
        <v>15.75094283</v>
      </c>
      <c r="R29" s="1">
        <v>15.25478655</v>
      </c>
      <c r="S29" s="1">
        <v>17.804694810000001</v>
      </c>
      <c r="T29" s="1">
        <v>6.3158555999999999</v>
      </c>
      <c r="U29" s="1">
        <v>4.6840550109999999</v>
      </c>
      <c r="V29" s="1">
        <v>0.162642548</v>
      </c>
      <c r="W29" s="1">
        <v>0.14601020100000001</v>
      </c>
      <c r="X29" s="1">
        <v>0.12652698700000001</v>
      </c>
      <c r="Y29" s="1">
        <v>0.111459561</v>
      </c>
      <c r="Z29" s="1">
        <v>0.17143520900000001</v>
      </c>
      <c r="AA29" s="1">
        <v>0.110836871</v>
      </c>
      <c r="AB29" s="1">
        <v>1.1369995000000001E-2</v>
      </c>
      <c r="AC29" s="1">
        <v>-1.3812767E-2</v>
      </c>
      <c r="AD29" s="1">
        <v>1.3361741E-2</v>
      </c>
      <c r="AE29" s="1">
        <v>-2.3683967E-2</v>
      </c>
      <c r="AF29" s="1">
        <v>0.118306524</v>
      </c>
      <c r="AG29" s="1">
        <v>4.6997700000000003E-2</v>
      </c>
      <c r="AH29" s="1">
        <v>1</v>
      </c>
      <c r="AI29" s="1">
        <f t="shared" si="1"/>
        <v>0.32745233019258946</v>
      </c>
      <c r="AJ29" s="1" t="s">
        <v>64</v>
      </c>
      <c r="AK29" s="1">
        <v>1097.2971079085601</v>
      </c>
      <c r="AL29" s="1">
        <v>1129.4213608135799</v>
      </c>
      <c r="AM29" s="1">
        <v>937.86740925378695</v>
      </c>
      <c r="AN29" s="1">
        <v>928.69286850095796</v>
      </c>
      <c r="AO29" s="3">
        <f t="shared" si="2"/>
        <v>1113.3592343610699</v>
      </c>
      <c r="AP29" s="3">
        <f t="shared" si="3"/>
        <v>933.28013887737245</v>
      </c>
      <c r="AQ29" s="3">
        <f t="shared" si="4"/>
        <v>1.1929528851865547</v>
      </c>
      <c r="AR29" s="3">
        <f t="shared" si="5"/>
        <v>1.429568297258391</v>
      </c>
      <c r="AS29" s="3">
        <f t="shared" si="6"/>
        <v>1.1983443059738561</v>
      </c>
    </row>
    <row r="30" spans="1:45" s="3" customFormat="1">
      <c r="A30" s="1" t="s">
        <v>66</v>
      </c>
      <c r="B30" s="1">
        <v>11075</v>
      </c>
      <c r="C30" s="1">
        <v>6141</v>
      </c>
      <c r="D30" s="1">
        <v>6205</v>
      </c>
      <c r="E30" s="1">
        <v>11526</v>
      </c>
      <c r="F30" s="1">
        <v>7183.3392139999996</v>
      </c>
      <c r="G30" s="1">
        <v>9845.1125250000005</v>
      </c>
      <c r="H30" s="1">
        <v>9414.7918910000008</v>
      </c>
      <c r="I30" s="1">
        <v>9549.8110689999994</v>
      </c>
      <c r="J30" s="1">
        <f t="shared" si="0"/>
        <v>9629.9522080000006</v>
      </c>
      <c r="K30" s="1">
        <v>0.74593716099999996</v>
      </c>
      <c r="L30" s="1">
        <v>0.99167793000000004</v>
      </c>
      <c r="M30" s="1">
        <v>3.2755951999999998E-2</v>
      </c>
      <c r="N30" s="1" t="b">
        <v>1</v>
      </c>
      <c r="O30" s="2" t="s">
        <v>67</v>
      </c>
      <c r="P30" s="1">
        <v>12.81926575</v>
      </c>
      <c r="Q30" s="1">
        <v>8.8544660480000008</v>
      </c>
      <c r="R30" s="1">
        <v>13.66973125</v>
      </c>
      <c r="S30" s="1">
        <v>20.439313009999999</v>
      </c>
      <c r="T30" s="1">
        <v>1.7364941920000001</v>
      </c>
      <c r="U30" s="1">
        <v>5.1558905680000002</v>
      </c>
      <c r="V30" s="1">
        <v>0.25739774199999998</v>
      </c>
      <c r="W30" s="1">
        <v>0.113295247</v>
      </c>
      <c r="X30" s="1">
        <v>6.8497344000000002E-2</v>
      </c>
      <c r="Y30" s="1">
        <v>4.5939094E-2</v>
      </c>
      <c r="Z30" s="1">
        <v>4.1047691999999997E-2</v>
      </c>
      <c r="AA30" s="1">
        <v>3.8497565999999997E-2</v>
      </c>
      <c r="AB30" s="1">
        <v>2.0078977000000001E-2</v>
      </c>
      <c r="AC30" s="1">
        <v>0.10953238799999999</v>
      </c>
      <c r="AD30" s="1">
        <v>-5.3630156999999998E-2</v>
      </c>
      <c r="AE30" s="1">
        <v>-7.7003088999999997E-2</v>
      </c>
      <c r="AF30" s="1">
        <v>0.255838389</v>
      </c>
      <c r="AG30" s="1">
        <v>-6.3943325999999995E-2</v>
      </c>
      <c r="AH30" s="1">
        <v>1</v>
      </c>
      <c r="AI30" s="1">
        <f t="shared" si="1"/>
        <v>0.40219858676383241</v>
      </c>
      <c r="AJ30" s="1" t="s">
        <v>66</v>
      </c>
      <c r="AK30" s="1">
        <v>2488.3015151724499</v>
      </c>
      <c r="AL30" s="1">
        <v>2174.1386494618901</v>
      </c>
      <c r="AM30" s="1">
        <v>2157.2266200679501</v>
      </c>
      <c r="AN30" s="1">
        <v>1920.4781854514899</v>
      </c>
      <c r="AO30" s="3">
        <f t="shared" si="2"/>
        <v>2331.2200823171697</v>
      </c>
      <c r="AP30" s="3">
        <f t="shared" si="3"/>
        <v>2038.85240275972</v>
      </c>
      <c r="AQ30" s="3">
        <f t="shared" si="4"/>
        <v>1.1433981582785055</v>
      </c>
      <c r="AR30" s="3">
        <f t="shared" si="5"/>
        <v>3.5232266957023866</v>
      </c>
      <c r="AS30" s="3">
        <f t="shared" si="6"/>
        <v>3.0813646761570253</v>
      </c>
    </row>
    <row r="31" spans="1:45" s="3" customFormat="1">
      <c r="A31" s="1" t="s">
        <v>68</v>
      </c>
      <c r="B31" s="1">
        <v>2696</v>
      </c>
      <c r="C31" s="1">
        <v>1375</v>
      </c>
      <c r="D31" s="1">
        <v>1438</v>
      </c>
      <c r="E31" s="1">
        <v>2500</v>
      </c>
      <c r="F31" s="1">
        <v>1953.5682850000001</v>
      </c>
      <c r="G31" s="1">
        <v>2462.693436</v>
      </c>
      <c r="H31" s="1">
        <v>2437.5520190000002</v>
      </c>
      <c r="I31" s="1">
        <v>2314.1006320000001</v>
      </c>
      <c r="J31" s="1">
        <f t="shared" si="0"/>
        <v>2450.1227275000001</v>
      </c>
      <c r="K31" s="1">
        <v>0.79733486899999995</v>
      </c>
      <c r="L31" s="1">
        <v>0.94448355799999995</v>
      </c>
      <c r="M31" s="1">
        <v>0.27393188699999999</v>
      </c>
      <c r="N31" s="1" t="b">
        <v>1</v>
      </c>
      <c r="O31" s="2" t="s">
        <v>69</v>
      </c>
      <c r="P31" s="1">
        <v>13.34194804</v>
      </c>
      <c r="Q31" s="1">
        <v>9.6534181700000001</v>
      </c>
      <c r="R31" s="1">
        <v>10.564411379999999</v>
      </c>
      <c r="S31" s="1">
        <v>7.6819867730000002</v>
      </c>
      <c r="T31" s="1">
        <v>2.7373893649999999</v>
      </c>
      <c r="U31" s="1">
        <v>2.7476155659999999</v>
      </c>
      <c r="V31" s="1">
        <v>0.14376429800000001</v>
      </c>
      <c r="W31" s="1">
        <v>7.2668409000000003E-2</v>
      </c>
      <c r="X31" s="1">
        <v>4.9093062E-2</v>
      </c>
      <c r="Y31" s="1">
        <v>3.8708066999999999E-2</v>
      </c>
      <c r="Z31" s="1">
        <v>3.5721737000000003E-2</v>
      </c>
      <c r="AA31" s="1">
        <v>2.2395176999999999E-2</v>
      </c>
      <c r="AB31" s="1">
        <v>1.0775359999999999E-2</v>
      </c>
      <c r="AC31" s="1">
        <v>9.0285734000000006E-2</v>
      </c>
      <c r="AD31" s="1">
        <v>-6.8514179999999997E-3</v>
      </c>
      <c r="AE31" s="1">
        <v>6.8579893000000003E-2</v>
      </c>
      <c r="AF31" s="1">
        <v>0.111680485</v>
      </c>
      <c r="AG31" s="1">
        <v>1.0271433999999999E-2</v>
      </c>
      <c r="AH31" s="1">
        <v>1</v>
      </c>
      <c r="AI31" s="1">
        <f t="shared" si="1"/>
        <v>0.20593811021917305</v>
      </c>
      <c r="AJ31" s="1" t="s">
        <v>68</v>
      </c>
      <c r="AK31" s="1">
        <v>928.86754823360798</v>
      </c>
      <c r="AL31" s="1">
        <v>869.76004627395901</v>
      </c>
      <c r="AM31" s="1">
        <v>879.229125394839</v>
      </c>
      <c r="AN31" s="1">
        <v>776.345229396018</v>
      </c>
      <c r="AO31" s="3">
        <f t="shared" si="2"/>
        <v>899.31379725378349</v>
      </c>
      <c r="AP31" s="3">
        <f t="shared" si="3"/>
        <v>827.78717739542844</v>
      </c>
      <c r="AQ31" s="3">
        <f t="shared" si="4"/>
        <v>1.0864070159716757</v>
      </c>
      <c r="AR31" s="3">
        <f t="shared" si="5"/>
        <v>2.3599885796090239</v>
      </c>
      <c r="AS31" s="3">
        <f t="shared" si="6"/>
        <v>2.1722876830818922</v>
      </c>
    </row>
    <row r="32" spans="1:45" s="3" customFormat="1">
      <c r="A32" s="1" t="s">
        <v>70</v>
      </c>
      <c r="B32" s="1">
        <v>2272</v>
      </c>
      <c r="C32" s="1">
        <v>2066</v>
      </c>
      <c r="D32" s="1">
        <v>1823</v>
      </c>
      <c r="E32" s="1">
        <v>3073</v>
      </c>
      <c r="F32" s="1">
        <v>1646.330543</v>
      </c>
      <c r="G32" s="1">
        <v>3700.3088290000001</v>
      </c>
      <c r="H32" s="1">
        <v>3090.1650420000001</v>
      </c>
      <c r="I32" s="1">
        <v>2844.4924970000002</v>
      </c>
      <c r="J32" s="1">
        <f t="shared" si="0"/>
        <v>3395.2369355000001</v>
      </c>
      <c r="K32" s="1">
        <v>0.48489415400000002</v>
      </c>
      <c r="L32" s="1">
        <v>0.83778909999999995</v>
      </c>
      <c r="M32" s="1">
        <v>0.31490790000000002</v>
      </c>
      <c r="N32" s="1" t="b">
        <v>1</v>
      </c>
      <c r="O32" s="2" t="s">
        <v>71</v>
      </c>
      <c r="P32" s="1">
        <v>6.9925989800000004</v>
      </c>
      <c r="Q32" s="1">
        <v>5.5547718799999997</v>
      </c>
      <c r="R32" s="1">
        <v>5.2080961739999996</v>
      </c>
      <c r="S32" s="1">
        <v>3.0869450110000001</v>
      </c>
      <c r="T32" s="1">
        <v>0.31233211999999999</v>
      </c>
      <c r="U32" s="1">
        <v>1.568652884</v>
      </c>
      <c r="V32" s="1">
        <v>0.24677618500000001</v>
      </c>
      <c r="W32" s="1">
        <v>4.3738249E-2</v>
      </c>
      <c r="X32" s="1">
        <v>3.0270993E-2</v>
      </c>
      <c r="Y32" s="1">
        <v>2.3659106999999999E-2</v>
      </c>
      <c r="Z32" s="1">
        <v>1.6724649000000001E-2</v>
      </c>
      <c r="AA32" s="1">
        <v>4.9928755999999998E-2</v>
      </c>
      <c r="AB32" s="1">
        <v>3.5291054000000002E-2</v>
      </c>
      <c r="AC32" s="1">
        <v>8.0059685000000005E-2</v>
      </c>
      <c r="AD32" s="1">
        <v>1.6086327000000001E-2</v>
      </c>
      <c r="AE32" s="1">
        <v>0.111296375</v>
      </c>
      <c r="AF32" s="1">
        <v>0.25384821699999999</v>
      </c>
      <c r="AG32" s="1">
        <v>-7.0464306000000004E-2</v>
      </c>
      <c r="AH32" s="1">
        <v>1</v>
      </c>
      <c r="AI32" s="1">
        <f t="shared" si="1"/>
        <v>0.22433045116509739</v>
      </c>
      <c r="AJ32" s="1" t="s">
        <v>70</v>
      </c>
      <c r="AK32" s="1">
        <v>2018.91951208045</v>
      </c>
      <c r="AL32" s="1">
        <v>1966.55503315392</v>
      </c>
      <c r="AM32" s="1">
        <v>1238.9626364698099</v>
      </c>
      <c r="AN32" s="1">
        <v>1141.1300380201701</v>
      </c>
      <c r="AO32" s="3">
        <f t="shared" si="2"/>
        <v>1992.737272617185</v>
      </c>
      <c r="AP32" s="3">
        <f t="shared" si="3"/>
        <v>1190.0463372449899</v>
      </c>
      <c r="AQ32" s="3">
        <f t="shared" si="4"/>
        <v>1.6745039333766283</v>
      </c>
      <c r="AR32" s="3">
        <f t="shared" si="5"/>
        <v>1.383417175848235</v>
      </c>
      <c r="AS32" s="3">
        <f t="shared" si="6"/>
        <v>0.82616537845843185</v>
      </c>
    </row>
    <row r="33" spans="1:45" s="3" customFormat="1">
      <c r="A33" s="1" t="s">
        <v>72</v>
      </c>
      <c r="B33" s="1">
        <v>5919</v>
      </c>
      <c r="C33" s="1">
        <v>3585</v>
      </c>
      <c r="D33" s="1">
        <v>3774</v>
      </c>
      <c r="E33" s="1">
        <v>6841</v>
      </c>
      <c r="F33" s="1">
        <v>4007.250121</v>
      </c>
      <c r="G33" s="1">
        <v>5999.1016010000003</v>
      </c>
      <c r="H33" s="1">
        <v>5977.0419629999997</v>
      </c>
      <c r="I33" s="1">
        <v>5916.3141320000004</v>
      </c>
      <c r="J33" s="1">
        <f t="shared" si="0"/>
        <v>5988.071782</v>
      </c>
      <c r="K33" s="1">
        <v>0.66920542500000002</v>
      </c>
      <c r="L33" s="1">
        <v>0.98801656800000004</v>
      </c>
      <c r="M33" s="1">
        <v>3.6226203999999998E-2</v>
      </c>
      <c r="N33" s="1" t="b">
        <v>1</v>
      </c>
      <c r="O33" s="2" t="s">
        <v>73</v>
      </c>
      <c r="P33" s="1">
        <v>13.47169324</v>
      </c>
      <c r="Q33" s="1">
        <v>11.943325979999999</v>
      </c>
      <c r="R33" s="1">
        <v>8.9614632909999994</v>
      </c>
      <c r="S33" s="1">
        <v>8.3183152459999992</v>
      </c>
      <c r="T33" s="1">
        <v>1.404915927</v>
      </c>
      <c r="U33" s="1">
        <v>4.9701111730000003</v>
      </c>
      <c r="V33" s="1">
        <v>0.56139047600000003</v>
      </c>
      <c r="W33" s="1">
        <v>7.5793916000000003E-2</v>
      </c>
      <c r="X33" s="1">
        <v>3.4890040999999997E-2</v>
      </c>
      <c r="Y33" s="1">
        <v>2.4039960999999999E-2</v>
      </c>
      <c r="Z33" s="1">
        <v>3.0039504000000002E-2</v>
      </c>
      <c r="AA33" s="1">
        <v>3.7728457E-2</v>
      </c>
      <c r="AB33" s="1">
        <v>4.1671857E-2</v>
      </c>
      <c r="AC33" s="1">
        <v>5.4572227000000001E-2</v>
      </c>
      <c r="AD33" s="1">
        <v>4.6257347999999997E-2</v>
      </c>
      <c r="AE33" s="1">
        <v>1.8280457E-2</v>
      </c>
      <c r="AF33" s="1">
        <v>0.18726320199999999</v>
      </c>
      <c r="AG33" s="1">
        <v>-7.7049324000000002E-2</v>
      </c>
      <c r="AH33" s="1">
        <v>1</v>
      </c>
      <c r="AI33" s="1">
        <f t="shared" si="1"/>
        <v>0.36892995442048826</v>
      </c>
      <c r="AJ33" s="1" t="s">
        <v>72</v>
      </c>
      <c r="AK33" s="1">
        <v>2957.7506142973698</v>
      </c>
      <c r="AL33" s="1">
        <v>2672.89000861767</v>
      </c>
      <c r="AM33" s="1">
        <v>1505.6141321385601</v>
      </c>
      <c r="AN33" s="1">
        <v>1342.80241823505</v>
      </c>
      <c r="AO33" s="3">
        <f t="shared" si="2"/>
        <v>2815.3203114575199</v>
      </c>
      <c r="AP33" s="3">
        <f t="shared" si="3"/>
        <v>1424.2082751868052</v>
      </c>
      <c r="AQ33" s="3">
        <f t="shared" si="4"/>
        <v>1.9767616580434844</v>
      </c>
      <c r="AR33" s="3">
        <f t="shared" si="5"/>
        <v>2.8136686121096948</v>
      </c>
      <c r="AS33" s="3">
        <f t="shared" si="6"/>
        <v>1.4233727170196864</v>
      </c>
    </row>
    <row r="34" spans="1:45" s="3" customFormat="1">
      <c r="A34" s="1" t="s">
        <v>74</v>
      </c>
      <c r="B34" s="1">
        <v>4070</v>
      </c>
      <c r="C34" s="1">
        <v>1988</v>
      </c>
      <c r="D34" s="1">
        <v>2263</v>
      </c>
      <c r="E34" s="1">
        <v>3909</v>
      </c>
      <c r="F34" s="1">
        <v>2755.4499059999998</v>
      </c>
      <c r="G34" s="1">
        <v>3326.698461</v>
      </c>
      <c r="H34" s="1">
        <v>3584.0079390000001</v>
      </c>
      <c r="I34" s="1">
        <v>3380.6273849999998</v>
      </c>
      <c r="J34" s="1">
        <f t="shared" si="0"/>
        <v>3455.3532</v>
      </c>
      <c r="K34" s="1">
        <v>0.79744377700000002</v>
      </c>
      <c r="L34" s="1">
        <v>0.97837390000000002</v>
      </c>
      <c r="M34" s="1">
        <v>0.106765914</v>
      </c>
      <c r="N34" s="1" t="b">
        <v>1</v>
      </c>
      <c r="O34" s="2" t="s">
        <v>75</v>
      </c>
      <c r="P34" s="1">
        <v>6.8935425869999998</v>
      </c>
      <c r="Q34" s="1">
        <v>8.1690254479999993</v>
      </c>
      <c r="R34" s="1">
        <v>10.25330568</v>
      </c>
      <c r="S34" s="1">
        <v>8.052415968</v>
      </c>
      <c r="T34" s="1">
        <v>0</v>
      </c>
      <c r="U34" s="1">
        <v>1.351431941</v>
      </c>
      <c r="V34" s="1">
        <v>0.15859524</v>
      </c>
      <c r="W34" s="1">
        <v>1.5369083E-2</v>
      </c>
      <c r="X34" s="1"/>
      <c r="Y34" s="1">
        <v>9.0522310000000009E-3</v>
      </c>
      <c r="Z34" s="1"/>
      <c r="AA34" s="1">
        <v>1.5404475000000001E-2</v>
      </c>
      <c r="AB34" s="1">
        <v>2.3006347999999999E-2</v>
      </c>
      <c r="AC34" s="1">
        <v>-3.0690109E-2</v>
      </c>
      <c r="AD34" s="1">
        <v>2.6750939999999998E-3</v>
      </c>
      <c r="AE34" s="1">
        <v>7.9007601999999996E-2</v>
      </c>
      <c r="AF34" s="1"/>
      <c r="AG34" s="1"/>
      <c r="AH34" s="1">
        <v>1</v>
      </c>
      <c r="AI34" s="1">
        <f t="shared" si="1"/>
        <v>0.19604316995858723</v>
      </c>
      <c r="AJ34" s="1" t="s">
        <v>74</v>
      </c>
      <c r="AK34" s="1">
        <v>1261.0422134294599</v>
      </c>
      <c r="AL34" s="1">
        <v>1150.14333896163</v>
      </c>
      <c r="AM34" s="1">
        <v>982.17079182625196</v>
      </c>
      <c r="AN34" s="1">
        <v>894.68760112537404</v>
      </c>
      <c r="AO34" s="3">
        <f t="shared" si="2"/>
        <v>1205.592776195545</v>
      </c>
      <c r="AP34" s="3">
        <f t="shared" si="3"/>
        <v>938.429196475813</v>
      </c>
      <c r="AQ34" s="3">
        <f t="shared" si="4"/>
        <v>1.2846923142662663</v>
      </c>
      <c r="AR34" s="3">
        <f t="shared" si="5"/>
        <v>2.9362363365801554</v>
      </c>
      <c r="AS34" s="3">
        <f t="shared" si="6"/>
        <v>2.2855560852772321</v>
      </c>
    </row>
    <row r="35" spans="1:45" s="3" customFormat="1">
      <c r="A35" s="1" t="s">
        <v>76</v>
      </c>
      <c r="B35" s="1">
        <v>16914</v>
      </c>
      <c r="C35" s="1">
        <v>9104</v>
      </c>
      <c r="D35" s="1">
        <v>8907</v>
      </c>
      <c r="E35" s="1">
        <v>16147</v>
      </c>
      <c r="F35" s="1">
        <v>10458.60462</v>
      </c>
      <c r="G35" s="1">
        <v>13914.211939999999</v>
      </c>
      <c r="H35" s="1">
        <v>12883.83545</v>
      </c>
      <c r="I35" s="1">
        <v>12754.18723</v>
      </c>
      <c r="J35" s="1">
        <f t="shared" si="0"/>
        <v>13399.023695</v>
      </c>
      <c r="K35" s="1">
        <v>0.78054975199999999</v>
      </c>
      <c r="L35" s="1">
        <v>0.951874369</v>
      </c>
      <c r="M35" s="1">
        <v>0.21930087200000001</v>
      </c>
      <c r="N35" s="1" t="b">
        <v>1</v>
      </c>
      <c r="O35" s="2" t="s">
        <v>77</v>
      </c>
      <c r="P35" s="1">
        <v>6.6628497930000004</v>
      </c>
      <c r="Q35" s="1">
        <v>4.9723211149999997</v>
      </c>
      <c r="R35" s="1">
        <v>5.5149202859999997</v>
      </c>
      <c r="S35" s="1">
        <v>4.6291431340000004</v>
      </c>
      <c r="T35" s="1">
        <v>0.69177886899999996</v>
      </c>
      <c r="U35" s="1">
        <v>0.70485891099999998</v>
      </c>
      <c r="V35" s="1">
        <v>0.478270203</v>
      </c>
      <c r="W35" s="1">
        <v>4.0586315999999997E-2</v>
      </c>
      <c r="X35" s="1">
        <v>4.7934566999999997E-2</v>
      </c>
      <c r="Y35" s="1">
        <v>3.6476568000000001E-2</v>
      </c>
      <c r="Z35" s="1">
        <v>2.57615E-2</v>
      </c>
      <c r="AA35" s="1">
        <v>7.9298366999999995E-2</v>
      </c>
      <c r="AB35" s="1">
        <v>7.1781628E-2</v>
      </c>
      <c r="AC35" s="1">
        <v>0.115628706</v>
      </c>
      <c r="AD35" s="1">
        <v>-6.345028E-3</v>
      </c>
      <c r="AE35" s="1">
        <v>4.3357127000000002E-2</v>
      </c>
      <c r="AF35" s="1">
        <v>0.209644889</v>
      </c>
      <c r="AG35" s="1">
        <v>8.0843176000000003E-2</v>
      </c>
      <c r="AH35" s="1">
        <v>1</v>
      </c>
      <c r="AI35" s="1">
        <f t="shared" si="1"/>
        <v>0.10578940436876211</v>
      </c>
      <c r="AJ35" s="1" t="s">
        <v>76</v>
      </c>
      <c r="AK35" s="1">
        <v>492.09865899710599</v>
      </c>
      <c r="AL35" s="1">
        <v>794.92794873514799</v>
      </c>
      <c r="AM35" s="1">
        <v>377.08733222962502</v>
      </c>
      <c r="AN35" s="1">
        <v>323.62995702575301</v>
      </c>
      <c r="AO35" s="3">
        <f t="shared" si="2"/>
        <v>643.51330386612699</v>
      </c>
      <c r="AP35" s="3">
        <f t="shared" si="3"/>
        <v>350.35864462768905</v>
      </c>
      <c r="AQ35" s="3">
        <f t="shared" si="4"/>
        <v>1.836727347058785</v>
      </c>
      <c r="AR35" s="3">
        <f t="shared" si="5"/>
        <v>29.85113905527836</v>
      </c>
      <c r="AS35" s="3">
        <f t="shared" si="6"/>
        <v>16.252351827330287</v>
      </c>
    </row>
    <row r="36" spans="1:45" s="3" customFormat="1">
      <c r="A36" s="1" t="s">
        <v>78</v>
      </c>
      <c r="B36" s="1">
        <v>2035</v>
      </c>
      <c r="C36" s="1">
        <v>1862</v>
      </c>
      <c r="D36" s="1">
        <v>1875</v>
      </c>
      <c r="E36" s="1">
        <v>2711</v>
      </c>
      <c r="F36" s="1">
        <v>740.18948450000005</v>
      </c>
      <c r="G36" s="1">
        <v>1674.006425</v>
      </c>
      <c r="H36" s="1">
        <v>1595.38707</v>
      </c>
      <c r="I36" s="1">
        <v>1259.6257760000001</v>
      </c>
      <c r="J36" s="1">
        <f t="shared" si="0"/>
        <v>1634.6967475000001</v>
      </c>
      <c r="K36" s="1">
        <v>0.45279926399999998</v>
      </c>
      <c r="L36" s="1">
        <v>0.77055623799999995</v>
      </c>
      <c r="M36" s="1">
        <v>0.41930455700000002</v>
      </c>
      <c r="N36" s="1" t="b">
        <v>1</v>
      </c>
      <c r="O36" s="2" t="s">
        <v>79</v>
      </c>
      <c r="P36" s="1">
        <v>18.589647939999999</v>
      </c>
      <c r="Q36" s="1">
        <v>15.509666279999999</v>
      </c>
      <c r="R36" s="1">
        <v>11.79773215</v>
      </c>
      <c r="S36" s="1">
        <v>8.4872806740000009</v>
      </c>
      <c r="T36" s="1">
        <v>1.0383008469999999</v>
      </c>
      <c r="U36" s="1">
        <v>1.9319808570000001</v>
      </c>
      <c r="V36" s="1">
        <v>0.16463006499999999</v>
      </c>
      <c r="W36" s="1">
        <v>2.5535331000000001E-2</v>
      </c>
      <c r="X36" s="1">
        <v>1.2510205999999999E-2</v>
      </c>
      <c r="Y36" s="1">
        <v>8.7350450000000003E-3</v>
      </c>
      <c r="Z36" s="1">
        <v>1.8349705000000001E-2</v>
      </c>
      <c r="AA36" s="1">
        <v>3.6204135999999998E-2</v>
      </c>
      <c r="AB36" s="1">
        <v>8.8560080000000003E-3</v>
      </c>
      <c r="AC36" s="1">
        <v>5.0749074999999998E-2</v>
      </c>
      <c r="AD36" s="1">
        <v>4.0465767999999999E-2</v>
      </c>
      <c r="AE36" s="1">
        <v>6.6904026000000005E-2</v>
      </c>
      <c r="AF36" s="1">
        <v>0.21622689</v>
      </c>
      <c r="AG36" s="1">
        <v>-2.5439198E-2</v>
      </c>
      <c r="AH36" s="1">
        <v>1</v>
      </c>
      <c r="AI36" s="1">
        <f t="shared" si="1"/>
        <v>0.10392778083994204</v>
      </c>
      <c r="AJ36" s="1" t="s">
        <v>78</v>
      </c>
      <c r="AK36" s="1">
        <v>690.34509439283602</v>
      </c>
      <c r="AL36" s="1">
        <v>432.69952346610103</v>
      </c>
      <c r="AM36" s="1">
        <v>777.97144409273699</v>
      </c>
      <c r="AN36" s="1">
        <v>653.00725490058699</v>
      </c>
      <c r="AO36" s="3">
        <f t="shared" si="2"/>
        <v>561.52230892946852</v>
      </c>
      <c r="AP36" s="3">
        <f t="shared" si="3"/>
        <v>715.48934949666204</v>
      </c>
      <c r="AQ36" s="3">
        <f t="shared" si="4"/>
        <v>0.78480875966147168</v>
      </c>
      <c r="AR36" s="3">
        <f t="shared" si="5"/>
        <v>1.0345220163245117</v>
      </c>
      <c r="AS36" s="3">
        <f t="shared" si="6"/>
        <v>1.3181835747740052</v>
      </c>
    </row>
    <row r="37" spans="1:45" s="3" customFormat="1">
      <c r="A37" s="1" t="s">
        <v>80</v>
      </c>
      <c r="B37" s="1">
        <v>5478</v>
      </c>
      <c r="C37" s="1">
        <v>4225</v>
      </c>
      <c r="D37" s="1">
        <v>3381</v>
      </c>
      <c r="E37" s="1">
        <v>6464</v>
      </c>
      <c r="F37" s="1">
        <v>1992.510072</v>
      </c>
      <c r="G37" s="1">
        <v>3798.430261</v>
      </c>
      <c r="H37" s="1">
        <v>2876.8019640000002</v>
      </c>
      <c r="I37" s="1">
        <v>3003.4013329999998</v>
      </c>
      <c r="J37" s="1">
        <f t="shared" si="0"/>
        <v>3337.6161124999999</v>
      </c>
      <c r="K37" s="1">
        <v>0.59698599399999996</v>
      </c>
      <c r="L37" s="1">
        <v>0.89986422399999999</v>
      </c>
      <c r="M37" s="1">
        <v>0.24846723500000001</v>
      </c>
      <c r="N37" s="1" t="b">
        <v>1</v>
      </c>
      <c r="O37" s="2" t="s">
        <v>81</v>
      </c>
      <c r="P37" s="1">
        <v>10.855296969999999</v>
      </c>
      <c r="Q37" s="1">
        <v>8.7744820969999999</v>
      </c>
      <c r="R37" s="1">
        <v>8.6189771630000003</v>
      </c>
      <c r="S37" s="1">
        <v>6.0568102960000001</v>
      </c>
      <c r="T37" s="1">
        <v>0.66836989999999996</v>
      </c>
      <c r="U37" s="1">
        <v>1.2611698</v>
      </c>
      <c r="V37" s="1">
        <v>0.132984765</v>
      </c>
      <c r="W37" s="1">
        <v>2.4934813E-2</v>
      </c>
      <c r="X37" s="1">
        <v>2.1286128000000001E-2</v>
      </c>
      <c r="Y37" s="1">
        <v>1.6192867999999999E-2</v>
      </c>
      <c r="Z37" s="1">
        <v>1.9384650999999999E-2</v>
      </c>
      <c r="AA37" s="1">
        <v>2.4997618999999999E-2</v>
      </c>
      <c r="AB37" s="1">
        <v>1.225068E-2</v>
      </c>
      <c r="AC37" s="1">
        <v>6.1109835000000001E-2</v>
      </c>
      <c r="AD37" s="1">
        <v>5.1950590000000001E-3</v>
      </c>
      <c r="AE37" s="1">
        <v>7.3125724000000003E-2</v>
      </c>
      <c r="AF37" s="1">
        <v>0.23171705200000001</v>
      </c>
      <c r="AG37" s="1">
        <v>-2.1383958000000002E-2</v>
      </c>
      <c r="AH37" s="1">
        <v>1</v>
      </c>
      <c r="AI37" s="1">
        <f t="shared" si="1"/>
        <v>0.11618012878739328</v>
      </c>
      <c r="AJ37" s="1" t="s">
        <v>80</v>
      </c>
      <c r="AK37" s="1">
        <v>1136.38872223512</v>
      </c>
      <c r="AL37" s="1">
        <v>865.09041674428101</v>
      </c>
      <c r="AM37" s="1">
        <v>1380.6322960812599</v>
      </c>
      <c r="AN37" s="1">
        <v>1204.5674866740501</v>
      </c>
      <c r="AO37" s="3">
        <f t="shared" si="2"/>
        <v>1000.7395694897004</v>
      </c>
      <c r="AP37" s="3">
        <f t="shared" si="3"/>
        <v>1292.599891377655</v>
      </c>
      <c r="AQ37" s="3">
        <f t="shared" si="4"/>
        <v>0.77420675660363136</v>
      </c>
      <c r="AR37" s="3">
        <f t="shared" si="5"/>
        <v>1.5414747326617673</v>
      </c>
      <c r="AS37" s="3">
        <f t="shared" si="6"/>
        <v>1.9910375613667657</v>
      </c>
    </row>
    <row r="38" spans="1:45" s="3" customFormat="1">
      <c r="A38" s="1" t="s">
        <v>82</v>
      </c>
      <c r="B38" s="1">
        <v>22844</v>
      </c>
      <c r="C38" s="1">
        <v>13277</v>
      </c>
      <c r="D38" s="1">
        <v>12532</v>
      </c>
      <c r="E38" s="1">
        <v>19160</v>
      </c>
      <c r="F38" s="1">
        <v>5460.8356199999998</v>
      </c>
      <c r="G38" s="1">
        <v>7844.8718580000004</v>
      </c>
      <c r="H38" s="1">
        <v>7007.9926370000003</v>
      </c>
      <c r="I38" s="1">
        <v>5850.8098120000004</v>
      </c>
      <c r="J38" s="1">
        <f t="shared" si="0"/>
        <v>7426.4322475000008</v>
      </c>
      <c r="K38" s="1">
        <v>0.73532423599999996</v>
      </c>
      <c r="L38" s="1">
        <v>0.78783588400000004</v>
      </c>
      <c r="M38" s="1">
        <v>0.80160009099999996</v>
      </c>
      <c r="N38" s="1" t="b">
        <v>1</v>
      </c>
      <c r="O38" s="2" t="s">
        <v>83</v>
      </c>
      <c r="P38" s="1">
        <v>18.74893728</v>
      </c>
      <c r="Q38" s="1">
        <v>13.851211940000001</v>
      </c>
      <c r="R38" s="1">
        <v>10.30277426</v>
      </c>
      <c r="S38" s="1">
        <v>6.920342239</v>
      </c>
      <c r="T38" s="1">
        <v>1.154389629</v>
      </c>
      <c r="U38" s="1">
        <v>2.624325872</v>
      </c>
      <c r="V38" s="1">
        <v>0.362296075</v>
      </c>
      <c r="W38" s="1">
        <v>5.9348335000000002E-2</v>
      </c>
      <c r="X38" s="1">
        <v>4.5129730999999999E-2</v>
      </c>
      <c r="Y38" s="1">
        <v>4.0580130999999998E-2</v>
      </c>
      <c r="Z38" s="1">
        <v>7.3330951000000005E-2</v>
      </c>
      <c r="AA38" s="1">
        <v>0.113125791</v>
      </c>
      <c r="AB38" s="1">
        <v>1.9323553E-2</v>
      </c>
      <c r="AC38" s="1">
        <v>8.8276933000000002E-2</v>
      </c>
      <c r="AD38" s="1">
        <v>4.6629624000000001E-2</v>
      </c>
      <c r="AE38" s="1">
        <v>8.4698124E-2</v>
      </c>
      <c r="AF38" s="1">
        <v>0.20509874</v>
      </c>
      <c r="AG38" s="1">
        <v>-6.4205950000000003E-3</v>
      </c>
      <c r="AH38" s="1">
        <v>1</v>
      </c>
      <c r="AI38" s="1">
        <f t="shared" si="1"/>
        <v>0.13997197989453192</v>
      </c>
      <c r="AJ38" s="1" t="s">
        <v>82</v>
      </c>
      <c r="AK38" s="1">
        <v>4441.5074544433901</v>
      </c>
      <c r="AL38" s="1">
        <v>3873.7610928818299</v>
      </c>
      <c r="AM38" s="1">
        <v>2572.6813295940301</v>
      </c>
      <c r="AN38" s="1">
        <v>2398.3649012443898</v>
      </c>
      <c r="AO38" s="3">
        <f t="shared" si="2"/>
        <v>4157.6342736626102</v>
      </c>
      <c r="AP38" s="3">
        <f t="shared" si="3"/>
        <v>2485.5231154192097</v>
      </c>
      <c r="AQ38" s="3">
        <f t="shared" si="4"/>
        <v>1.6727401358169953</v>
      </c>
      <c r="AR38" s="3">
        <f t="shared" si="5"/>
        <v>2.1970568634518504</v>
      </c>
      <c r="AS38" s="3">
        <f t="shared" si="6"/>
        <v>1.3134478072284488</v>
      </c>
    </row>
    <row r="39" spans="1:45" s="3" customFormat="1">
      <c r="A39" s="1" t="s">
        <v>84</v>
      </c>
      <c r="B39" s="1">
        <v>3505</v>
      </c>
      <c r="C39" s="1">
        <v>2831</v>
      </c>
      <c r="D39" s="1">
        <v>2951</v>
      </c>
      <c r="E39" s="1">
        <v>4406</v>
      </c>
      <c r="F39" s="1">
        <v>3066.9086109999998</v>
      </c>
      <c r="G39" s="1">
        <v>6122.8219220000001</v>
      </c>
      <c r="H39" s="1">
        <v>6040.4364619999997</v>
      </c>
      <c r="I39" s="1">
        <v>4924.8253029999996</v>
      </c>
      <c r="J39" s="1">
        <f t="shared" si="0"/>
        <v>6081.6291920000003</v>
      </c>
      <c r="K39" s="1">
        <v>0.50429062899999999</v>
      </c>
      <c r="L39" s="1">
        <v>0.80978717200000006</v>
      </c>
      <c r="M39" s="1">
        <v>0.38371844399999999</v>
      </c>
      <c r="N39" s="1" t="b">
        <v>1</v>
      </c>
      <c r="O39" s="2" t="s">
        <v>85</v>
      </c>
      <c r="P39" s="1">
        <v>7.6883786340000002</v>
      </c>
      <c r="Q39" s="1">
        <v>1.970370645</v>
      </c>
      <c r="R39" s="1">
        <v>1.4411214880000001</v>
      </c>
      <c r="S39" s="1">
        <v>0.89390818400000005</v>
      </c>
      <c r="T39" s="1">
        <v>0.35829064900000002</v>
      </c>
      <c r="U39" s="1">
        <v>2.432499397</v>
      </c>
      <c r="V39" s="1">
        <v>0.15061738199999999</v>
      </c>
      <c r="W39" s="1">
        <v>2.8113434999999999E-2</v>
      </c>
      <c r="X39" s="1">
        <v>1.7841302999999999E-2</v>
      </c>
      <c r="Y39" s="1">
        <v>1.0201534999999999E-2</v>
      </c>
      <c r="Z39" s="1">
        <v>1.0106202999999999E-2</v>
      </c>
      <c r="AA39" s="1">
        <v>3.5430973999999997E-2</v>
      </c>
      <c r="AB39" s="1">
        <v>1.9590265999999999E-2</v>
      </c>
      <c r="AC39" s="1">
        <v>0.36138683999999999</v>
      </c>
      <c r="AD39" s="1">
        <v>5.8214940999999999E-2</v>
      </c>
      <c r="AE39" s="1">
        <v>0.10769765000000001</v>
      </c>
      <c r="AF39" s="1">
        <v>0.110244456</v>
      </c>
      <c r="AG39" s="1">
        <v>-0.11368078</v>
      </c>
      <c r="AH39" s="1">
        <v>1</v>
      </c>
      <c r="AI39" s="1">
        <f t="shared" si="1"/>
        <v>0.31638652475345819</v>
      </c>
      <c r="AJ39" s="1" t="s">
        <v>84</v>
      </c>
      <c r="AK39" s="1">
        <v>2839.7084495875501</v>
      </c>
      <c r="AL39" s="1">
        <v>2256.5191758750998</v>
      </c>
      <c r="AM39" s="1">
        <v>2074.0359803697602</v>
      </c>
      <c r="AN39" s="1">
        <v>1637.55522563504</v>
      </c>
      <c r="AO39" s="3">
        <f t="shared" si="2"/>
        <v>2548.1138127313252</v>
      </c>
      <c r="AP39" s="3">
        <f t="shared" si="3"/>
        <v>1855.7956030024002</v>
      </c>
      <c r="AQ39" s="3">
        <f t="shared" si="4"/>
        <v>1.3730573607399745</v>
      </c>
      <c r="AR39" s="3">
        <f t="shared" si="5"/>
        <v>1.6526112067720171</v>
      </c>
      <c r="AS39" s="3">
        <f t="shared" si="6"/>
        <v>1.2035995392657042</v>
      </c>
    </row>
    <row r="40" spans="1:45" s="3" customFormat="1">
      <c r="A40" s="1" t="s">
        <v>86</v>
      </c>
      <c r="B40" s="1">
        <v>4877</v>
      </c>
      <c r="C40" s="1">
        <v>3246</v>
      </c>
      <c r="D40" s="1">
        <v>3266</v>
      </c>
      <c r="E40" s="1">
        <v>5149</v>
      </c>
      <c r="F40" s="1">
        <v>3967.9535740000001</v>
      </c>
      <c r="G40" s="1">
        <v>6527.7165580000001</v>
      </c>
      <c r="H40" s="1">
        <v>6216.0758519999999</v>
      </c>
      <c r="I40" s="1">
        <v>5351.4348479999999</v>
      </c>
      <c r="J40" s="1">
        <f t="shared" si="0"/>
        <v>6371.896205</v>
      </c>
      <c r="K40" s="1">
        <v>0.62272727699999997</v>
      </c>
      <c r="L40" s="1">
        <v>0.839849658</v>
      </c>
      <c r="M40" s="1">
        <v>0.42449488699999999</v>
      </c>
      <c r="N40" s="1" t="b">
        <v>1</v>
      </c>
      <c r="O40" s="2" t="s">
        <v>87</v>
      </c>
      <c r="P40" s="1">
        <v>3.0726937780000001</v>
      </c>
      <c r="Q40" s="1">
        <v>4.08960496</v>
      </c>
      <c r="R40" s="1">
        <v>4.2250555759999999</v>
      </c>
      <c r="S40" s="1">
        <v>4.6036239659999998</v>
      </c>
      <c r="T40" s="1">
        <v>0.54432161599999995</v>
      </c>
      <c r="U40" s="1">
        <v>0.77617703500000002</v>
      </c>
      <c r="V40" s="1">
        <v>0.21268241199999999</v>
      </c>
      <c r="W40" s="1">
        <v>5.6958228999999999E-2</v>
      </c>
      <c r="X40" s="1">
        <v>1.7856896000000001E-2</v>
      </c>
      <c r="Y40" s="1">
        <v>1.6709842999999999E-2</v>
      </c>
      <c r="Z40" s="1">
        <v>1.2970717999999999E-2</v>
      </c>
      <c r="AA40" s="1">
        <v>8.4836779999999997E-3</v>
      </c>
      <c r="AB40" s="1">
        <v>6.9216923999999999E-2</v>
      </c>
      <c r="AC40" s="1">
        <v>-3.2952393000000003E-2</v>
      </c>
      <c r="AD40" s="1">
        <v>4.3251610000000001E-3</v>
      </c>
      <c r="AE40" s="1">
        <v>-1.3240609E-2</v>
      </c>
      <c r="AF40" s="1">
        <v>0.22444683000000001</v>
      </c>
      <c r="AG40" s="1">
        <v>-8.7963050000000008E-3</v>
      </c>
      <c r="AH40" s="1">
        <v>1</v>
      </c>
      <c r="AI40" s="1">
        <f t="shared" si="1"/>
        <v>0.25260474719521497</v>
      </c>
      <c r="AJ40" s="1" t="s">
        <v>86</v>
      </c>
      <c r="AK40" s="1">
        <v>4789.9205421265397</v>
      </c>
      <c r="AL40" s="1">
        <v>4379.1238689822203</v>
      </c>
      <c r="AM40" s="1">
        <v>1208.3267115962799</v>
      </c>
      <c r="AN40" s="1">
        <v>1062.1563745715</v>
      </c>
      <c r="AO40" s="3">
        <f t="shared" si="2"/>
        <v>4584.52220555438</v>
      </c>
      <c r="AP40" s="3">
        <f t="shared" si="3"/>
        <v>1135.2415430838901</v>
      </c>
      <c r="AQ40" s="3">
        <f t="shared" si="4"/>
        <v>4.0383671946152528</v>
      </c>
      <c r="AR40" s="3">
        <f t="shared" si="5"/>
        <v>3.4952505025679663</v>
      </c>
      <c r="AS40" s="3">
        <f t="shared" si="6"/>
        <v>0.86551082012267799</v>
      </c>
    </row>
    <row r="41" spans="1:45" s="3" customFormat="1">
      <c r="A41" s="1" t="s">
        <v>88</v>
      </c>
      <c r="B41" s="1">
        <v>952</v>
      </c>
      <c r="C41" s="1">
        <v>861</v>
      </c>
      <c r="D41" s="1">
        <v>685</v>
      </c>
      <c r="E41" s="1">
        <v>1240</v>
      </c>
      <c r="F41" s="1">
        <v>774.55234819999998</v>
      </c>
      <c r="G41" s="1">
        <v>1731.4738</v>
      </c>
      <c r="H41" s="1">
        <v>1303.739118</v>
      </c>
      <c r="I41" s="1">
        <v>1288.7510609999999</v>
      </c>
      <c r="J41" s="1">
        <f t="shared" si="0"/>
        <v>1517.6064590000001</v>
      </c>
      <c r="K41" s="1">
        <v>0.51037760399999998</v>
      </c>
      <c r="L41" s="1">
        <v>0.84919977300000005</v>
      </c>
      <c r="M41" s="1">
        <v>0.30799291099999998</v>
      </c>
      <c r="N41" s="1" t="b">
        <v>1</v>
      </c>
      <c r="O41" s="2" t="s">
        <v>89</v>
      </c>
      <c r="P41" s="1">
        <v>2.570001274</v>
      </c>
      <c r="Q41" s="1">
        <v>4.3758502100000003</v>
      </c>
      <c r="R41" s="1">
        <v>2.7013067190000002</v>
      </c>
      <c r="S41" s="1">
        <v>2.2366196120000001</v>
      </c>
      <c r="T41" s="1">
        <v>1.0647611100000001</v>
      </c>
      <c r="U41" s="1">
        <v>3.5959078309999999</v>
      </c>
      <c r="V41" s="1">
        <v>7.9965549999999996E-2</v>
      </c>
      <c r="W41" s="1">
        <v>9.6856805000000004E-2</v>
      </c>
      <c r="X41" s="1">
        <v>0.10618343299999999</v>
      </c>
      <c r="Y41" s="1">
        <v>6.4252054000000003E-2</v>
      </c>
      <c r="Z41" s="1">
        <v>7.3293564000000005E-2</v>
      </c>
      <c r="AA41" s="1">
        <v>1.8960715E-2</v>
      </c>
      <c r="AB41" s="1">
        <v>3.1114985000000001E-2</v>
      </c>
      <c r="AC41" s="1">
        <v>-0.106684288</v>
      </c>
      <c r="AD41" s="1">
        <v>9.9129242000000006E-2</v>
      </c>
      <c r="AE41" s="1">
        <v>7.2052189000000003E-2</v>
      </c>
      <c r="AF41" s="1">
        <v>0.121782452</v>
      </c>
      <c r="AG41" s="1">
        <v>-6.0802617000000003E-2</v>
      </c>
      <c r="AH41" s="1">
        <v>1</v>
      </c>
      <c r="AI41" s="1">
        <f t="shared" si="1"/>
        <v>1.3991852328552581</v>
      </c>
      <c r="AJ41" s="1" t="s">
        <v>88</v>
      </c>
      <c r="AK41" s="1">
        <v>1361.0847375654901</v>
      </c>
      <c r="AL41" s="1">
        <v>1290.75118076327</v>
      </c>
      <c r="AM41" s="1">
        <v>393.163347952457</v>
      </c>
      <c r="AN41" s="1">
        <v>437.75434443827203</v>
      </c>
      <c r="AO41" s="3">
        <f t="shared" si="2"/>
        <v>1325.9179591643801</v>
      </c>
      <c r="AP41" s="3">
        <f t="shared" si="3"/>
        <v>415.45884619536452</v>
      </c>
      <c r="AQ41" s="3">
        <f t="shared" si="4"/>
        <v>3.1914543914678934</v>
      </c>
      <c r="AR41" s="3">
        <f t="shared" si="5"/>
        <v>1.8643298976375053</v>
      </c>
      <c r="AS41" s="3">
        <f t="shared" si="6"/>
        <v>0.5841631021335123</v>
      </c>
    </row>
    <row r="42" spans="1:45" s="3" customFormat="1">
      <c r="A42" s="1" t="s">
        <v>90</v>
      </c>
      <c r="B42" s="1">
        <v>10674</v>
      </c>
      <c r="C42" s="1">
        <v>5347</v>
      </c>
      <c r="D42" s="1">
        <v>5932</v>
      </c>
      <c r="E42" s="1">
        <v>10036</v>
      </c>
      <c r="F42" s="1">
        <v>7557.4377860000004</v>
      </c>
      <c r="G42" s="1">
        <v>9357.4284019999996</v>
      </c>
      <c r="H42" s="1">
        <v>9825.0512159999998</v>
      </c>
      <c r="I42" s="1">
        <v>9076.9837700000007</v>
      </c>
      <c r="J42" s="1">
        <f t="shared" si="0"/>
        <v>9591.2398089999988</v>
      </c>
      <c r="K42" s="1">
        <v>0.787952125</v>
      </c>
      <c r="L42" s="1">
        <v>0.946382736</v>
      </c>
      <c r="M42" s="1">
        <v>0.25285452200000003</v>
      </c>
      <c r="N42" s="1" t="b">
        <v>1</v>
      </c>
      <c r="O42" s="2" t="s">
        <v>91</v>
      </c>
      <c r="P42" s="1">
        <v>17.107481669999999</v>
      </c>
      <c r="Q42" s="1">
        <v>13.77276655</v>
      </c>
      <c r="R42" s="1">
        <v>12.896786150000001</v>
      </c>
      <c r="S42" s="1">
        <v>13.369527740000001</v>
      </c>
      <c r="T42" s="1">
        <v>5.085720427</v>
      </c>
      <c r="U42" s="1">
        <v>6.8123356819999996</v>
      </c>
      <c r="V42" s="1">
        <v>0.28515215799999999</v>
      </c>
      <c r="W42" s="1">
        <v>0.10698940899999999</v>
      </c>
      <c r="X42" s="1">
        <v>8.2187167000000005E-2</v>
      </c>
      <c r="Y42" s="1">
        <v>6.0854031000000003E-2</v>
      </c>
      <c r="Z42" s="1">
        <v>5.9160513999999997E-2</v>
      </c>
      <c r="AA42" s="1">
        <v>3.9320556999999999E-2</v>
      </c>
      <c r="AB42" s="1">
        <v>1.6668272000000001E-2</v>
      </c>
      <c r="AC42" s="1">
        <v>6.6770754000000002E-2</v>
      </c>
      <c r="AD42" s="1">
        <v>1.647705E-2</v>
      </c>
      <c r="AE42" s="1">
        <v>-1.7425310000000001E-3</v>
      </c>
      <c r="AF42" s="1">
        <v>0.104226736</v>
      </c>
      <c r="AG42" s="1">
        <v>-1.2496034E-2</v>
      </c>
      <c r="AH42" s="1">
        <v>1</v>
      </c>
      <c r="AI42" s="1">
        <f t="shared" si="1"/>
        <v>0.39820797785487266</v>
      </c>
      <c r="AJ42" s="1" t="s">
        <v>90</v>
      </c>
      <c r="AK42" s="1">
        <v>5858.1602387348103</v>
      </c>
      <c r="AL42" s="1">
        <v>5938.04481561183</v>
      </c>
      <c r="AM42" s="1">
        <v>2627.4118822077198</v>
      </c>
      <c r="AN42" s="1">
        <v>2221.2239066327502</v>
      </c>
      <c r="AO42" s="3">
        <f t="shared" si="2"/>
        <v>5898.1025271733197</v>
      </c>
      <c r="AP42" s="3">
        <f t="shared" si="3"/>
        <v>2424.317894420235</v>
      </c>
      <c r="AQ42" s="3">
        <f t="shared" si="4"/>
        <v>2.4328915530212778</v>
      </c>
      <c r="AR42" s="3">
        <f t="shared" si="5"/>
        <v>3.1173460392278005</v>
      </c>
      <c r="AS42" s="3">
        <f t="shared" si="6"/>
        <v>1.281333742704863</v>
      </c>
    </row>
    <row r="43" spans="1:45" s="3" customFormat="1">
      <c r="A43" s="1" t="s">
        <v>92</v>
      </c>
      <c r="B43" s="1">
        <v>5080</v>
      </c>
      <c r="C43" s="1">
        <v>3217</v>
      </c>
      <c r="D43" s="1">
        <v>3279</v>
      </c>
      <c r="E43" s="1">
        <v>5142</v>
      </c>
      <c r="F43" s="1">
        <v>4362.7329970000001</v>
      </c>
      <c r="G43" s="1">
        <v>6828.8084339999996</v>
      </c>
      <c r="H43" s="1">
        <v>6587.5304759999999</v>
      </c>
      <c r="I43" s="1">
        <v>5641.0573979999999</v>
      </c>
      <c r="J43" s="1">
        <f t="shared" si="0"/>
        <v>6708.1694549999993</v>
      </c>
      <c r="K43" s="1">
        <v>0.65036117900000001</v>
      </c>
      <c r="L43" s="1">
        <v>0.84092350900000001</v>
      </c>
      <c r="M43" s="1">
        <v>0.45497376499999997</v>
      </c>
      <c r="N43" s="1" t="b">
        <v>1</v>
      </c>
      <c r="O43" s="2" t="s">
        <v>93</v>
      </c>
      <c r="P43" s="1">
        <v>27.400620010000001</v>
      </c>
      <c r="Q43" s="1">
        <v>23.402590379999999</v>
      </c>
      <c r="R43" s="1">
        <v>15.11040305</v>
      </c>
      <c r="S43" s="1">
        <v>11.12236175</v>
      </c>
      <c r="T43" s="1">
        <v>2.065807859</v>
      </c>
      <c r="U43" s="1">
        <v>8.1114019989999999</v>
      </c>
      <c r="V43" s="1">
        <v>0.56084040000000002</v>
      </c>
      <c r="W43" s="1">
        <v>0.22662932199999999</v>
      </c>
      <c r="X43" s="1">
        <v>0.17386815999999999</v>
      </c>
      <c r="Y43" s="1">
        <v>6.9360141E-2</v>
      </c>
      <c r="Z43" s="1">
        <v>6.3752301999999997E-2</v>
      </c>
      <c r="AA43" s="1">
        <v>0.103382421</v>
      </c>
      <c r="AB43" s="1">
        <v>2.0468165E-2</v>
      </c>
      <c r="AC43" s="1">
        <v>5.4728354E-2</v>
      </c>
      <c r="AD43" s="1">
        <v>7.3121326E-2</v>
      </c>
      <c r="AE43" s="1">
        <v>7.043249E-2</v>
      </c>
      <c r="AF43" s="1">
        <v>0.18401361899999999</v>
      </c>
      <c r="AG43" s="1">
        <v>-7.7242193000000001E-2</v>
      </c>
      <c r="AH43" s="1">
        <v>1</v>
      </c>
      <c r="AI43" s="1">
        <f t="shared" si="1"/>
        <v>0.29602987071240361</v>
      </c>
      <c r="AJ43" s="1" t="s">
        <v>92</v>
      </c>
      <c r="AK43" s="1">
        <v>6.0390960482293803</v>
      </c>
      <c r="AL43" s="1">
        <v>4.2918238212992099</v>
      </c>
      <c r="AM43" s="1">
        <v>109.01667072027</v>
      </c>
      <c r="AN43" s="1">
        <v>87.686832205685505</v>
      </c>
      <c r="AO43" s="3">
        <f t="shared" si="2"/>
        <v>5.1654599347642947</v>
      </c>
      <c r="AP43" s="3">
        <f t="shared" si="3"/>
        <v>98.351751462977745</v>
      </c>
      <c r="AQ43" s="3">
        <f t="shared" si="4"/>
        <v>5.2520263827825306E-2</v>
      </c>
      <c r="AR43" s="3">
        <f t="shared" si="5"/>
        <v>44.358467765998562</v>
      </c>
      <c r="AS43" s="3">
        <f t="shared" si="6"/>
        <v>844.59719988111306</v>
      </c>
    </row>
    <row r="44" spans="1:45" s="3" customFormat="1">
      <c r="A44" s="1" t="s">
        <v>94</v>
      </c>
      <c r="B44" s="1">
        <v>3954</v>
      </c>
      <c r="C44" s="1">
        <v>1869</v>
      </c>
      <c r="D44" s="1">
        <v>2101</v>
      </c>
      <c r="E44" s="1">
        <v>3801</v>
      </c>
      <c r="F44" s="1">
        <v>3395.7177700000002</v>
      </c>
      <c r="G44" s="1">
        <v>3967.3742499999998</v>
      </c>
      <c r="H44" s="1">
        <v>4220.9214789999996</v>
      </c>
      <c r="I44" s="1">
        <v>4169.9064900000003</v>
      </c>
      <c r="J44" s="1">
        <f t="shared" si="0"/>
        <v>4094.1478644999997</v>
      </c>
      <c r="K44" s="1">
        <v>0.82940770200000002</v>
      </c>
      <c r="L44" s="1">
        <v>1.018504125</v>
      </c>
      <c r="M44" s="1">
        <v>-0.10846987499999999</v>
      </c>
      <c r="N44" s="1" t="b">
        <v>1</v>
      </c>
      <c r="O44" s="2" t="s">
        <v>95</v>
      </c>
      <c r="P44" s="1">
        <v>16.780290359999999</v>
      </c>
      <c r="Q44" s="1">
        <v>13.18558589</v>
      </c>
      <c r="R44" s="1">
        <v>10.610845830000001</v>
      </c>
      <c r="S44" s="1">
        <v>9.5208095789999998</v>
      </c>
      <c r="T44" s="1">
        <v>5.4200947309999998</v>
      </c>
      <c r="U44" s="1">
        <v>5.9669028129999999</v>
      </c>
      <c r="V44" s="1">
        <v>0.43931142099999998</v>
      </c>
      <c r="W44" s="1">
        <v>0.195140958</v>
      </c>
      <c r="X44" s="1">
        <v>0.17294576</v>
      </c>
      <c r="Y44" s="1">
        <v>0.1254026</v>
      </c>
      <c r="Z44" s="1">
        <v>0.12632739800000001</v>
      </c>
      <c r="AA44" s="1">
        <v>9.7952336000000001E-2</v>
      </c>
      <c r="AB44" s="1">
        <v>2.6180203999999999E-2</v>
      </c>
      <c r="AC44" s="1">
        <v>8.1225105000000006E-2</v>
      </c>
      <c r="AD44" s="1">
        <v>4.6624416000000002E-2</v>
      </c>
      <c r="AE44" s="1">
        <v>3.6449823999999999E-2</v>
      </c>
      <c r="AF44" s="1">
        <v>7.4269326999999996E-2</v>
      </c>
      <c r="AG44" s="1">
        <v>1.2700619999999999E-2</v>
      </c>
      <c r="AH44" s="1">
        <v>1</v>
      </c>
      <c r="AI44" s="1">
        <f t="shared" si="1"/>
        <v>0.35558996209169291</v>
      </c>
      <c r="AJ44" s="1" t="s">
        <v>94</v>
      </c>
      <c r="AK44" s="1">
        <v>1764.5140635462899</v>
      </c>
      <c r="AL44" s="1">
        <v>1582.4567546818901</v>
      </c>
      <c r="AM44" s="1">
        <v>1034.07311824149</v>
      </c>
      <c r="AN44" s="1">
        <v>941.71236604089097</v>
      </c>
      <c r="AO44" s="3">
        <f t="shared" si="2"/>
        <v>1673.4854091140901</v>
      </c>
      <c r="AP44" s="3">
        <f t="shared" si="3"/>
        <v>987.89274214119041</v>
      </c>
      <c r="AQ44" s="3">
        <f t="shared" si="4"/>
        <v>1.6939950439224041</v>
      </c>
      <c r="AR44" s="3">
        <f t="shared" si="5"/>
        <v>3.4373344647112325</v>
      </c>
      <c r="AS44" s="3">
        <f t="shared" si="6"/>
        <v>2.029128997185357</v>
      </c>
    </row>
    <row r="45" spans="1:45" s="3" customFormat="1">
      <c r="A45" s="1" t="s">
        <v>96</v>
      </c>
      <c r="B45" s="1">
        <v>3445</v>
      </c>
      <c r="C45" s="1">
        <v>1802</v>
      </c>
      <c r="D45" s="1">
        <v>1730</v>
      </c>
      <c r="E45" s="1">
        <v>3393</v>
      </c>
      <c r="F45" s="1">
        <v>2619.0758340000002</v>
      </c>
      <c r="G45" s="1">
        <v>3386.1998050000002</v>
      </c>
      <c r="H45" s="1">
        <v>3076.743195</v>
      </c>
      <c r="I45" s="1">
        <v>3295.1579040000001</v>
      </c>
      <c r="J45" s="1">
        <f t="shared" si="0"/>
        <v>3231.4715000000001</v>
      </c>
      <c r="K45" s="1">
        <v>0.81049015400000002</v>
      </c>
      <c r="L45" s="1">
        <v>1.0197081750000001</v>
      </c>
      <c r="M45" s="1">
        <v>-0.103995518</v>
      </c>
      <c r="N45" s="1" t="b">
        <v>1</v>
      </c>
      <c r="O45" s="2" t="s">
        <v>97</v>
      </c>
      <c r="P45" s="1">
        <v>17.411940090000002</v>
      </c>
      <c r="Q45" s="1">
        <v>19.837393169999999</v>
      </c>
      <c r="R45" s="1">
        <v>19.015281269999999</v>
      </c>
      <c r="S45" s="1">
        <v>18.893239380000001</v>
      </c>
      <c r="T45" s="1">
        <v>7.2064297960000001</v>
      </c>
      <c r="U45" s="1">
        <v>5.845329564</v>
      </c>
      <c r="V45" s="1">
        <v>0.26425766499999997</v>
      </c>
      <c r="W45" s="1">
        <v>0.13117188199999999</v>
      </c>
      <c r="X45" s="1">
        <v>9.5049760999999997E-2</v>
      </c>
      <c r="Y45" s="1">
        <v>7.0827163999999998E-2</v>
      </c>
      <c r="Z45" s="1">
        <v>6.1347105999999998E-2</v>
      </c>
      <c r="AA45" s="1">
        <v>3.1371292000000002E-2</v>
      </c>
      <c r="AB45" s="1">
        <v>1.5176808E-2</v>
      </c>
      <c r="AC45" s="1">
        <v>-2.1905588E-2</v>
      </c>
      <c r="AD45" s="1">
        <v>1.1855746E-2</v>
      </c>
      <c r="AE45" s="1">
        <v>5.6624750000000001E-3</v>
      </c>
      <c r="AF45" s="1">
        <v>0.10224293399999999</v>
      </c>
      <c r="AG45" s="1">
        <v>2.1980390999999998E-2</v>
      </c>
      <c r="AH45" s="1">
        <v>1</v>
      </c>
      <c r="AI45" s="1">
        <f t="shared" si="1"/>
        <v>0.33570811373036374</v>
      </c>
      <c r="AJ45" s="1" t="s">
        <v>96</v>
      </c>
      <c r="AK45" s="1">
        <v>1193.91211116114</v>
      </c>
      <c r="AL45" s="1">
        <v>1284.56807148488</v>
      </c>
      <c r="AM45" s="1">
        <v>864.55347454643504</v>
      </c>
      <c r="AN45" s="1">
        <v>769.22286923003696</v>
      </c>
      <c r="AO45" s="3">
        <f t="shared" si="2"/>
        <v>1239.2400913230099</v>
      </c>
      <c r="AP45" s="3">
        <f t="shared" si="3"/>
        <v>816.888171888236</v>
      </c>
      <c r="AQ45" s="3">
        <f t="shared" si="4"/>
        <v>1.5170253823831332</v>
      </c>
      <c r="AR45" s="3">
        <f t="shared" si="5"/>
        <v>3.2061620233109873</v>
      </c>
      <c r="AS45" s="3">
        <f t="shared" si="6"/>
        <v>2.113453117227575</v>
      </c>
    </row>
    <row r="46" spans="1:45" s="3" customFormat="1">
      <c r="A46" s="1" t="s">
        <v>98</v>
      </c>
      <c r="B46" s="1">
        <v>4581</v>
      </c>
      <c r="C46" s="1">
        <v>2160</v>
      </c>
      <c r="D46" s="1">
        <v>2423</v>
      </c>
      <c r="E46" s="1">
        <v>3984</v>
      </c>
      <c r="F46" s="1">
        <v>3482.724643</v>
      </c>
      <c r="G46" s="1">
        <v>4058.9298439999998</v>
      </c>
      <c r="H46" s="1">
        <v>4309.2189369999996</v>
      </c>
      <c r="I46" s="1">
        <v>3869.1155589999998</v>
      </c>
      <c r="J46" s="1">
        <f t="shared" si="0"/>
        <v>4184.0743904999999</v>
      </c>
      <c r="K46" s="1">
        <v>0.83237636800000003</v>
      </c>
      <c r="L46" s="1">
        <v>0.92472437100000004</v>
      </c>
      <c r="M46" s="1">
        <v>0.44907527600000002</v>
      </c>
      <c r="N46" s="1" t="b">
        <v>1</v>
      </c>
      <c r="O46" s="2" t="s">
        <v>99</v>
      </c>
      <c r="P46" s="1">
        <v>12.34655562</v>
      </c>
      <c r="Q46" s="1">
        <v>11.49504748</v>
      </c>
      <c r="R46" s="1">
        <v>14.70386463</v>
      </c>
      <c r="S46" s="1">
        <v>15.45525546</v>
      </c>
      <c r="T46" s="1">
        <v>3.5487314300000001</v>
      </c>
      <c r="U46" s="1">
        <v>4.105711586</v>
      </c>
      <c r="V46" s="1">
        <v>0.25683598899999999</v>
      </c>
      <c r="W46" s="1">
        <v>9.5319933999999995E-2</v>
      </c>
      <c r="X46" s="1">
        <v>9.3005195999999998E-2</v>
      </c>
      <c r="Y46" s="1">
        <v>6.6715181999999998E-2</v>
      </c>
      <c r="Z46" s="1">
        <v>5.4910645000000001E-2</v>
      </c>
      <c r="AA46" s="1">
        <v>4.0759221999999998E-2</v>
      </c>
      <c r="AB46" s="1">
        <v>2.0802238000000001E-2</v>
      </c>
      <c r="AC46" s="1">
        <v>3.2544126E-2</v>
      </c>
      <c r="AD46" s="1">
        <v>-2.7889206E-2</v>
      </c>
      <c r="AE46" s="1">
        <v>-4.6944999999999999E-3</v>
      </c>
      <c r="AF46" s="1">
        <v>0.15597329800000001</v>
      </c>
      <c r="AG46" s="1">
        <v>2.0852710000000001E-3</v>
      </c>
      <c r="AH46" s="1">
        <v>1</v>
      </c>
      <c r="AI46" s="1">
        <f t="shared" si="1"/>
        <v>0.33253902645926764</v>
      </c>
      <c r="AJ46" s="1" t="s">
        <v>98</v>
      </c>
      <c r="AK46" s="1">
        <v>2057.6038906097801</v>
      </c>
      <c r="AL46" s="1">
        <v>2125.2539821425298</v>
      </c>
      <c r="AM46" s="1">
        <v>918.28152698730401</v>
      </c>
      <c r="AN46" s="1">
        <v>855.10370620624496</v>
      </c>
      <c r="AO46" s="3">
        <f t="shared" si="2"/>
        <v>2091.428936376155</v>
      </c>
      <c r="AP46" s="3">
        <f t="shared" si="3"/>
        <v>886.69261659677454</v>
      </c>
      <c r="AQ46" s="3">
        <f t="shared" si="4"/>
        <v>2.35868540825714</v>
      </c>
      <c r="AR46" s="3">
        <f t="shared" si="5"/>
        <v>3.9277699823046759</v>
      </c>
      <c r="AS46" s="3">
        <f t="shared" si="6"/>
        <v>1.6652369021127538</v>
      </c>
    </row>
    <row r="47" spans="1:45" s="3" customFormat="1">
      <c r="A47" s="1" t="s">
        <v>100</v>
      </c>
      <c r="B47" s="1">
        <v>1536</v>
      </c>
      <c r="C47" s="1">
        <v>1348</v>
      </c>
      <c r="D47" s="1">
        <v>929</v>
      </c>
      <c r="E47" s="1">
        <v>2059</v>
      </c>
      <c r="F47" s="1">
        <v>1177.401333</v>
      </c>
      <c r="G47" s="1">
        <v>2554.0073699999998</v>
      </c>
      <c r="H47" s="1">
        <v>1665.8478009999999</v>
      </c>
      <c r="I47" s="1">
        <v>2016.1515690000001</v>
      </c>
      <c r="J47" s="1">
        <f t="shared" si="0"/>
        <v>2109.9275854999996</v>
      </c>
      <c r="K47" s="1">
        <v>0.55802926200000003</v>
      </c>
      <c r="L47" s="1">
        <v>0.95555486499999998</v>
      </c>
      <c r="M47" s="1">
        <v>0.100561262</v>
      </c>
      <c r="N47" s="1" t="b">
        <v>1</v>
      </c>
      <c r="O47" s="2" t="s">
        <v>101</v>
      </c>
      <c r="P47" s="1">
        <v>22.289797610000001</v>
      </c>
      <c r="Q47" s="1">
        <v>20.027081720000002</v>
      </c>
      <c r="R47" s="1">
        <v>24.68422391</v>
      </c>
      <c r="S47" s="1">
        <v>21.510922359999999</v>
      </c>
      <c r="T47" s="1">
        <v>3.015870939</v>
      </c>
      <c r="U47" s="1">
        <v>3.6787126259999998</v>
      </c>
      <c r="V47" s="1">
        <v>0.281530893</v>
      </c>
      <c r="W47" s="1">
        <v>0.12499621700000001</v>
      </c>
      <c r="X47" s="1">
        <v>7.3684933999999994E-2</v>
      </c>
      <c r="Y47" s="1">
        <v>5.3050445000000002E-2</v>
      </c>
      <c r="Z47" s="1">
        <v>5.8271916999999999E-2</v>
      </c>
      <c r="AA47" s="1">
        <v>6.7566362000000005E-2</v>
      </c>
      <c r="AB47" s="1">
        <v>1.2630482E-2</v>
      </c>
      <c r="AC47" s="1">
        <v>3.6263298999999999E-2</v>
      </c>
      <c r="AD47" s="1">
        <v>-2.5404283999999999E-2</v>
      </c>
      <c r="AE47" s="1">
        <v>3.0270802999999999E-2</v>
      </c>
      <c r="AF47" s="1">
        <v>0.20473393600000001</v>
      </c>
      <c r="AG47" s="1">
        <v>4.64175E-3</v>
      </c>
      <c r="AH47" s="1">
        <v>1</v>
      </c>
      <c r="AI47" s="1">
        <f t="shared" si="1"/>
        <v>0.16504019867589995</v>
      </c>
      <c r="AJ47" s="1" t="s">
        <v>100</v>
      </c>
      <c r="AK47" s="1">
        <v>877.60740226800101</v>
      </c>
      <c r="AL47" s="1">
        <v>911.28968870168296</v>
      </c>
      <c r="AM47" s="1">
        <v>480.92951033798101</v>
      </c>
      <c r="AN47" s="1">
        <v>489.66213839726902</v>
      </c>
      <c r="AO47" s="3">
        <f t="shared" si="2"/>
        <v>894.44854548484204</v>
      </c>
      <c r="AP47" s="3">
        <f t="shared" si="3"/>
        <v>485.29582436762502</v>
      </c>
      <c r="AQ47" s="3">
        <f t="shared" si="4"/>
        <v>1.8430996117684963</v>
      </c>
      <c r="AR47" s="3">
        <f t="shared" si="5"/>
        <v>2.4261517900637983</v>
      </c>
      <c r="AS47" s="3">
        <f t="shared" si="6"/>
        <v>1.316343280945</v>
      </c>
    </row>
    <row r="48" spans="1:45" s="3" customFormat="1">
      <c r="A48" s="1" t="s">
        <v>102</v>
      </c>
      <c r="B48" s="1">
        <v>980</v>
      </c>
      <c r="C48" s="1">
        <v>617</v>
      </c>
      <c r="D48" s="1">
        <v>768</v>
      </c>
      <c r="E48" s="1">
        <v>952</v>
      </c>
      <c r="F48" s="1">
        <v>751.20657979999999</v>
      </c>
      <c r="G48" s="1">
        <v>1169.0078249999999</v>
      </c>
      <c r="H48" s="1">
        <v>1377.1486669999999</v>
      </c>
      <c r="I48" s="1">
        <v>932.18858379999995</v>
      </c>
      <c r="J48" s="1">
        <f t="shared" si="0"/>
        <v>1273.078246</v>
      </c>
      <c r="K48" s="1">
        <v>0.59007102099999997</v>
      </c>
      <c r="L48" s="1">
        <v>0.73223196400000001</v>
      </c>
      <c r="M48" s="1">
        <v>0.65320592</v>
      </c>
      <c r="N48" s="1" t="b">
        <v>1</v>
      </c>
      <c r="O48" s="2" t="s">
        <v>103</v>
      </c>
      <c r="P48" s="1">
        <v>9.7009194359999995</v>
      </c>
      <c r="Q48" s="1">
        <v>16.52519238</v>
      </c>
      <c r="R48" s="1">
        <v>26.18745955</v>
      </c>
      <c r="S48" s="1">
        <v>24.518482250000002</v>
      </c>
      <c r="T48" s="1">
        <v>7.1392304710000003</v>
      </c>
      <c r="U48" s="1">
        <v>1.7369581730000001</v>
      </c>
      <c r="V48" s="1">
        <v>6.3842316999999996E-2</v>
      </c>
      <c r="W48" s="1">
        <v>4.3956823999999999E-2</v>
      </c>
      <c r="X48" s="1">
        <v>2.8703481999999999E-2</v>
      </c>
      <c r="Y48" s="1">
        <v>3.0159997000000001E-2</v>
      </c>
      <c r="Z48" s="1">
        <v>1.6920043999999999E-2</v>
      </c>
      <c r="AA48" s="1">
        <v>1.4680524E-2</v>
      </c>
      <c r="AB48" s="1">
        <v>6.5810579999999999E-3</v>
      </c>
      <c r="AC48" s="1">
        <v>-0.128819076</v>
      </c>
      <c r="AD48" s="1">
        <v>-6.3964414999999997E-2</v>
      </c>
      <c r="AE48" s="1">
        <v>1.4351763E-2</v>
      </c>
      <c r="AF48" s="1">
        <v>0.12520033699999999</v>
      </c>
      <c r="AG48" s="1">
        <v>0.10579870299999999</v>
      </c>
      <c r="AH48" s="1"/>
      <c r="AI48" s="1">
        <f t="shared" si="1"/>
        <v>0.1790508811519626</v>
      </c>
      <c r="AJ48" s="1" t="s">
        <v>102</v>
      </c>
      <c r="AK48" s="1">
        <v>244.901950575363</v>
      </c>
      <c r="AL48" s="1">
        <v>252.070848298052</v>
      </c>
      <c r="AM48" s="1">
        <v>229.92199071661901</v>
      </c>
      <c r="AN48" s="1">
        <v>209.75838316118299</v>
      </c>
      <c r="AO48" s="3">
        <f t="shared" si="2"/>
        <v>248.4863994367075</v>
      </c>
      <c r="AP48" s="3">
        <f t="shared" si="3"/>
        <v>219.84018693890101</v>
      </c>
      <c r="AQ48" s="3">
        <f t="shared" si="4"/>
        <v>1.1303047131495025</v>
      </c>
      <c r="AR48" s="3">
        <f t="shared" si="5"/>
        <v>3.4170575919714747</v>
      </c>
      <c r="AS48" s="3">
        <f t="shared" si="6"/>
        <v>3.0231295616295548</v>
      </c>
    </row>
    <row r="49" spans="1:45" s="3" customFormat="1">
      <c r="A49" s="1" t="s">
        <v>104</v>
      </c>
      <c r="B49" s="1">
        <v>1889</v>
      </c>
      <c r="C49" s="1">
        <v>1007</v>
      </c>
      <c r="D49" s="1">
        <v>1085</v>
      </c>
      <c r="E49" s="1">
        <v>1810</v>
      </c>
      <c r="F49" s="1">
        <v>1734.7195059999999</v>
      </c>
      <c r="G49" s="1">
        <v>2285.7341719999999</v>
      </c>
      <c r="H49" s="1">
        <v>2330.844713</v>
      </c>
      <c r="I49" s="1">
        <v>2123.2904330000001</v>
      </c>
      <c r="J49" s="1">
        <f t="shared" si="0"/>
        <v>2308.2894425</v>
      </c>
      <c r="K49" s="1">
        <v>0.75151732500000001</v>
      </c>
      <c r="L49" s="1">
        <v>0.91985450099999999</v>
      </c>
      <c r="M49" s="1">
        <v>0.32253958500000002</v>
      </c>
      <c r="N49" s="1" t="b">
        <v>1</v>
      </c>
      <c r="O49" s="2" t="s">
        <v>105</v>
      </c>
      <c r="P49" s="1">
        <v>22.765338409999998</v>
      </c>
      <c r="Q49" s="1">
        <v>20.612090899999998</v>
      </c>
      <c r="R49" s="1">
        <v>22.443856589999999</v>
      </c>
      <c r="S49" s="1">
        <v>16.45195614</v>
      </c>
      <c r="T49" s="1">
        <v>3.82935669</v>
      </c>
      <c r="U49" s="1">
        <v>2.427672936</v>
      </c>
      <c r="V49" s="1">
        <v>0.27879621700000001</v>
      </c>
      <c r="W49" s="1">
        <v>0.123766607</v>
      </c>
      <c r="X49" s="1">
        <v>5.0841483999999999E-2</v>
      </c>
      <c r="Y49" s="1">
        <v>3.0845298E-2</v>
      </c>
      <c r="Z49" s="1">
        <v>3.2923589000000003E-2</v>
      </c>
      <c r="AA49" s="1">
        <v>3.7955928E-2</v>
      </c>
      <c r="AB49" s="1">
        <v>1.2246521999999999E-2</v>
      </c>
      <c r="AC49" s="1">
        <v>3.4012801000000002E-2</v>
      </c>
      <c r="AD49" s="1">
        <v>-8.1155429999999994E-3</v>
      </c>
      <c r="AE49" s="1">
        <v>6.4241753999999998E-2</v>
      </c>
      <c r="AF49" s="1">
        <v>0.15019475700000001</v>
      </c>
      <c r="AG49" s="1">
        <v>4.4432550000000001E-2</v>
      </c>
      <c r="AH49" s="1">
        <v>1</v>
      </c>
      <c r="AI49" s="1">
        <f t="shared" si="1"/>
        <v>0.10663900058404624</v>
      </c>
      <c r="AJ49" s="1" t="s">
        <v>104</v>
      </c>
      <c r="AK49" s="1">
        <v>1066.3102759318899</v>
      </c>
      <c r="AL49" s="1">
        <v>870.44145563627399</v>
      </c>
      <c r="AM49" s="1">
        <v>593.96172005104802</v>
      </c>
      <c r="AN49" s="1">
        <v>567.52030364581606</v>
      </c>
      <c r="AO49" s="3">
        <f t="shared" si="2"/>
        <v>968.37586578408195</v>
      </c>
      <c r="AP49" s="3">
        <f t="shared" si="3"/>
        <v>580.74101184843198</v>
      </c>
      <c r="AQ49" s="3">
        <f t="shared" si="4"/>
        <v>1.667483174129295</v>
      </c>
      <c r="AR49" s="3">
        <f t="shared" si="5"/>
        <v>2.987079387554509</v>
      </c>
      <c r="AS49" s="3">
        <f t="shared" si="6"/>
        <v>1.7913700323328681</v>
      </c>
    </row>
    <row r="50" spans="1:45" s="3" customFormat="1">
      <c r="A50" s="1" t="s">
        <v>106</v>
      </c>
      <c r="B50" s="1">
        <v>8303</v>
      </c>
      <c r="C50" s="1">
        <v>3626</v>
      </c>
      <c r="D50" s="1">
        <v>4222</v>
      </c>
      <c r="E50" s="1">
        <v>7925</v>
      </c>
      <c r="F50" s="1">
        <v>8652.9403349999993</v>
      </c>
      <c r="G50" s="1">
        <v>9340.1836910000002</v>
      </c>
      <c r="H50" s="1">
        <v>10292.79205</v>
      </c>
      <c r="I50" s="1">
        <v>10550.218790000001</v>
      </c>
      <c r="J50" s="1">
        <f t="shared" si="0"/>
        <v>9816.487870500001</v>
      </c>
      <c r="K50" s="1">
        <v>0.88147007899999996</v>
      </c>
      <c r="L50" s="1">
        <v>1.0747447489999999</v>
      </c>
      <c r="M50" s="1">
        <v>-0.630598149</v>
      </c>
      <c r="N50" s="1" t="b">
        <v>1</v>
      </c>
      <c r="O50" s="2" t="s">
        <v>107</v>
      </c>
      <c r="P50" s="1">
        <v>11.813036370000001</v>
      </c>
      <c r="Q50" s="1">
        <v>11.03465581</v>
      </c>
      <c r="R50" s="1">
        <v>10.030455229999999</v>
      </c>
      <c r="S50" s="1">
        <v>8.6976088899999997</v>
      </c>
      <c r="T50" s="1">
        <v>1.5529058440000001</v>
      </c>
      <c r="U50" s="1">
        <v>2.1251915729999999</v>
      </c>
      <c r="V50" s="1">
        <v>0.308254678</v>
      </c>
      <c r="W50" s="1">
        <v>7.2480430999999998E-2</v>
      </c>
      <c r="X50" s="1">
        <v>3.1020262E-2</v>
      </c>
      <c r="Y50" s="1">
        <v>1.8523296000000002E-2</v>
      </c>
      <c r="Z50" s="1">
        <v>2.5420895999999998E-2</v>
      </c>
      <c r="AA50" s="1">
        <v>2.4897150999999999E-2</v>
      </c>
      <c r="AB50" s="1">
        <v>2.6094448999999999E-2</v>
      </c>
      <c r="AC50" s="1">
        <v>3.3509961999999997E-2</v>
      </c>
      <c r="AD50" s="1">
        <v>1.8499384000000001E-2</v>
      </c>
      <c r="AE50" s="1">
        <v>3.1167686E-2</v>
      </c>
      <c r="AF50" s="1">
        <v>0.17939393200000001</v>
      </c>
      <c r="AG50" s="1">
        <v>-8.6005860000000003E-3</v>
      </c>
      <c r="AH50" s="1">
        <v>1</v>
      </c>
      <c r="AI50" s="1">
        <f t="shared" si="1"/>
        <v>0.17990222889663379</v>
      </c>
      <c r="AJ50" s="1" t="s">
        <v>106</v>
      </c>
      <c r="AK50" s="1">
        <v>2097.91439684945</v>
      </c>
      <c r="AL50" s="1">
        <v>1705.5189073952599</v>
      </c>
      <c r="AM50" s="1">
        <v>1302.32992021984</v>
      </c>
      <c r="AN50" s="1">
        <v>1179.00529063422</v>
      </c>
      <c r="AO50" s="3">
        <f t="shared" si="2"/>
        <v>1901.7166521223548</v>
      </c>
      <c r="AP50" s="3">
        <f t="shared" si="3"/>
        <v>1240.6676054270301</v>
      </c>
      <c r="AQ50" s="3">
        <f t="shared" si="4"/>
        <v>1.5328172056751621</v>
      </c>
      <c r="AR50" s="3">
        <f t="shared" si="5"/>
        <v>6.9744227197918258</v>
      </c>
      <c r="AS50" s="3">
        <f t="shared" si="6"/>
        <v>4.550068132044351</v>
      </c>
    </row>
    <row r="51" spans="1:45" s="3" customFormat="1">
      <c r="A51" s="1" t="s">
        <v>108</v>
      </c>
      <c r="B51" s="1">
        <v>2153</v>
      </c>
      <c r="C51" s="1">
        <v>2067</v>
      </c>
      <c r="D51" s="1">
        <v>2046</v>
      </c>
      <c r="E51" s="1">
        <v>3057</v>
      </c>
      <c r="F51" s="1">
        <v>2243.7408820000001</v>
      </c>
      <c r="G51" s="1">
        <v>5324.3683639999999</v>
      </c>
      <c r="H51" s="1">
        <v>4987.9328589999996</v>
      </c>
      <c r="I51" s="1">
        <v>4069.6553749999998</v>
      </c>
      <c r="J51" s="1">
        <f t="shared" si="0"/>
        <v>5156.1506114999993</v>
      </c>
      <c r="K51" s="1">
        <v>0.435158135</v>
      </c>
      <c r="L51" s="1">
        <v>0.789281711</v>
      </c>
      <c r="M51" s="1">
        <v>0.37305713800000001</v>
      </c>
      <c r="N51" s="1" t="b">
        <v>1</v>
      </c>
      <c r="O51" s="2" t="s">
        <v>109</v>
      </c>
      <c r="P51" s="1">
        <v>6.129487525</v>
      </c>
      <c r="Q51" s="1">
        <v>5.5608275269999998</v>
      </c>
      <c r="R51" s="1">
        <v>5.6553907600000004</v>
      </c>
      <c r="S51" s="1">
        <v>4.1740201040000002</v>
      </c>
      <c r="T51" s="1">
        <v>0</v>
      </c>
      <c r="U51" s="1">
        <v>1.702583698</v>
      </c>
      <c r="V51" s="1">
        <v>0.26869805099999999</v>
      </c>
      <c r="W51" s="1">
        <v>0.14635121000000001</v>
      </c>
      <c r="X51" s="1">
        <v>0.122978619</v>
      </c>
      <c r="Y51" s="1">
        <v>7.2384609000000003E-2</v>
      </c>
      <c r="Z51" s="1">
        <v>6.4793980000000001E-2</v>
      </c>
      <c r="AA51" s="1">
        <v>6.0763258000000001E-2</v>
      </c>
      <c r="AB51" s="1">
        <v>4.3836951999999998E-2</v>
      </c>
      <c r="AC51" s="1">
        <v>5.9548047E-2</v>
      </c>
      <c r="AD51" s="1">
        <v>2.1563481999999998E-2</v>
      </c>
      <c r="AE51" s="1">
        <v>8.0653272999999998E-2</v>
      </c>
      <c r="AF51" s="1">
        <v>64793.991750000001</v>
      </c>
      <c r="AG51" s="1"/>
      <c r="AH51" s="1">
        <v>1</v>
      </c>
      <c r="AI51" s="1">
        <f t="shared" si="1"/>
        <v>0.27776933896280342</v>
      </c>
      <c r="AJ51" s="1" t="s">
        <v>108</v>
      </c>
      <c r="AK51" s="1">
        <v>1511.4548234050401</v>
      </c>
      <c r="AL51" s="1">
        <v>1370.31803437196</v>
      </c>
      <c r="AM51" s="1">
        <v>974.44131828425805</v>
      </c>
      <c r="AN51" s="1">
        <v>758.41457807273002</v>
      </c>
      <c r="AO51" s="3">
        <f t="shared" si="2"/>
        <v>1440.8864288885002</v>
      </c>
      <c r="AP51" s="3">
        <f t="shared" si="3"/>
        <v>866.42794817849403</v>
      </c>
      <c r="AQ51" s="3">
        <f t="shared" si="4"/>
        <v>1.6630193334802967</v>
      </c>
      <c r="AR51" s="3">
        <f t="shared" si="5"/>
        <v>2.5896450901855763</v>
      </c>
      <c r="AS51" s="3">
        <f t="shared" si="6"/>
        <v>1.5571948191161893</v>
      </c>
    </row>
    <row r="52" spans="1:45" s="3" customFormat="1">
      <c r="A52" s="1" t="s">
        <v>110</v>
      </c>
      <c r="B52" s="1">
        <v>6384</v>
      </c>
      <c r="C52" s="1">
        <v>4076</v>
      </c>
      <c r="D52" s="1">
        <v>3516</v>
      </c>
      <c r="E52" s="1">
        <v>7049</v>
      </c>
      <c r="F52" s="1">
        <v>11386.970950000001</v>
      </c>
      <c r="G52" s="1">
        <v>17970.01568</v>
      </c>
      <c r="H52" s="1">
        <v>14670.688609999999</v>
      </c>
      <c r="I52" s="1">
        <v>16061.14004</v>
      </c>
      <c r="J52" s="1">
        <f t="shared" si="0"/>
        <v>16320.352145000001</v>
      </c>
      <c r="K52" s="1">
        <v>0.697716008</v>
      </c>
      <c r="L52" s="1">
        <v>0.984117248</v>
      </c>
      <c r="M52" s="1">
        <v>5.2542484E-2</v>
      </c>
      <c r="N52" s="1" t="b">
        <v>1</v>
      </c>
      <c r="O52" s="2" t="s">
        <v>111</v>
      </c>
      <c r="P52" s="1">
        <v>2.079482321</v>
      </c>
      <c r="Q52" s="1">
        <v>1.8265791870000001</v>
      </c>
      <c r="R52" s="1">
        <v>1.967247083</v>
      </c>
      <c r="S52" s="1">
        <v>1.9938666739999999</v>
      </c>
      <c r="T52" s="1">
        <v>1.292848029</v>
      </c>
      <c r="U52" s="1">
        <v>1.7386369559999999</v>
      </c>
      <c r="V52" s="1">
        <v>0.45596516799999998</v>
      </c>
      <c r="W52" s="1">
        <v>0.112471689</v>
      </c>
      <c r="X52" s="1">
        <v>3.8935559000000002E-2</v>
      </c>
      <c r="Y52" s="1">
        <v>2.1739214999999999E-2</v>
      </c>
      <c r="Z52" s="1">
        <v>2.1165277E-2</v>
      </c>
      <c r="AA52" s="1">
        <v>2.8859125999999999E-2</v>
      </c>
      <c r="AB52" s="1">
        <v>0.21926859500000001</v>
      </c>
      <c r="AC52" s="1">
        <v>0.16929612599999999</v>
      </c>
      <c r="AD52" s="1">
        <v>2.8652838999999999E-2</v>
      </c>
      <c r="AE52" s="1">
        <v>1.2563217999999999E-2</v>
      </c>
      <c r="AF52" s="1">
        <v>5.6857669E-2</v>
      </c>
      <c r="AG52" s="1">
        <v>-4.5084330000000001E-3</v>
      </c>
      <c r="AH52" s="1">
        <v>1</v>
      </c>
      <c r="AI52" s="1">
        <f t="shared" si="1"/>
        <v>0.8360912417682439</v>
      </c>
      <c r="AJ52" s="1" t="s">
        <v>110</v>
      </c>
      <c r="AK52" s="1">
        <v>13.1939195188589</v>
      </c>
      <c r="AL52" s="1">
        <v>3.9292273387009602</v>
      </c>
      <c r="AM52" s="1">
        <v>182.08519195572001</v>
      </c>
      <c r="AN52" s="1">
        <v>191.25189805555601</v>
      </c>
      <c r="AO52" s="3">
        <f t="shared" si="2"/>
        <v>8.5615734287799299</v>
      </c>
      <c r="AP52" s="3">
        <f t="shared" si="3"/>
        <v>186.66854500563801</v>
      </c>
      <c r="AQ52" s="3">
        <f t="shared" si="4"/>
        <v>4.5865110420833577E-2</v>
      </c>
      <c r="AR52" s="3">
        <f t="shared" si="5"/>
        <v>61.001016264717101</v>
      </c>
      <c r="AS52" s="3">
        <f t="shared" si="6"/>
        <v>1330.0091443148092</v>
      </c>
    </row>
    <row r="53" spans="1:45" s="3" customFormat="1">
      <c r="A53" s="1" t="s">
        <v>112</v>
      </c>
      <c r="B53" s="1">
        <v>4694</v>
      </c>
      <c r="C53" s="1">
        <v>3100</v>
      </c>
      <c r="D53" s="1">
        <v>2976</v>
      </c>
      <c r="E53" s="1">
        <v>5107</v>
      </c>
      <c r="F53" s="1">
        <v>3374.9866000000002</v>
      </c>
      <c r="G53" s="1">
        <v>5509.2135619999999</v>
      </c>
      <c r="H53" s="1">
        <v>5005.5083800000002</v>
      </c>
      <c r="I53" s="1">
        <v>4690.5994629999996</v>
      </c>
      <c r="J53" s="1">
        <f t="shared" si="0"/>
        <v>5257.3609710000001</v>
      </c>
      <c r="K53" s="1">
        <v>0.64195451299999995</v>
      </c>
      <c r="L53" s="1">
        <v>0.89219657699999999</v>
      </c>
      <c r="M53" s="1">
        <v>0.30108862400000003</v>
      </c>
      <c r="N53" s="1" t="b">
        <v>1</v>
      </c>
      <c r="O53" s="2" t="s">
        <v>113</v>
      </c>
      <c r="P53" s="1">
        <v>12.72212758</v>
      </c>
      <c r="Q53" s="1">
        <v>15.60821904</v>
      </c>
      <c r="R53" s="1">
        <v>14.26176317</v>
      </c>
      <c r="S53" s="1">
        <v>13.49363136</v>
      </c>
      <c r="T53" s="1">
        <v>1.8618582239999999</v>
      </c>
      <c r="U53" s="1">
        <v>2.7002958860000001</v>
      </c>
      <c r="V53" s="1">
        <v>0.19936541799999999</v>
      </c>
      <c r="W53" s="1">
        <v>0.109801671</v>
      </c>
      <c r="X53" s="1">
        <v>0.12194542899999999</v>
      </c>
      <c r="Y53" s="1">
        <v>6.5335461999999997E-2</v>
      </c>
      <c r="Z53" s="1">
        <v>6.2537514000000002E-2</v>
      </c>
      <c r="AA53" s="1">
        <v>4.4390064E-2</v>
      </c>
      <c r="AB53" s="1">
        <v>1.5670760999999998E-2</v>
      </c>
      <c r="AC53" s="1">
        <v>-4.0064504000000001E-2</v>
      </c>
      <c r="AD53" s="1">
        <v>2.0692387999999999E-2</v>
      </c>
      <c r="AE53" s="1">
        <v>1.7802440999999999E-2</v>
      </c>
      <c r="AF53" s="1">
        <v>0.213234853</v>
      </c>
      <c r="AG53" s="1">
        <v>-2.7881300000000002E-3</v>
      </c>
      <c r="AH53" s="1">
        <v>1</v>
      </c>
      <c r="AI53" s="1">
        <f t="shared" si="1"/>
        <v>0.21225191061949719</v>
      </c>
      <c r="AJ53" s="1" t="s">
        <v>112</v>
      </c>
      <c r="AK53" s="1">
        <v>1132.72127408142</v>
      </c>
      <c r="AL53" s="1">
        <v>1161.2773616775701</v>
      </c>
      <c r="AM53" s="1">
        <v>1752.60330046175</v>
      </c>
      <c r="AN53" s="1">
        <v>1372.4094536394</v>
      </c>
      <c r="AO53" s="3">
        <f t="shared" si="2"/>
        <v>1146.999317879495</v>
      </c>
      <c r="AP53" s="3">
        <f t="shared" si="3"/>
        <v>1562.5063770505749</v>
      </c>
      <c r="AQ53" s="3">
        <f t="shared" si="4"/>
        <v>0.73407656744710315</v>
      </c>
      <c r="AR53" s="3">
        <f t="shared" si="5"/>
        <v>2.1599826084362657</v>
      </c>
      <c r="AS53" s="3">
        <f t="shared" si="6"/>
        <v>2.9424486548426874</v>
      </c>
    </row>
    <row r="54" spans="1:45" s="3" customFormat="1">
      <c r="A54" s="1" t="s">
        <v>114</v>
      </c>
      <c r="B54" s="1">
        <v>3901</v>
      </c>
      <c r="C54" s="1">
        <v>2029</v>
      </c>
      <c r="D54" s="1">
        <v>2214</v>
      </c>
      <c r="E54" s="1">
        <v>4203</v>
      </c>
      <c r="F54" s="1">
        <v>2804.8194979999998</v>
      </c>
      <c r="G54" s="1">
        <v>3605.869134</v>
      </c>
      <c r="H54" s="1">
        <v>3723.856033</v>
      </c>
      <c r="I54" s="1">
        <v>3860.307331</v>
      </c>
      <c r="J54" s="1">
        <f t="shared" si="0"/>
        <v>3664.8625835000003</v>
      </c>
      <c r="K54" s="1">
        <v>0.76532733100000006</v>
      </c>
      <c r="L54" s="1">
        <v>1.053329352</v>
      </c>
      <c r="M54" s="1">
        <v>-0.22724995000000001</v>
      </c>
      <c r="N54" s="1" t="b">
        <v>1</v>
      </c>
      <c r="O54" s="2" t="s">
        <v>115</v>
      </c>
      <c r="P54" s="1">
        <v>16.63103637</v>
      </c>
      <c r="Q54" s="1">
        <v>16.937651819999999</v>
      </c>
      <c r="R54" s="1">
        <v>18.104230569999999</v>
      </c>
      <c r="S54" s="1">
        <v>15.78079297</v>
      </c>
      <c r="T54" s="1">
        <v>8.5886894579999993</v>
      </c>
      <c r="U54" s="1">
        <v>2.7772662690000001</v>
      </c>
      <c r="V54" s="1">
        <v>0.12538038700000001</v>
      </c>
      <c r="W54" s="1">
        <v>6.0811448999999997E-2</v>
      </c>
      <c r="X54" s="1">
        <v>4.3123601999999997E-2</v>
      </c>
      <c r="Y54" s="1">
        <v>3.3697600000000001E-2</v>
      </c>
      <c r="Z54" s="1">
        <v>3.748216E-2</v>
      </c>
      <c r="AA54" s="1">
        <v>6.6501213000000003E-2</v>
      </c>
      <c r="AB54" s="1">
        <v>7.5389400000000001E-3</v>
      </c>
      <c r="AC54" s="1">
        <v>9.7181700000000004E-4</v>
      </c>
      <c r="AD54" s="1">
        <v>-6.5354890000000002E-3</v>
      </c>
      <c r="AE54" s="1">
        <v>2.9737316E-2</v>
      </c>
      <c r="AF54" s="1">
        <v>6.3960564999999997E-2</v>
      </c>
      <c r="AG54" s="1">
        <v>9.2703673E-2</v>
      </c>
      <c r="AH54" s="1">
        <v>1</v>
      </c>
      <c r="AI54" s="1">
        <f t="shared" si="1"/>
        <v>0.1669929766980601</v>
      </c>
      <c r="AJ54" s="1" t="s">
        <v>114</v>
      </c>
      <c r="AK54" s="1">
        <v>573.57848713044098</v>
      </c>
      <c r="AL54" s="1">
        <v>614.76228679275403</v>
      </c>
      <c r="AM54" s="1">
        <v>996.11310893423104</v>
      </c>
      <c r="AN54" s="1">
        <v>809.23719784008199</v>
      </c>
      <c r="AO54" s="3">
        <f t="shared" si="2"/>
        <v>594.1703869615975</v>
      </c>
      <c r="AP54" s="3">
        <f t="shared" si="3"/>
        <v>902.67515338715657</v>
      </c>
      <c r="AQ54" s="3">
        <f t="shared" si="4"/>
        <v>0.65823279253013667</v>
      </c>
      <c r="AR54" s="3">
        <f t="shared" si="5"/>
        <v>3.1072302006711103</v>
      </c>
      <c r="AS54" s="3">
        <f t="shared" si="6"/>
        <v>4.7205642683456075</v>
      </c>
    </row>
    <row r="55" spans="1:45" s="3" customFormat="1">
      <c r="A55" s="1" t="s">
        <v>116</v>
      </c>
      <c r="B55" s="1">
        <v>1900</v>
      </c>
      <c r="C55" s="1">
        <v>1129</v>
      </c>
      <c r="D55" s="1">
        <v>1161</v>
      </c>
      <c r="E55" s="1">
        <v>2142</v>
      </c>
      <c r="F55" s="1">
        <v>1646.9806659999999</v>
      </c>
      <c r="G55" s="1">
        <v>2418.9549959999999</v>
      </c>
      <c r="H55" s="1">
        <v>2354.2545490000002</v>
      </c>
      <c r="I55" s="1">
        <v>2371.8536629999999</v>
      </c>
      <c r="J55" s="1">
        <f t="shared" si="0"/>
        <v>2386.6047724999999</v>
      </c>
      <c r="K55" s="1">
        <v>0.690093595</v>
      </c>
      <c r="L55" s="1">
        <v>0.99381920700000004</v>
      </c>
      <c r="M55" s="1">
        <v>1.9944063000000001E-2</v>
      </c>
      <c r="N55" s="1" t="b">
        <v>1</v>
      </c>
      <c r="O55" s="2" t="s">
        <v>117</v>
      </c>
      <c r="P55" s="1">
        <v>2.6874693409999999</v>
      </c>
      <c r="Q55" s="1">
        <v>2.3465066889999999</v>
      </c>
      <c r="R55" s="1">
        <v>3.0773092069999999</v>
      </c>
      <c r="S55" s="1">
        <v>1.8250558969999999</v>
      </c>
      <c r="T55" s="1">
        <v>1.1895821040000001</v>
      </c>
      <c r="U55" s="1">
        <v>0.77741654599999999</v>
      </c>
      <c r="V55" s="1">
        <v>0.31509193600000002</v>
      </c>
      <c r="W55" s="1">
        <v>0.103592094</v>
      </c>
      <c r="X55" s="1">
        <v>4.7435745000000001E-2</v>
      </c>
      <c r="Y55" s="1">
        <v>3.8954292000000001E-2</v>
      </c>
      <c r="Z55" s="1">
        <v>4.0989207999999999E-2</v>
      </c>
      <c r="AA55" s="1">
        <v>7.2568147E-2</v>
      </c>
      <c r="AB55" s="1">
        <v>0.117244849</v>
      </c>
      <c r="AC55" s="1">
        <v>0.11441105</v>
      </c>
      <c r="AD55" s="1">
        <v>-1.0562603E-2</v>
      </c>
      <c r="AE55" s="1">
        <v>0.122805645</v>
      </c>
      <c r="AF55" s="1">
        <v>7.0494104000000002E-2</v>
      </c>
      <c r="AG55" s="1">
        <v>9.5462869000000006E-2</v>
      </c>
      <c r="AH55" s="1">
        <v>1</v>
      </c>
      <c r="AI55" s="1">
        <f t="shared" si="1"/>
        <v>0.28927457297456105</v>
      </c>
      <c r="AJ55" s="1" t="s">
        <v>116</v>
      </c>
      <c r="AK55" s="1">
        <v>132.09966177733199</v>
      </c>
      <c r="AL55" s="1">
        <v>87.650973369738097</v>
      </c>
      <c r="AM55" s="1">
        <v>737.09019257263503</v>
      </c>
      <c r="AN55" s="1">
        <v>653.19271563756502</v>
      </c>
      <c r="AO55" s="3">
        <f t="shared" si="2"/>
        <v>109.87531757353504</v>
      </c>
      <c r="AP55" s="3">
        <f t="shared" si="3"/>
        <v>695.14145410510002</v>
      </c>
      <c r="AQ55" s="3">
        <f t="shared" si="4"/>
        <v>0.1580618116279435</v>
      </c>
      <c r="AR55" s="3">
        <f t="shared" si="5"/>
        <v>2.3692741330183846</v>
      </c>
      <c r="AS55" s="3">
        <f t="shared" si="6"/>
        <v>14.989541804033861</v>
      </c>
    </row>
    <row r="56" spans="1:45" s="3" customFormat="1">
      <c r="A56" s="1" t="s">
        <v>118</v>
      </c>
      <c r="B56" s="1">
        <v>1929</v>
      </c>
      <c r="C56" s="1">
        <v>1093</v>
      </c>
      <c r="D56" s="1">
        <v>1239</v>
      </c>
      <c r="E56" s="1">
        <v>2347</v>
      </c>
      <c r="F56" s="1">
        <v>1672.118792</v>
      </c>
      <c r="G56" s="1">
        <v>2341.8226850000001</v>
      </c>
      <c r="H56" s="1">
        <v>2512.4215220000001</v>
      </c>
      <c r="I56" s="1">
        <v>2598.8517959999999</v>
      </c>
      <c r="J56" s="1">
        <f t="shared" si="0"/>
        <v>2427.1221034999999</v>
      </c>
      <c r="K56" s="1">
        <v>0.68893064400000004</v>
      </c>
      <c r="L56" s="1">
        <v>1.070754451</v>
      </c>
      <c r="M56" s="1">
        <v>-0.22745554900000001</v>
      </c>
      <c r="N56" s="1" t="b">
        <v>1</v>
      </c>
      <c r="O56" s="2" t="s">
        <v>119</v>
      </c>
      <c r="P56" s="1">
        <v>7.6862577639999996</v>
      </c>
      <c r="Q56" s="1">
        <v>4.8769094449999999</v>
      </c>
      <c r="R56" s="1">
        <v>5.8079240189999997</v>
      </c>
      <c r="S56" s="1">
        <v>2.734500954</v>
      </c>
      <c r="T56" s="1">
        <v>0</v>
      </c>
      <c r="U56" s="1">
        <v>2.493817656</v>
      </c>
      <c r="V56" s="1">
        <v>0.37291574100000002</v>
      </c>
      <c r="W56" s="1">
        <v>0.31561486700000002</v>
      </c>
      <c r="X56" s="1">
        <v>0.159228278</v>
      </c>
      <c r="Y56" s="1">
        <v>7.9213710000000007E-2</v>
      </c>
      <c r="Z56" s="1">
        <v>0.11943184599999999</v>
      </c>
      <c r="AA56" s="1">
        <v>0.154768356</v>
      </c>
      <c r="AB56" s="1">
        <v>4.8517205000000001E-2</v>
      </c>
      <c r="AC56" s="1">
        <v>0.17042615799999999</v>
      </c>
      <c r="AD56" s="1">
        <v>1.9181011000000001E-2</v>
      </c>
      <c r="AE56" s="1">
        <v>0.18004936999999999</v>
      </c>
      <c r="AF56" s="1">
        <v>119431.81269999999</v>
      </c>
      <c r="AG56" s="1"/>
      <c r="AH56" s="1">
        <v>1</v>
      </c>
      <c r="AI56" s="1">
        <f t="shared" si="1"/>
        <v>0.3244514733398941</v>
      </c>
      <c r="AJ56" s="1" t="s">
        <v>118</v>
      </c>
      <c r="AK56" s="1">
        <v>256.46126805306301</v>
      </c>
      <c r="AL56" s="1">
        <v>258.63209747831201</v>
      </c>
      <c r="AM56" s="1">
        <v>632.00205052697004</v>
      </c>
      <c r="AN56" s="1">
        <v>554.89852503906695</v>
      </c>
      <c r="AO56" s="3">
        <f t="shared" si="2"/>
        <v>257.54668276568748</v>
      </c>
      <c r="AP56" s="3">
        <f t="shared" si="3"/>
        <v>593.45028778301844</v>
      </c>
      <c r="AQ56" s="3">
        <f t="shared" si="4"/>
        <v>0.43398189885090011</v>
      </c>
      <c r="AR56" s="3">
        <f t="shared" si="5"/>
        <v>2.8176223458355993</v>
      </c>
      <c r="AS56" s="3">
        <f t="shared" si="6"/>
        <v>6.4924881735761719</v>
      </c>
    </row>
    <row r="57" spans="1:45" s="3" customFormat="1">
      <c r="A57" s="1" t="s">
        <v>120</v>
      </c>
      <c r="B57" s="1">
        <v>5490</v>
      </c>
      <c r="C57" s="1">
        <v>3115</v>
      </c>
      <c r="D57" s="1">
        <v>3363</v>
      </c>
      <c r="E57" s="1">
        <v>5804</v>
      </c>
      <c r="F57" s="1">
        <v>5475.3019409999997</v>
      </c>
      <c r="G57" s="1">
        <v>7678.7888709999997</v>
      </c>
      <c r="H57" s="1">
        <v>7846.0106809999997</v>
      </c>
      <c r="I57" s="1">
        <v>7394.2930269999997</v>
      </c>
      <c r="J57" s="1">
        <f t="shared" si="0"/>
        <v>7762.3997760000002</v>
      </c>
      <c r="K57" s="1">
        <v>0.70536201399999998</v>
      </c>
      <c r="L57" s="1">
        <v>0.95257822800000003</v>
      </c>
      <c r="M57" s="1">
        <v>0.16094928</v>
      </c>
      <c r="N57" s="1" t="b">
        <v>1</v>
      </c>
      <c r="O57" s="2" t="s">
        <v>121</v>
      </c>
      <c r="P57" s="1">
        <v>18.88081214</v>
      </c>
      <c r="Q57" s="1">
        <v>17.741815710000001</v>
      </c>
      <c r="R57" s="1">
        <v>12.428599200000001</v>
      </c>
      <c r="S57" s="1">
        <v>11.349172830000001</v>
      </c>
      <c r="T57" s="1">
        <v>1.8579469550000001</v>
      </c>
      <c r="U57" s="1">
        <v>7.6612748069999999</v>
      </c>
      <c r="V57" s="1">
        <v>0.58779762099999999</v>
      </c>
      <c r="W57" s="1">
        <v>0.13491434799999999</v>
      </c>
      <c r="X57" s="1">
        <v>1.8549763E-2</v>
      </c>
      <c r="Y57" s="1">
        <v>1.4756959E-2</v>
      </c>
      <c r="Z57" s="1">
        <v>2.1009804999999999E-2</v>
      </c>
      <c r="AA57" s="1">
        <v>6.9747751999999996E-2</v>
      </c>
      <c r="AB57" s="1">
        <v>3.1132008999999999E-2</v>
      </c>
      <c r="AC57" s="1">
        <v>3.4993108000000002E-2</v>
      </c>
      <c r="AD57" s="1">
        <v>5.5814480999999999E-2</v>
      </c>
      <c r="AE57" s="1">
        <v>1.9542505000000002E-2</v>
      </c>
      <c r="AF57" s="1">
        <v>0.18565379500000001</v>
      </c>
      <c r="AG57" s="1">
        <v>-8.9802023999999994E-2</v>
      </c>
      <c r="AH57" s="1">
        <v>1</v>
      </c>
      <c r="AI57" s="1">
        <f t="shared" si="1"/>
        <v>0.40577040596517477</v>
      </c>
      <c r="AJ57" s="1" t="s">
        <v>120</v>
      </c>
      <c r="AK57" s="1">
        <v>0.610464932962129</v>
      </c>
      <c r="AL57" s="1">
        <v>1.3635005317133899</v>
      </c>
      <c r="AM57" s="1">
        <v>22.237231340950601</v>
      </c>
      <c r="AN57" s="1">
        <v>42.196469768614499</v>
      </c>
      <c r="AO57" s="3">
        <f t="shared" si="2"/>
        <v>0.98698273233775946</v>
      </c>
      <c r="AP57" s="3">
        <f t="shared" si="3"/>
        <v>32.216850554782553</v>
      </c>
      <c r="AQ57" s="3">
        <f t="shared" si="4"/>
        <v>3.0635605757287254E-2</v>
      </c>
      <c r="AR57" s="3">
        <f t="shared" si="5"/>
        <v>169.95149577670924</v>
      </c>
      <c r="AS57" s="3">
        <f t="shared" si="6"/>
        <v>5547.5154342682808</v>
      </c>
    </row>
    <row r="58" spans="1:45" s="3" customFormat="1">
      <c r="A58" s="1" t="s">
        <v>122</v>
      </c>
      <c r="B58" s="1">
        <v>3411</v>
      </c>
      <c r="C58" s="1">
        <v>1576</v>
      </c>
      <c r="D58" s="1">
        <v>1801</v>
      </c>
      <c r="E58" s="1">
        <v>2596</v>
      </c>
      <c r="F58" s="1">
        <v>871.55294000000004</v>
      </c>
      <c r="G58" s="1">
        <v>995.33027100000004</v>
      </c>
      <c r="H58" s="1">
        <v>1076.4951169999999</v>
      </c>
      <c r="I58" s="1">
        <v>847.32547739999995</v>
      </c>
      <c r="J58" s="1">
        <f t="shared" si="0"/>
        <v>1035.9126940000001</v>
      </c>
      <c r="K58" s="1">
        <v>0.84133821799999997</v>
      </c>
      <c r="L58" s="1">
        <v>0.81795066599999999</v>
      </c>
      <c r="M58" s="1">
        <v>1.1474050790000001</v>
      </c>
      <c r="N58" s="1" t="b">
        <v>1</v>
      </c>
      <c r="O58" s="2" t="s">
        <v>123</v>
      </c>
      <c r="P58" s="1">
        <v>11.414461409999999</v>
      </c>
      <c r="Q58" s="1">
        <v>9.7817512989999997</v>
      </c>
      <c r="R58" s="1">
        <v>7.0697632580000001</v>
      </c>
      <c r="S58" s="1">
        <v>3.2886229679999999</v>
      </c>
      <c r="T58" s="1">
        <v>0.878023157</v>
      </c>
      <c r="U58" s="1">
        <v>1.520134874</v>
      </c>
      <c r="V58" s="1">
        <v>9.7233794999999998E-2</v>
      </c>
      <c r="W58" s="1">
        <v>1.6692993E-2</v>
      </c>
      <c r="X58" s="1">
        <v>2.3079285000000001E-2</v>
      </c>
      <c r="Y58" s="1">
        <v>2.7014578000000001E-2</v>
      </c>
      <c r="Z58" s="1">
        <v>4.4945499E-2</v>
      </c>
      <c r="AA58" s="1">
        <v>6.1776984E-2</v>
      </c>
      <c r="AB58" s="1">
        <v>8.5184739999999998E-3</v>
      </c>
      <c r="AC58" s="1">
        <v>4.3890106999999998E-2</v>
      </c>
      <c r="AD58" s="1">
        <v>4.8823169999999999E-2</v>
      </c>
      <c r="AE58" s="1">
        <v>0.15845606300000001</v>
      </c>
      <c r="AF58" s="1">
        <v>0.156878769</v>
      </c>
      <c r="AG58" s="1">
        <v>6.3486879999999999E-3</v>
      </c>
      <c r="AH58" s="1"/>
      <c r="AI58" s="1">
        <f t="shared" si="1"/>
        <v>0.13317622438744572</v>
      </c>
      <c r="AJ58" s="1" t="s">
        <v>122</v>
      </c>
      <c r="AK58" s="1">
        <v>562.95264848186196</v>
      </c>
      <c r="AL58" s="1">
        <v>518.76325586938503</v>
      </c>
      <c r="AM58" s="1">
        <v>403.92074151484599</v>
      </c>
      <c r="AN58" s="1">
        <v>312.93951827491901</v>
      </c>
      <c r="AO58" s="3">
        <f t="shared" si="2"/>
        <v>540.8579521756235</v>
      </c>
      <c r="AP58" s="3">
        <f t="shared" si="3"/>
        <v>358.4301298948825</v>
      </c>
      <c r="AQ58" s="3">
        <f t="shared" si="4"/>
        <v>1.5089634131322665</v>
      </c>
      <c r="AR58" s="3">
        <f t="shared" si="5"/>
        <v>2.4315839191744346</v>
      </c>
      <c r="AS58" s="3">
        <f t="shared" si="6"/>
        <v>1.6114266906756982</v>
      </c>
    </row>
    <row r="59" spans="1:45" s="3" customFormat="1">
      <c r="A59" s="1" t="s">
        <v>124</v>
      </c>
      <c r="B59" s="1">
        <v>1303</v>
      </c>
      <c r="C59" s="1">
        <v>637</v>
      </c>
      <c r="D59" s="1">
        <v>650</v>
      </c>
      <c r="E59" s="1">
        <v>912</v>
      </c>
      <c r="F59" s="1">
        <v>332.9327121</v>
      </c>
      <c r="G59" s="1">
        <v>402.30036969999998</v>
      </c>
      <c r="H59" s="1">
        <v>388.51850400000001</v>
      </c>
      <c r="I59" s="1">
        <v>297.6736654</v>
      </c>
      <c r="J59" s="1">
        <f t="shared" si="0"/>
        <v>395.40943685000002</v>
      </c>
      <c r="K59" s="1">
        <v>0.84199485699999999</v>
      </c>
      <c r="L59" s="1">
        <v>0.75282387699999997</v>
      </c>
      <c r="M59" s="1">
        <v>1.5643549139999999</v>
      </c>
      <c r="N59" s="1" t="b">
        <v>1</v>
      </c>
      <c r="O59" s="2" t="s">
        <v>125</v>
      </c>
      <c r="P59" s="1">
        <v>6.4882050529999997</v>
      </c>
      <c r="Q59" s="1">
        <v>6.0833081790000003</v>
      </c>
      <c r="R59" s="1">
        <v>4.4653854219999998</v>
      </c>
      <c r="S59" s="1">
        <v>2.3665012879999998</v>
      </c>
      <c r="T59" s="1">
        <v>0.77016539399999995</v>
      </c>
      <c r="U59" s="1">
        <v>1.2921958200000001</v>
      </c>
      <c r="V59" s="1">
        <v>0.1831362</v>
      </c>
      <c r="W59" s="1">
        <v>7.5079806999999998E-2</v>
      </c>
      <c r="X59" s="1">
        <v>7.8894568999999998E-2</v>
      </c>
      <c r="Y59" s="1">
        <v>6.8883901999999997E-2</v>
      </c>
      <c r="Z59" s="1">
        <v>7.3895269E-2</v>
      </c>
      <c r="AA59" s="1">
        <v>9.6782409999999999E-2</v>
      </c>
      <c r="AB59" s="1">
        <v>2.8226019000000001E-2</v>
      </c>
      <c r="AC59" s="1">
        <v>3.6467795999999997E-2</v>
      </c>
      <c r="AD59" s="1">
        <v>5.9058096999999997E-2</v>
      </c>
      <c r="AE59" s="1">
        <v>0.15007474200000001</v>
      </c>
      <c r="AF59" s="1">
        <v>0.17154904800000001</v>
      </c>
      <c r="AG59" s="1">
        <v>4.6521308999999997E-2</v>
      </c>
      <c r="AH59" s="1"/>
      <c r="AI59" s="1">
        <f t="shared" si="1"/>
        <v>0.19916075547003834</v>
      </c>
      <c r="AJ59" s="1" t="s">
        <v>124</v>
      </c>
      <c r="AK59" s="1">
        <v>419.34915850984203</v>
      </c>
      <c r="AL59" s="1">
        <v>411.84833230849603</v>
      </c>
      <c r="AM59" s="1">
        <v>214.04005679877201</v>
      </c>
      <c r="AN59" s="1">
        <v>146.893055807119</v>
      </c>
      <c r="AO59" s="3">
        <f t="shared" si="2"/>
        <v>415.59874540916906</v>
      </c>
      <c r="AP59" s="3">
        <f t="shared" si="3"/>
        <v>180.46655630294549</v>
      </c>
      <c r="AQ59" s="3">
        <f t="shared" si="4"/>
        <v>2.3029128162201533</v>
      </c>
      <c r="AR59" s="3">
        <f t="shared" si="5"/>
        <v>1.8448443795930405</v>
      </c>
      <c r="AS59" s="3">
        <f t="shared" si="6"/>
        <v>0.80109171593436368</v>
      </c>
    </row>
    <row r="60" spans="1:45" s="3" customFormat="1">
      <c r="A60" s="1" t="s">
        <v>126</v>
      </c>
      <c r="B60" s="1">
        <v>16600</v>
      </c>
      <c r="C60" s="1">
        <v>8126</v>
      </c>
      <c r="D60" s="1">
        <v>8255</v>
      </c>
      <c r="E60" s="1">
        <v>13420</v>
      </c>
      <c r="F60" s="1">
        <v>5166.6673609999998</v>
      </c>
      <c r="G60" s="1">
        <v>6251.4128090000004</v>
      </c>
      <c r="H60" s="1">
        <v>6010.4334079999999</v>
      </c>
      <c r="I60" s="1">
        <v>5335.6637600000004</v>
      </c>
      <c r="J60" s="1">
        <f t="shared" si="0"/>
        <v>6130.9231085000001</v>
      </c>
      <c r="K60" s="1">
        <v>0.842722584</v>
      </c>
      <c r="L60" s="1">
        <v>0.87028717600000005</v>
      </c>
      <c r="M60" s="1">
        <v>0.82473902799999999</v>
      </c>
      <c r="N60" s="1" t="b">
        <v>1</v>
      </c>
      <c r="O60" s="2" t="s">
        <v>127</v>
      </c>
      <c r="P60" s="1">
        <v>25.58918345</v>
      </c>
      <c r="Q60" s="1">
        <v>26.252612679999999</v>
      </c>
      <c r="R60" s="1">
        <v>22.825546490000001</v>
      </c>
      <c r="S60" s="1">
        <v>18.951040800000001</v>
      </c>
      <c r="T60" s="1">
        <v>4.7910719860000004</v>
      </c>
      <c r="U60" s="1">
        <v>3.5359370289999998</v>
      </c>
      <c r="V60" s="1">
        <v>0.22819167500000001</v>
      </c>
      <c r="W60" s="1">
        <v>3.9057913999999999E-2</v>
      </c>
      <c r="X60" s="1">
        <v>3.0970067E-2</v>
      </c>
      <c r="Y60" s="1">
        <v>2.4261072000000002E-2</v>
      </c>
      <c r="Z60" s="1">
        <v>2.9433918999999999E-2</v>
      </c>
      <c r="AA60" s="1">
        <v>5.1470022999999997E-2</v>
      </c>
      <c r="AB60" s="1">
        <v>8.9175049999999992E-3</v>
      </c>
      <c r="AC60" s="1">
        <v>-1.21919E-3</v>
      </c>
      <c r="AD60" s="1">
        <v>2.1433221999999998E-2</v>
      </c>
      <c r="AE60" s="1">
        <v>3.8542053999999999E-2</v>
      </c>
      <c r="AF60" s="1">
        <v>0.140621674</v>
      </c>
      <c r="AG60" s="1">
        <v>3.1821375999999998E-2</v>
      </c>
      <c r="AH60" s="1">
        <v>1</v>
      </c>
      <c r="AI60" s="1">
        <f t="shared" si="1"/>
        <v>0.13818092460468878</v>
      </c>
      <c r="AJ60" s="1" t="s">
        <v>126</v>
      </c>
      <c r="AK60" s="1">
        <v>3075.9306700110101</v>
      </c>
      <c r="AL60" s="1">
        <v>2710.3882459116298</v>
      </c>
      <c r="AM60" s="1">
        <v>1564.2737668233999</v>
      </c>
      <c r="AN60" s="1">
        <v>1389.66784676878</v>
      </c>
      <c r="AO60" s="3">
        <f t="shared" si="2"/>
        <v>2893.1594579613202</v>
      </c>
      <c r="AP60" s="3">
        <f t="shared" si="3"/>
        <v>1476.9708067960901</v>
      </c>
      <c r="AQ60" s="3">
        <f t="shared" si="4"/>
        <v>1.9588467454121783</v>
      </c>
      <c r="AR60" s="3">
        <f t="shared" si="5"/>
        <v>3.4981513088994367</v>
      </c>
      <c r="AS60" s="3">
        <f t="shared" si="6"/>
        <v>1.7858218449669272</v>
      </c>
    </row>
    <row r="61" spans="1:45" s="3" customFormat="1">
      <c r="A61" s="1" t="s">
        <v>128</v>
      </c>
      <c r="B61" s="1">
        <v>2893</v>
      </c>
      <c r="C61" s="1">
        <v>2558</v>
      </c>
      <c r="D61" s="1">
        <v>2275</v>
      </c>
      <c r="E61" s="1">
        <v>3929</v>
      </c>
      <c r="F61" s="1">
        <v>1515.981303</v>
      </c>
      <c r="G61" s="1">
        <v>3313.1789859999999</v>
      </c>
      <c r="H61" s="1">
        <v>2788.7726520000001</v>
      </c>
      <c r="I61" s="1">
        <v>2630.0315860000001</v>
      </c>
      <c r="J61" s="1">
        <f t="shared" si="0"/>
        <v>3050.9758190000002</v>
      </c>
      <c r="K61" s="1">
        <v>0.49688407699999998</v>
      </c>
      <c r="L61" s="1">
        <v>0.86202964000000004</v>
      </c>
      <c r="M61" s="1">
        <v>0.27423175</v>
      </c>
      <c r="N61" s="1" t="b">
        <v>1</v>
      </c>
      <c r="O61" s="2" t="s">
        <v>129</v>
      </c>
      <c r="P61" s="1">
        <v>19.37403716</v>
      </c>
      <c r="Q61" s="1">
        <v>18.791925330000002</v>
      </c>
      <c r="R61" s="1">
        <v>14.81059655</v>
      </c>
      <c r="S61" s="1">
        <v>10.74464227</v>
      </c>
      <c r="T61" s="1">
        <v>1.2674652829999999</v>
      </c>
      <c r="U61" s="1">
        <v>4.0634472050000001</v>
      </c>
      <c r="V61" s="1">
        <v>0.13354826</v>
      </c>
      <c r="W61" s="1">
        <v>3.9129412000000002E-2</v>
      </c>
      <c r="X61" s="1">
        <v>1.9674687E-2</v>
      </c>
      <c r="Y61" s="1">
        <v>1.3816124000000001E-2</v>
      </c>
      <c r="Z61" s="1">
        <v>1.2096914E-2</v>
      </c>
      <c r="AA61" s="1">
        <v>1.0142005000000001E-2</v>
      </c>
      <c r="AB61" s="1">
        <v>6.8931560000000001E-3</v>
      </c>
      <c r="AC61" s="1">
        <v>1.2143802E-2</v>
      </c>
      <c r="AD61" s="1">
        <v>3.5756069000000001E-2</v>
      </c>
      <c r="AE61" s="1">
        <v>6.5549204999999999E-2</v>
      </c>
      <c r="AF61" s="1">
        <v>0.21791337499999999</v>
      </c>
      <c r="AG61" s="1">
        <v>-7.7956546000000002E-2</v>
      </c>
      <c r="AH61" s="1">
        <v>1</v>
      </c>
      <c r="AI61" s="1">
        <f t="shared" si="1"/>
        <v>0.20973673021488104</v>
      </c>
      <c r="AJ61" s="1" t="s">
        <v>128</v>
      </c>
      <c r="AK61" s="1">
        <v>2432.3051155582998</v>
      </c>
      <c r="AL61" s="1">
        <v>2201.30906255532</v>
      </c>
      <c r="AM61" s="1">
        <v>1328.0364153339301</v>
      </c>
      <c r="AN61" s="1">
        <v>1245.7448747071801</v>
      </c>
      <c r="AO61" s="3">
        <f t="shared" si="2"/>
        <v>2316.8070890568097</v>
      </c>
      <c r="AP61" s="3">
        <f t="shared" si="3"/>
        <v>1286.890645020555</v>
      </c>
      <c r="AQ61" s="3">
        <f t="shared" si="4"/>
        <v>1.8003138790552047</v>
      </c>
      <c r="AR61" s="3">
        <f t="shared" si="5"/>
        <v>1.1780187453113282</v>
      </c>
      <c r="AS61" s="3">
        <f t="shared" si="6"/>
        <v>0.65434075636274402</v>
      </c>
    </row>
    <row r="62" spans="1:45" s="3" customFormat="1">
      <c r="A62" s="1" t="s">
        <v>130</v>
      </c>
      <c r="B62" s="1">
        <v>5078</v>
      </c>
      <c r="C62" s="1">
        <v>2787</v>
      </c>
      <c r="D62" s="1">
        <v>2938</v>
      </c>
      <c r="E62" s="1">
        <v>4933</v>
      </c>
      <c r="F62" s="1">
        <v>2660.958541</v>
      </c>
      <c r="G62" s="1">
        <v>3609.7849230000002</v>
      </c>
      <c r="H62" s="1">
        <v>3601.5006819999999</v>
      </c>
      <c r="I62" s="1">
        <v>3302.0987060000002</v>
      </c>
      <c r="J62" s="1">
        <f t="shared" si="0"/>
        <v>3605.6428025</v>
      </c>
      <c r="K62" s="1">
        <v>0.73799837800000001</v>
      </c>
      <c r="L62" s="1">
        <v>0.91581415200000005</v>
      </c>
      <c r="M62" s="1">
        <v>0.321318041</v>
      </c>
      <c r="N62" s="1" t="b">
        <v>1</v>
      </c>
      <c r="O62" s="2" t="s">
        <v>131</v>
      </c>
      <c r="P62" s="1">
        <v>15.05081554</v>
      </c>
      <c r="Q62" s="1">
        <v>11.78618313</v>
      </c>
      <c r="R62" s="1">
        <v>12.70566138</v>
      </c>
      <c r="S62" s="1">
        <v>10.5283719</v>
      </c>
      <c r="T62" s="1">
        <v>0</v>
      </c>
      <c r="U62" s="1">
        <v>1.964655636</v>
      </c>
      <c r="V62" s="1">
        <v>0.16411197899999999</v>
      </c>
      <c r="W62" s="1">
        <v>2.9992748E-2</v>
      </c>
      <c r="X62" s="1">
        <v>2.2183755999999999E-2</v>
      </c>
      <c r="Y62" s="1">
        <v>1.4090405E-2</v>
      </c>
      <c r="Z62" s="1">
        <v>1.5881243E-2</v>
      </c>
      <c r="AA62" s="1">
        <v>2.9349176000000001E-2</v>
      </c>
      <c r="AB62" s="1">
        <v>1.090386E-2</v>
      </c>
      <c r="AC62" s="1">
        <v>6.8191715E-2</v>
      </c>
      <c r="AD62" s="1">
        <v>-8.6282519999999994E-3</v>
      </c>
      <c r="AE62" s="1">
        <v>3.9148014000000002E-2</v>
      </c>
      <c r="AF62" s="1">
        <v>15881.23209</v>
      </c>
      <c r="AG62" s="1"/>
      <c r="AH62" s="1">
        <v>1</v>
      </c>
      <c r="AI62" s="1">
        <f t="shared" si="1"/>
        <v>0.13053482921098905</v>
      </c>
      <c r="AJ62" s="1" t="s">
        <v>130</v>
      </c>
      <c r="AK62" s="1">
        <v>2077.70339784732</v>
      </c>
      <c r="AL62" s="1">
        <v>1977.5323560248601</v>
      </c>
      <c r="AM62" s="1">
        <v>1047.9935914653499</v>
      </c>
      <c r="AN62" s="1">
        <v>909.81933137599401</v>
      </c>
      <c r="AO62" s="3">
        <f t="shared" si="2"/>
        <v>2027.6178769360899</v>
      </c>
      <c r="AP62" s="3">
        <f t="shared" si="3"/>
        <v>978.90646142067203</v>
      </c>
      <c r="AQ62" s="3">
        <f t="shared" si="4"/>
        <v>2.0713091156773435</v>
      </c>
      <c r="AR62" s="3">
        <f t="shared" si="5"/>
        <v>2.7182970445799195</v>
      </c>
      <c r="AS62" s="3">
        <f t="shared" si="6"/>
        <v>1.3123570132558429</v>
      </c>
    </row>
    <row r="63" spans="1:45" s="3" customFormat="1">
      <c r="A63" s="1" t="s">
        <v>132</v>
      </c>
      <c r="B63" s="1">
        <v>5716</v>
      </c>
      <c r="C63" s="1">
        <v>2691</v>
      </c>
      <c r="D63" s="1">
        <v>2787</v>
      </c>
      <c r="E63" s="1">
        <v>4670</v>
      </c>
      <c r="F63" s="1">
        <v>2163.938001</v>
      </c>
      <c r="G63" s="1">
        <v>2518.0551500000001</v>
      </c>
      <c r="H63" s="1">
        <v>2468.174497</v>
      </c>
      <c r="I63" s="1">
        <v>2258.4110919999998</v>
      </c>
      <c r="J63" s="1">
        <f t="shared" si="0"/>
        <v>2493.1148235000001</v>
      </c>
      <c r="K63" s="1">
        <v>0.86796563900000001</v>
      </c>
      <c r="L63" s="1">
        <v>0.90585923700000004</v>
      </c>
      <c r="M63" s="1">
        <v>0.71300199600000003</v>
      </c>
      <c r="N63" s="1" t="b">
        <v>1</v>
      </c>
      <c r="O63" s="2" t="s">
        <v>133</v>
      </c>
      <c r="P63" s="1">
        <v>11.39096767</v>
      </c>
      <c r="Q63" s="1">
        <v>7.0059717260000003</v>
      </c>
      <c r="R63" s="1">
        <v>8.3971915080000006</v>
      </c>
      <c r="S63" s="1">
        <v>6.1232429140000004</v>
      </c>
      <c r="T63" s="1">
        <v>1.757204905</v>
      </c>
      <c r="U63" s="1">
        <v>0.390601531</v>
      </c>
      <c r="V63" s="1">
        <v>0.41562495500000002</v>
      </c>
      <c r="W63" s="1"/>
      <c r="X63" s="1"/>
      <c r="Y63" s="1"/>
      <c r="Z63" s="1">
        <v>7.2755959999999996E-3</v>
      </c>
      <c r="AA63" s="1">
        <v>5.5413993000000002E-2</v>
      </c>
      <c r="AB63" s="1">
        <v>3.6487238999999998E-2</v>
      </c>
      <c r="AC63" s="1">
        <v>0.108998499</v>
      </c>
      <c r="AD63" s="1">
        <v>0.16545573999999999</v>
      </c>
      <c r="AE63" s="1"/>
      <c r="AF63" s="1"/>
      <c r="AG63" s="1"/>
      <c r="AH63" s="1">
        <v>1</v>
      </c>
      <c r="AI63" s="1">
        <f t="shared" si="1"/>
        <v>3.4290460855991522E-2</v>
      </c>
      <c r="AJ63" s="1" t="s">
        <v>132</v>
      </c>
      <c r="AK63" s="1">
        <v>753.53469310989794</v>
      </c>
      <c r="AL63" s="1">
        <v>704.77502176799203</v>
      </c>
      <c r="AM63" s="1">
        <v>619.21023093159397</v>
      </c>
      <c r="AN63" s="1">
        <v>484.300563026617</v>
      </c>
      <c r="AO63" s="3">
        <f t="shared" si="2"/>
        <v>729.15485743894499</v>
      </c>
      <c r="AP63" s="3">
        <f t="shared" si="3"/>
        <v>551.75539697910551</v>
      </c>
      <c r="AQ63" s="3">
        <f t="shared" si="4"/>
        <v>1.3215183058128881</v>
      </c>
      <c r="AR63" s="3">
        <f t="shared" si="5"/>
        <v>3.9219154227538011</v>
      </c>
      <c r="AS63" s="3">
        <f t="shared" si="6"/>
        <v>2.967734465351477</v>
      </c>
    </row>
    <row r="64" spans="1:45" s="3" customFormat="1">
      <c r="A64" s="1" t="s">
        <v>134</v>
      </c>
      <c r="B64" s="1">
        <v>621</v>
      </c>
      <c r="C64" s="1">
        <v>391</v>
      </c>
      <c r="D64" s="1">
        <v>378</v>
      </c>
      <c r="E64" s="1">
        <v>480</v>
      </c>
      <c r="F64" s="1">
        <v>235.09543360000001</v>
      </c>
      <c r="G64" s="1">
        <v>365.87126110000003</v>
      </c>
      <c r="H64" s="1">
        <v>334.75778969999999</v>
      </c>
      <c r="I64" s="1">
        <v>232.12790670000001</v>
      </c>
      <c r="J64" s="1">
        <f t="shared" si="0"/>
        <v>350.31452539999998</v>
      </c>
      <c r="K64" s="1">
        <v>0.67109816</v>
      </c>
      <c r="L64" s="1">
        <v>0.66262712400000001</v>
      </c>
      <c r="M64" s="1">
        <v>1.0257555140000001</v>
      </c>
      <c r="N64" s="1" t="b">
        <v>1</v>
      </c>
      <c r="O64" s="2" t="s">
        <v>135</v>
      </c>
      <c r="P64" s="1">
        <v>7.1319643189999997</v>
      </c>
      <c r="Q64" s="1">
        <v>7.1125518239999996</v>
      </c>
      <c r="R64" s="1">
        <v>8.3879967410000003</v>
      </c>
      <c r="S64" s="1">
        <v>6.5817862549999999</v>
      </c>
      <c r="T64" s="1">
        <v>2.5272881570000001</v>
      </c>
      <c r="U64" s="1">
        <v>2.0034072639999998</v>
      </c>
      <c r="V64" s="1">
        <v>0.35362866500000001</v>
      </c>
      <c r="W64" s="1">
        <v>3.8688444000000002E-2</v>
      </c>
      <c r="X64" s="1">
        <v>3.4806067000000003E-2</v>
      </c>
      <c r="Y64" s="1">
        <v>3.2629680000000001E-2</v>
      </c>
      <c r="Z64" s="1">
        <v>3.9294936000000003E-2</v>
      </c>
      <c r="AA64" s="1">
        <v>4.4015445E-2</v>
      </c>
      <c r="AB64" s="1">
        <v>4.9583627999999998E-2</v>
      </c>
      <c r="AC64" s="1">
        <v>2.7842368999999999E-2</v>
      </c>
      <c r="AD64" s="1">
        <v>-1.8825633000000001E-2</v>
      </c>
      <c r="AE64" s="1">
        <v>5.3068327999999998E-2</v>
      </c>
      <c r="AF64" s="1">
        <v>0.105077289</v>
      </c>
      <c r="AG64" s="1">
        <v>3.5317632000000002E-2</v>
      </c>
      <c r="AH64" s="1"/>
      <c r="AI64" s="1">
        <f t="shared" si="1"/>
        <v>0.28090539638046103</v>
      </c>
      <c r="AJ64" s="1" t="s">
        <v>134</v>
      </c>
      <c r="AK64" s="1">
        <v>94.599593507303197</v>
      </c>
      <c r="AL64" s="1">
        <v>127.22380114619</v>
      </c>
      <c r="AM64" s="1">
        <v>73.346594410979094</v>
      </c>
      <c r="AN64" s="1">
        <v>75.103633904684003</v>
      </c>
      <c r="AO64" s="3">
        <f t="shared" si="2"/>
        <v>110.91169732674661</v>
      </c>
      <c r="AP64" s="3">
        <f t="shared" si="3"/>
        <v>74.225114157831541</v>
      </c>
      <c r="AQ64" s="3">
        <f t="shared" si="4"/>
        <v>1.4942610541616019</v>
      </c>
      <c r="AR64" s="3">
        <f t="shared" si="5"/>
        <v>3.1673300373792004</v>
      </c>
      <c r="AS64" s="3">
        <f t="shared" si="6"/>
        <v>2.1196631127860868</v>
      </c>
    </row>
    <row r="65" spans="1:45" s="3" customFormat="1">
      <c r="A65" s="1" t="s">
        <v>136</v>
      </c>
      <c r="B65" s="1">
        <v>3160</v>
      </c>
      <c r="C65" s="1">
        <v>2393</v>
      </c>
      <c r="D65" s="1">
        <v>2139</v>
      </c>
      <c r="E65" s="1">
        <v>3004</v>
      </c>
      <c r="F65" s="1">
        <v>1140.4405139999999</v>
      </c>
      <c r="G65" s="1">
        <v>2134.6525649999999</v>
      </c>
      <c r="H65" s="1">
        <v>1805.854008</v>
      </c>
      <c r="I65" s="1">
        <v>1384.901887</v>
      </c>
      <c r="J65" s="1">
        <f t="shared" ref="J65:J68" si="7">AVERAGE(G65:H65)</f>
        <v>1970.2532864999998</v>
      </c>
      <c r="K65" s="1">
        <v>0.57882939300000003</v>
      </c>
      <c r="L65" s="1">
        <v>0.70290550799999996</v>
      </c>
      <c r="M65" s="1">
        <v>0.70540177199999998</v>
      </c>
      <c r="N65" s="1" t="b">
        <v>1</v>
      </c>
      <c r="O65" s="2" t="s">
        <v>137</v>
      </c>
      <c r="P65" s="1">
        <v>18.04137369</v>
      </c>
      <c r="Q65" s="1">
        <v>17.99893904</v>
      </c>
      <c r="R65" s="1">
        <v>15.971219120000001</v>
      </c>
      <c r="S65" s="1">
        <v>15.18214482</v>
      </c>
      <c r="T65" s="1">
        <v>2.2904487200000001</v>
      </c>
      <c r="U65" s="1">
        <v>9.3836428690000009</v>
      </c>
      <c r="V65" s="1">
        <v>0.25696159499999999</v>
      </c>
      <c r="W65" s="1"/>
      <c r="X65" s="1"/>
      <c r="Y65" s="1">
        <v>6.2133204999999997E-2</v>
      </c>
      <c r="Z65" s="1">
        <v>1.9048591E-2</v>
      </c>
      <c r="AA65" s="1">
        <v>5.4076935E-2</v>
      </c>
      <c r="AB65" s="1">
        <v>1.4242906E-2</v>
      </c>
      <c r="AC65" s="1">
        <v>2.0168177999999998E-2</v>
      </c>
      <c r="AD65" s="1">
        <v>0.19583339499999999</v>
      </c>
      <c r="AE65" s="1">
        <v>-9.3138663999999996E-2</v>
      </c>
      <c r="AF65" s="1"/>
      <c r="AG65" s="1"/>
      <c r="AH65" s="1">
        <v>1</v>
      </c>
      <c r="AI65" s="1">
        <f t="shared" ref="AI65:AI68" si="8">U65/P65</f>
        <v>0.5201179816036503</v>
      </c>
      <c r="AJ65" s="1" t="s">
        <v>136</v>
      </c>
      <c r="AK65" s="1">
        <v>1147.1345933303701</v>
      </c>
      <c r="AL65" s="1">
        <v>1378.81613070915</v>
      </c>
      <c r="AM65" s="1">
        <v>568.32334154559305</v>
      </c>
      <c r="AN65" s="1">
        <v>496.19516990497499</v>
      </c>
      <c r="AO65" s="3">
        <f t="shared" ref="AO65:AO68" si="9">AVERAGE(AK65:AL65)</f>
        <v>1262.97536201976</v>
      </c>
      <c r="AP65" s="3">
        <f t="shared" ref="AP65:AP68" si="10">AVERAGE(AM65:AN65)</f>
        <v>532.25925572528399</v>
      </c>
      <c r="AQ65" s="3">
        <f t="shared" ref="AQ65:AQ68" si="11">AO65/AP65</f>
        <v>2.372857490845818</v>
      </c>
      <c r="AR65" s="3">
        <f t="shared" ref="AR65:AR68" si="12">F65/AP65</f>
        <v>2.1426410188883924</v>
      </c>
      <c r="AS65" s="3">
        <f t="shared" ref="AS65:AS68" si="13">F65/AO65</f>
        <v>0.90297922532407804</v>
      </c>
    </row>
    <row r="66" spans="1:45" s="3" customFormat="1">
      <c r="A66" s="1" t="s">
        <v>138</v>
      </c>
      <c r="B66" s="1">
        <v>5552</v>
      </c>
      <c r="C66" s="1">
        <v>3100</v>
      </c>
      <c r="D66" s="1">
        <v>3129</v>
      </c>
      <c r="E66" s="1">
        <v>5581</v>
      </c>
      <c r="F66" s="1">
        <v>2003.710675</v>
      </c>
      <c r="G66" s="1">
        <v>2765.3250950000001</v>
      </c>
      <c r="H66" s="1">
        <v>2641.663016</v>
      </c>
      <c r="I66" s="1">
        <v>2572.9485450000002</v>
      </c>
      <c r="J66" s="1">
        <f t="shared" si="7"/>
        <v>2703.4940555000003</v>
      </c>
      <c r="K66" s="1">
        <v>0.74115593899999999</v>
      </c>
      <c r="L66" s="1">
        <v>0.95171229999999996</v>
      </c>
      <c r="M66" s="1">
        <v>0.18655131599999999</v>
      </c>
      <c r="N66" s="1" t="b">
        <v>1</v>
      </c>
      <c r="O66" s="2" t="s">
        <v>139</v>
      </c>
      <c r="P66" s="1">
        <v>10.58779878</v>
      </c>
      <c r="Q66" s="1">
        <v>9.6684234609999997</v>
      </c>
      <c r="R66" s="1">
        <v>9.0106188100000004</v>
      </c>
      <c r="S66" s="1">
        <v>7.3520625800000001</v>
      </c>
      <c r="T66" s="1">
        <v>1.1502695650000001</v>
      </c>
      <c r="U66" s="1">
        <v>3.3849454319999999</v>
      </c>
      <c r="V66" s="1">
        <v>0.28260605</v>
      </c>
      <c r="W66" s="1">
        <v>2.2626312999999999E-2</v>
      </c>
      <c r="X66" s="1">
        <v>9.6044760000000007E-3</v>
      </c>
      <c r="Y66" s="1">
        <v>9.3640790000000008E-3</v>
      </c>
      <c r="Z66" s="1">
        <v>1.5886015E-2</v>
      </c>
      <c r="AA66" s="1">
        <v>2.0091497999999999E-2</v>
      </c>
      <c r="AB66" s="1">
        <v>2.6691672E-2</v>
      </c>
      <c r="AC66" s="1">
        <v>3.7509096999999998E-2</v>
      </c>
      <c r="AD66" s="1">
        <v>1.1810836999999999E-2</v>
      </c>
      <c r="AE66" s="1">
        <v>4.1870132999999997E-2</v>
      </c>
      <c r="AF66" s="1">
        <v>0.19093063099999999</v>
      </c>
      <c r="AG66" s="1">
        <v>-6.7785664999999995E-2</v>
      </c>
      <c r="AH66" s="1">
        <v>1</v>
      </c>
      <c r="AI66" s="1">
        <f t="shared" si="8"/>
        <v>0.31970247096063531</v>
      </c>
      <c r="AJ66" s="1" t="s">
        <v>138</v>
      </c>
      <c r="AK66" s="1">
        <v>681.36877862547499</v>
      </c>
      <c r="AL66" s="1">
        <v>577.87055092895105</v>
      </c>
      <c r="AM66" s="1">
        <v>554.66104560261294</v>
      </c>
      <c r="AN66" s="1">
        <v>493.003520012791</v>
      </c>
      <c r="AO66" s="3">
        <f t="shared" si="9"/>
        <v>629.61966477721307</v>
      </c>
      <c r="AP66" s="3">
        <f t="shared" si="10"/>
        <v>523.83228280770197</v>
      </c>
      <c r="AQ66" s="3">
        <f t="shared" si="11"/>
        <v>1.2019489547350892</v>
      </c>
      <c r="AR66" s="3">
        <f t="shared" si="12"/>
        <v>3.8250996373500699</v>
      </c>
      <c r="AS66" s="3">
        <f t="shared" si="13"/>
        <v>3.182414379812931</v>
      </c>
    </row>
    <row r="67" spans="1:45" s="3" customFormat="1">
      <c r="A67" s="1" t="s">
        <v>140</v>
      </c>
      <c r="B67" s="1">
        <v>5826</v>
      </c>
      <c r="C67" s="1">
        <v>3471</v>
      </c>
      <c r="D67" s="1">
        <v>3232</v>
      </c>
      <c r="E67" s="1">
        <v>5928</v>
      </c>
      <c r="F67" s="1">
        <v>2814.4136560000002</v>
      </c>
      <c r="G67" s="1">
        <v>4144.4891719999996</v>
      </c>
      <c r="H67" s="1">
        <v>3652.3727979999999</v>
      </c>
      <c r="I67" s="1">
        <v>3658.130279</v>
      </c>
      <c r="J67" s="1">
        <f t="shared" si="7"/>
        <v>3898.430985</v>
      </c>
      <c r="K67" s="1">
        <v>0.72193496999999995</v>
      </c>
      <c r="L67" s="1">
        <v>0.93835963600000005</v>
      </c>
      <c r="M67" s="1">
        <v>0.221676075</v>
      </c>
      <c r="N67" s="1" t="b">
        <v>1</v>
      </c>
      <c r="O67" s="2" t="s">
        <v>141</v>
      </c>
      <c r="P67" s="1">
        <v>5.7975129489999997</v>
      </c>
      <c r="Q67" s="1">
        <v>6.6406796549999996</v>
      </c>
      <c r="R67" s="1">
        <v>5.5734995310000004</v>
      </c>
      <c r="S67" s="1">
        <v>4.0031645669999998</v>
      </c>
      <c r="T67" s="1">
        <v>0.21299963099999999</v>
      </c>
      <c r="U67" s="1">
        <v>0.97534570099999995</v>
      </c>
      <c r="V67" s="1">
        <v>0.21881924699999999</v>
      </c>
      <c r="W67" s="1">
        <v>8.4396665999999995E-2</v>
      </c>
      <c r="X67" s="1">
        <v>0.114792563</v>
      </c>
      <c r="Y67" s="1">
        <v>6.3267474000000004E-2</v>
      </c>
      <c r="Z67" s="1">
        <v>5.6584377999999998E-2</v>
      </c>
      <c r="AA67" s="1">
        <v>6.7635346999999998E-2</v>
      </c>
      <c r="AB67" s="1">
        <v>3.7743641000000001E-2</v>
      </c>
      <c r="AC67" s="1">
        <v>-9.4727690000000007E-3</v>
      </c>
      <c r="AD67" s="1">
        <v>4.1552604999999999E-2</v>
      </c>
      <c r="AE67" s="1">
        <v>8.4757932999999994E-2</v>
      </c>
      <c r="AF67" s="1">
        <v>0.402795232</v>
      </c>
      <c r="AG67" s="1">
        <v>1.2938998E-2</v>
      </c>
      <c r="AH67" s="1">
        <v>1</v>
      </c>
      <c r="AI67" s="1">
        <f t="shared" si="8"/>
        <v>0.16823519146571897</v>
      </c>
      <c r="AJ67" s="1" t="s">
        <v>140</v>
      </c>
      <c r="AK67" s="1">
        <v>1584.7606399082099</v>
      </c>
      <c r="AL67" s="1">
        <v>1540.2469374253401</v>
      </c>
      <c r="AM67" s="1">
        <v>1155.50139587271</v>
      </c>
      <c r="AN67" s="1">
        <v>962.81989649106401</v>
      </c>
      <c r="AO67" s="3">
        <f t="shared" si="9"/>
        <v>1562.5037886667751</v>
      </c>
      <c r="AP67" s="3">
        <f t="shared" si="10"/>
        <v>1059.1606461818869</v>
      </c>
      <c r="AQ67" s="3">
        <f t="shared" si="11"/>
        <v>1.4752283275434785</v>
      </c>
      <c r="AR67" s="3">
        <f t="shared" si="12"/>
        <v>2.6572113174196317</v>
      </c>
      <c r="AS67" s="3">
        <f t="shared" si="13"/>
        <v>1.8012203723367815</v>
      </c>
    </row>
    <row r="68" spans="1:45" s="3" customFormat="1">
      <c r="A68" s="1" t="s">
        <v>142</v>
      </c>
      <c r="B68" s="1">
        <v>2156</v>
      </c>
      <c r="C68" s="1">
        <v>1978</v>
      </c>
      <c r="D68" s="1">
        <v>1775</v>
      </c>
      <c r="E68" s="1">
        <v>2301</v>
      </c>
      <c r="F68" s="1">
        <v>1041.516623</v>
      </c>
      <c r="G68" s="1">
        <v>2361.7976319999998</v>
      </c>
      <c r="H68" s="1">
        <v>2005.8668680000001</v>
      </c>
      <c r="I68" s="1">
        <v>1419.9321480000001</v>
      </c>
      <c r="J68" s="1">
        <f t="shared" si="7"/>
        <v>2183.8322499999999</v>
      </c>
      <c r="K68" s="1">
        <v>0.47692153199999998</v>
      </c>
      <c r="L68" s="1">
        <v>0.65020202299999996</v>
      </c>
      <c r="M68" s="1">
        <v>0.66872945100000003</v>
      </c>
      <c r="N68" s="1" t="b">
        <v>1</v>
      </c>
      <c r="O68" s="2" t="s">
        <v>143</v>
      </c>
      <c r="P68" s="1">
        <v>2.6025336110000001</v>
      </c>
      <c r="Q68" s="1">
        <v>2.5251134720000001</v>
      </c>
      <c r="R68" s="1">
        <v>2.4624621929999999</v>
      </c>
      <c r="S68" s="1">
        <v>1.848141043</v>
      </c>
      <c r="T68" s="1">
        <v>0.23999093599999999</v>
      </c>
      <c r="U68" s="1">
        <v>0.45369500299999999</v>
      </c>
      <c r="V68" s="1">
        <v>0.24740250899999999</v>
      </c>
      <c r="W68" s="1">
        <v>0.124148762</v>
      </c>
      <c r="X68" s="1">
        <v>9.8587366999999995E-2</v>
      </c>
      <c r="Y68" s="1">
        <v>8.7218484999999998E-2</v>
      </c>
      <c r="Z68" s="1">
        <v>8.5292398000000005E-2</v>
      </c>
      <c r="AA68" s="1">
        <v>9.9715235999999999E-2</v>
      </c>
      <c r="AB68" s="1">
        <v>9.5062175999999998E-2</v>
      </c>
      <c r="AC68" s="1">
        <v>7.8769781999999997E-2</v>
      </c>
      <c r="AD68" s="1">
        <v>4.7965283999999997E-2</v>
      </c>
      <c r="AE68" s="1">
        <v>0.10106767799999999</v>
      </c>
      <c r="AF68" s="1">
        <v>0.40523835400000002</v>
      </c>
      <c r="AG68" s="1">
        <v>0.20481395399999999</v>
      </c>
      <c r="AH68" s="1">
        <v>1</v>
      </c>
      <c r="AI68" s="1">
        <f t="shared" si="8"/>
        <v>0.17432820121223017</v>
      </c>
      <c r="AJ68" s="1" t="s">
        <v>142</v>
      </c>
      <c r="AK68" s="1">
        <v>1224.9152846575901</v>
      </c>
      <c r="AL68" s="1">
        <v>1455.9924952428901</v>
      </c>
      <c r="AM68" s="1">
        <v>1132.15412960446</v>
      </c>
      <c r="AN68" s="1">
        <v>1086.5500752129601</v>
      </c>
      <c r="AO68" s="3">
        <f t="shared" si="9"/>
        <v>1340.45388995024</v>
      </c>
      <c r="AP68" s="3">
        <f t="shared" si="10"/>
        <v>1109.3521024087099</v>
      </c>
      <c r="AQ68" s="3">
        <f t="shared" si="11"/>
        <v>1.2083214040337096</v>
      </c>
      <c r="AR68" s="3">
        <f t="shared" si="12"/>
        <v>0.93885126348846293</v>
      </c>
      <c r="AS68" s="3">
        <f t="shared" si="13"/>
        <v>0.77698802682325985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931C-186C-4746-861E-638495B51CC8}">
  <dimension ref="A1:AY51"/>
  <sheetViews>
    <sheetView workbookViewId="0">
      <selection sqref="A1:AY51"/>
    </sheetView>
  </sheetViews>
  <sheetFormatPr baseColWidth="10" defaultRowHeight="20"/>
  <sheetData>
    <row r="1" spans="1:51">
      <c r="A1" s="4" t="s">
        <v>144</v>
      </c>
      <c r="B1" s="4">
        <v>5498</v>
      </c>
      <c r="C1" s="4">
        <v>3055</v>
      </c>
      <c r="D1" s="4">
        <v>3047</v>
      </c>
      <c r="E1" s="4">
        <v>4786</v>
      </c>
      <c r="F1" s="4">
        <v>2015.6</v>
      </c>
      <c r="G1" s="4">
        <v>2768.3</v>
      </c>
      <c r="H1" s="4">
        <v>2613.1</v>
      </c>
      <c r="I1" s="4">
        <v>2241.3000000000002</v>
      </c>
      <c r="J1" s="4">
        <v>2690.7</v>
      </c>
      <c r="K1" s="4">
        <v>0.74909999999999999</v>
      </c>
      <c r="L1" s="4">
        <v>0.83299999999999996</v>
      </c>
      <c r="M1" s="4">
        <v>0.66563000000000005</v>
      </c>
      <c r="N1" s="4" t="b">
        <v>1</v>
      </c>
      <c r="O1" s="5" t="s">
        <v>145</v>
      </c>
      <c r="P1" s="4">
        <v>34.627000000000002</v>
      </c>
      <c r="Q1" s="4">
        <v>29.434999999999999</v>
      </c>
      <c r="R1" s="4">
        <v>26.193000000000001</v>
      </c>
      <c r="S1" s="4">
        <v>21.286999999999999</v>
      </c>
      <c r="T1" s="4">
        <v>2.0998999999999999</v>
      </c>
      <c r="U1" s="4">
        <v>3.5194999999999999</v>
      </c>
      <c r="V1" s="4">
        <v>0.13009999999999999</v>
      </c>
      <c r="W1" s="4">
        <v>4.2200000000000001E-2</v>
      </c>
      <c r="X1" s="4">
        <v>1.5100000000000001E-2</v>
      </c>
      <c r="Y1" s="4">
        <v>1.4800000000000001E-2</v>
      </c>
      <c r="Z1" s="4">
        <v>1.9800000000000002E-2</v>
      </c>
      <c r="AA1" s="4">
        <v>2.63E-2</v>
      </c>
      <c r="AB1" s="4">
        <v>3.8E-3</v>
      </c>
      <c r="AC1" s="4">
        <v>4.3293999999999999E-2</v>
      </c>
      <c r="AD1" s="4">
        <v>1.772E-2</v>
      </c>
      <c r="AE1" s="4">
        <v>4.2118999999999997E-2</v>
      </c>
      <c r="AF1" s="4">
        <v>0.23502999999999999</v>
      </c>
      <c r="AG1" s="4">
        <v>-2.8410000000000001E-2</v>
      </c>
      <c r="AH1" s="4">
        <v>1</v>
      </c>
      <c r="AI1" s="4">
        <v>0.1016</v>
      </c>
      <c r="AJ1" s="4" t="s">
        <v>144</v>
      </c>
      <c r="AK1" s="4">
        <v>1127.4000000000001</v>
      </c>
      <c r="AL1" s="4">
        <v>1023.5</v>
      </c>
      <c r="AM1" s="4">
        <v>785.98299999999995</v>
      </c>
      <c r="AN1" s="4">
        <v>704.88</v>
      </c>
      <c r="AO1" s="6">
        <v>1075.4839999999999</v>
      </c>
      <c r="AP1" s="6">
        <v>745.43</v>
      </c>
      <c r="AQ1" s="6">
        <v>1.4427700000000001</v>
      </c>
      <c r="AR1" s="6">
        <v>2.7039339999999998</v>
      </c>
      <c r="AS1" s="6">
        <v>1.874126</v>
      </c>
      <c r="AT1" s="6">
        <v>3163.6910339999999</v>
      </c>
      <c r="AU1" s="6">
        <v>1844.673</v>
      </c>
      <c r="AV1" s="6">
        <v>2.17372E-7</v>
      </c>
      <c r="AW1" s="6"/>
      <c r="AX1" s="6">
        <v>4536.8379999999997</v>
      </c>
      <c r="AY1" s="6">
        <v>3.1103000000000002E-12</v>
      </c>
    </row>
    <row r="2" spans="1:51">
      <c r="A2" s="4" t="s">
        <v>146</v>
      </c>
      <c r="B2" s="4">
        <v>8521</v>
      </c>
      <c r="C2" s="4">
        <v>4242</v>
      </c>
      <c r="D2" s="4">
        <v>4436</v>
      </c>
      <c r="E2" s="4">
        <v>7556</v>
      </c>
      <c r="F2" s="4">
        <v>3123.8</v>
      </c>
      <c r="G2" s="4">
        <v>3843.9</v>
      </c>
      <c r="H2" s="4">
        <v>3804.3</v>
      </c>
      <c r="I2" s="4">
        <v>3538.5</v>
      </c>
      <c r="J2" s="4">
        <v>3824.1</v>
      </c>
      <c r="K2" s="4">
        <v>0.81689999999999996</v>
      </c>
      <c r="L2" s="4">
        <v>0.92530000000000001</v>
      </c>
      <c r="M2" s="4">
        <v>0.40778999999999999</v>
      </c>
      <c r="N2" s="4" t="b">
        <v>1</v>
      </c>
      <c r="O2" s="5" t="s">
        <v>147</v>
      </c>
      <c r="P2" s="4">
        <v>13.904</v>
      </c>
      <c r="Q2" s="4">
        <v>14.023999999999999</v>
      </c>
      <c r="R2" s="4">
        <v>12.492000000000001</v>
      </c>
      <c r="S2" s="4">
        <v>7.9131</v>
      </c>
      <c r="T2" s="4">
        <v>0.56810000000000005</v>
      </c>
      <c r="U2" s="4">
        <v>3.5301999999999998</v>
      </c>
      <c r="V2" s="4">
        <v>0.1487</v>
      </c>
      <c r="W2" s="4">
        <v>2.18E-2</v>
      </c>
      <c r="X2" s="4">
        <v>1.4200000000000001E-2</v>
      </c>
      <c r="Y2" s="4">
        <v>1.26E-2</v>
      </c>
      <c r="Z2" s="4">
        <v>1.41E-2</v>
      </c>
      <c r="AA2" s="4">
        <v>1.6400000000000001E-2</v>
      </c>
      <c r="AB2" s="4">
        <v>1.0699999999999999E-2</v>
      </c>
      <c r="AC2" s="4">
        <v>3.9680000000000002E-3</v>
      </c>
      <c r="AD2" s="4">
        <v>1.7919999999999998E-2</v>
      </c>
      <c r="AE2" s="4">
        <v>9.2659000000000005E-2</v>
      </c>
      <c r="AF2" s="4">
        <v>0.27204</v>
      </c>
      <c r="AG2" s="4">
        <v>-0.11863</v>
      </c>
      <c r="AH2" s="4">
        <v>1</v>
      </c>
      <c r="AI2" s="4">
        <v>0.25390000000000001</v>
      </c>
      <c r="AJ2" s="4" t="s">
        <v>146</v>
      </c>
      <c r="AK2" s="4">
        <v>1525.6</v>
      </c>
      <c r="AL2" s="4">
        <v>1362.9</v>
      </c>
      <c r="AM2" s="4">
        <v>1105.8599999999999</v>
      </c>
      <c r="AN2" s="4">
        <v>976.56</v>
      </c>
      <c r="AO2" s="6">
        <v>1444.223</v>
      </c>
      <c r="AP2" s="6">
        <v>1041.211</v>
      </c>
      <c r="AQ2" s="6">
        <v>1.3870610000000001</v>
      </c>
      <c r="AR2" s="6">
        <v>3.0001980000000001</v>
      </c>
      <c r="AS2" s="6">
        <v>2.1629900000000002</v>
      </c>
      <c r="AT2" s="6">
        <v>253.81298279999999</v>
      </c>
      <c r="AU2" s="6">
        <v>183.4315</v>
      </c>
      <c r="AV2" s="6">
        <v>51</v>
      </c>
      <c r="AW2" s="6"/>
      <c r="AX2" s="6">
        <v>353.01600000000002</v>
      </c>
      <c r="AY2" s="6"/>
    </row>
    <row r="3" spans="1:51">
      <c r="A3" s="4" t="s">
        <v>148</v>
      </c>
      <c r="B3" s="4">
        <v>5075</v>
      </c>
      <c r="C3" s="4">
        <v>2419</v>
      </c>
      <c r="D3" s="4">
        <v>2923</v>
      </c>
      <c r="E3" s="4">
        <v>4862</v>
      </c>
      <c r="F3" s="4">
        <v>4440.7</v>
      </c>
      <c r="G3" s="4">
        <v>5231.8</v>
      </c>
      <c r="H3" s="4">
        <v>5983.1</v>
      </c>
      <c r="I3" s="4">
        <v>5434.5</v>
      </c>
      <c r="J3" s="4">
        <v>5607.4</v>
      </c>
      <c r="K3" s="4">
        <v>0.79190000000000005</v>
      </c>
      <c r="L3" s="4">
        <v>0.96919999999999995</v>
      </c>
      <c r="M3" s="4">
        <v>0.1482</v>
      </c>
      <c r="N3" s="4" t="b">
        <v>1</v>
      </c>
      <c r="O3" s="5" t="s">
        <v>149</v>
      </c>
      <c r="P3" s="4">
        <v>27.745999999999999</v>
      </c>
      <c r="Q3" s="4">
        <v>20.515999999999998</v>
      </c>
      <c r="R3" s="4">
        <v>13.512</v>
      </c>
      <c r="S3" s="4">
        <v>10.317</v>
      </c>
      <c r="T3" s="4">
        <v>2.6046</v>
      </c>
      <c r="U3" s="4">
        <v>10.691000000000001</v>
      </c>
      <c r="V3" s="4">
        <v>0.5383</v>
      </c>
      <c r="W3" s="4">
        <v>0.16070000000000001</v>
      </c>
      <c r="X3" s="4">
        <v>3.6999999999999998E-2</v>
      </c>
      <c r="Y3" s="4">
        <v>1.7299999999999999E-2</v>
      </c>
      <c r="Z3" s="4">
        <v>2.8899999999999999E-2</v>
      </c>
      <c r="AA3" s="4">
        <v>6.1400000000000003E-2</v>
      </c>
      <c r="AB3" s="4">
        <v>1.9400000000000001E-2</v>
      </c>
      <c r="AC3" s="4">
        <v>8.9693999999999996E-2</v>
      </c>
      <c r="AD3" s="4">
        <v>6.5339999999999995E-2</v>
      </c>
      <c r="AE3" s="4">
        <v>5.6216000000000002E-2</v>
      </c>
      <c r="AF3" s="4">
        <v>0.14279</v>
      </c>
      <c r="AG3" s="4">
        <v>-9.2429999999999998E-2</v>
      </c>
      <c r="AH3" s="4">
        <v>1</v>
      </c>
      <c r="AI3" s="4">
        <v>0.38529999999999998</v>
      </c>
      <c r="AJ3" s="4" t="s">
        <v>148</v>
      </c>
      <c r="AK3" s="4">
        <v>1321.1</v>
      </c>
      <c r="AL3" s="4">
        <v>1297.5999999999999</v>
      </c>
      <c r="AM3" s="4">
        <v>1247.3900000000001</v>
      </c>
      <c r="AN3" s="4">
        <v>1080.7</v>
      </c>
      <c r="AO3" s="6">
        <v>1309.3430000000001</v>
      </c>
      <c r="AP3" s="6">
        <v>1164.069</v>
      </c>
      <c r="AQ3" s="6">
        <v>1.1247990000000001</v>
      </c>
      <c r="AR3" s="6">
        <v>3.8147869999999999</v>
      </c>
      <c r="AS3" s="6">
        <v>3.391527</v>
      </c>
      <c r="AT3" s="6"/>
      <c r="AU3" s="6"/>
      <c r="AV3" s="6"/>
      <c r="AW3" s="6"/>
      <c r="AX3" s="6"/>
      <c r="AY3" s="6"/>
    </row>
    <row r="4" spans="1:51">
      <c r="A4" s="4" t="s">
        <v>150</v>
      </c>
      <c r="B4" s="4">
        <v>2134</v>
      </c>
      <c r="C4" s="4">
        <v>1624</v>
      </c>
      <c r="D4" s="4">
        <v>1613</v>
      </c>
      <c r="E4" s="4">
        <v>2544</v>
      </c>
      <c r="F4" s="4">
        <v>1867.3</v>
      </c>
      <c r="G4" s="4">
        <v>3512.3</v>
      </c>
      <c r="H4" s="4">
        <v>3301.7</v>
      </c>
      <c r="I4" s="4">
        <v>2843.6</v>
      </c>
      <c r="J4" s="4">
        <v>3407</v>
      </c>
      <c r="K4" s="4">
        <v>0.54810000000000003</v>
      </c>
      <c r="L4" s="4">
        <v>0.83460000000000001</v>
      </c>
      <c r="M4" s="4">
        <v>0.36592999999999998</v>
      </c>
      <c r="N4" s="4" t="b">
        <v>1</v>
      </c>
      <c r="O4" s="5" t="s">
        <v>151</v>
      </c>
      <c r="P4" s="4">
        <v>23.951000000000001</v>
      </c>
      <c r="Q4" s="4">
        <v>21.263999999999999</v>
      </c>
      <c r="R4" s="4">
        <v>41.991</v>
      </c>
      <c r="S4" s="4">
        <v>27.181999999999999</v>
      </c>
      <c r="T4" s="4">
        <v>18.648</v>
      </c>
      <c r="U4" s="4">
        <v>8.8318999999999992</v>
      </c>
      <c r="V4" s="4">
        <v>0.35930000000000001</v>
      </c>
      <c r="W4" s="4">
        <v>0.28820000000000001</v>
      </c>
      <c r="X4" s="4">
        <v>0.29959999999999998</v>
      </c>
      <c r="Y4" s="4">
        <v>9.8400000000000001E-2</v>
      </c>
      <c r="Z4" s="4">
        <v>8.5099999999999995E-2</v>
      </c>
      <c r="AA4" s="4">
        <v>0.13550000000000001</v>
      </c>
      <c r="AB4" s="4">
        <v>1.4999999999999999E-2</v>
      </c>
      <c r="AC4" s="4">
        <v>4.4089999999999997E-2</v>
      </c>
      <c r="AD4" s="4">
        <v>-8.7209999999999996E-2</v>
      </c>
      <c r="AE4" s="4">
        <v>9.2663999999999996E-2</v>
      </c>
      <c r="AF4" s="4">
        <v>4.1790000000000001E-2</v>
      </c>
      <c r="AG4" s="4">
        <v>6.2526999999999999E-2</v>
      </c>
      <c r="AH4" s="4">
        <v>1</v>
      </c>
      <c r="AI4" s="4">
        <v>0.36870000000000003</v>
      </c>
      <c r="AJ4" s="4" t="s">
        <v>150</v>
      </c>
      <c r="AK4" s="4">
        <v>1751.8</v>
      </c>
      <c r="AL4" s="4">
        <v>1651.2</v>
      </c>
      <c r="AM4" s="4">
        <v>946.29399999999998</v>
      </c>
      <c r="AN4" s="4">
        <v>916.06</v>
      </c>
      <c r="AO4" s="6">
        <v>1701.5060000000001</v>
      </c>
      <c r="AP4" s="6">
        <v>931.17719999999997</v>
      </c>
      <c r="AQ4" s="6">
        <v>1.8272630000000001</v>
      </c>
      <c r="AR4" s="6">
        <v>2.0052789999999998</v>
      </c>
      <c r="AS4" s="6">
        <v>1.0974219999999999</v>
      </c>
      <c r="AT4" s="6"/>
      <c r="AU4" s="6"/>
      <c r="AV4" s="6"/>
      <c r="AW4" s="6"/>
      <c r="AX4" s="6"/>
      <c r="AY4" s="6"/>
    </row>
    <row r="5" spans="1:51">
      <c r="A5" s="4" t="s">
        <v>152</v>
      </c>
      <c r="B5" s="4">
        <v>7594</v>
      </c>
      <c r="C5" s="4">
        <v>3465</v>
      </c>
      <c r="D5" s="4">
        <v>3437</v>
      </c>
      <c r="E5" s="4">
        <v>6810</v>
      </c>
      <c r="F5" s="4">
        <v>4486.3</v>
      </c>
      <c r="G5" s="4">
        <v>5059.7</v>
      </c>
      <c r="H5" s="4">
        <v>4749.8999999999996</v>
      </c>
      <c r="I5" s="4">
        <v>5139.2</v>
      </c>
      <c r="J5" s="4">
        <v>4904.8</v>
      </c>
      <c r="K5" s="4">
        <v>0.91469999999999996</v>
      </c>
      <c r="L5" s="4">
        <v>1.0478000000000001</v>
      </c>
      <c r="M5" s="4">
        <v>-0.56030000000000002</v>
      </c>
      <c r="N5" s="4" t="b">
        <v>1</v>
      </c>
      <c r="O5" s="5" t="s">
        <v>153</v>
      </c>
      <c r="P5" s="4">
        <v>10.576000000000001</v>
      </c>
      <c r="Q5" s="4">
        <v>10.106999999999999</v>
      </c>
      <c r="R5" s="4">
        <v>11.366</v>
      </c>
      <c r="S5" s="4">
        <v>8.7911000000000001</v>
      </c>
      <c r="T5" s="4">
        <v>3.6640000000000001</v>
      </c>
      <c r="U5" s="4">
        <v>1.8768</v>
      </c>
      <c r="V5" s="4">
        <v>0.1234</v>
      </c>
      <c r="W5" s="4">
        <v>3.1300000000000001E-2</v>
      </c>
      <c r="X5" s="4">
        <v>2.2499999999999999E-2</v>
      </c>
      <c r="Y5" s="4">
        <v>2.0899999999999998E-2</v>
      </c>
      <c r="Z5" s="4">
        <v>2.5399999999999999E-2</v>
      </c>
      <c r="AA5" s="4">
        <v>2.7099999999999999E-2</v>
      </c>
      <c r="AB5" s="4">
        <v>1.17E-2</v>
      </c>
      <c r="AC5" s="4">
        <v>1.8821000000000001E-2</v>
      </c>
      <c r="AD5" s="4">
        <v>-1.4290000000000001E-2</v>
      </c>
      <c r="AE5" s="4">
        <v>5.3557E-2</v>
      </c>
      <c r="AF5" s="4">
        <v>9.1800000000000007E-2</v>
      </c>
      <c r="AG5" s="4">
        <v>5.8115E-2</v>
      </c>
      <c r="AH5" s="4">
        <v>1</v>
      </c>
      <c r="AI5" s="4">
        <v>0.17749999999999999</v>
      </c>
      <c r="AJ5" s="4" t="s">
        <v>152</v>
      </c>
      <c r="AK5" s="4">
        <v>1553.8</v>
      </c>
      <c r="AL5" s="4">
        <v>1589</v>
      </c>
      <c r="AM5" s="4">
        <v>924.25599999999997</v>
      </c>
      <c r="AN5" s="4">
        <v>715.32</v>
      </c>
      <c r="AO5" s="6">
        <v>1571.423</v>
      </c>
      <c r="AP5" s="6">
        <v>819.78610000000003</v>
      </c>
      <c r="AQ5" s="6">
        <v>1.9168689999999999</v>
      </c>
      <c r="AR5" s="6">
        <v>5.4725409999999997</v>
      </c>
      <c r="AS5" s="6">
        <v>2.8549370000000001</v>
      </c>
      <c r="AT5" s="6"/>
      <c r="AU5" s="6"/>
      <c r="AV5" s="6"/>
      <c r="AW5" s="6"/>
      <c r="AX5" s="6"/>
      <c r="AY5" s="6"/>
    </row>
    <row r="6" spans="1:51">
      <c r="A6" s="4" t="s">
        <v>154</v>
      </c>
      <c r="B6" s="4">
        <v>2695</v>
      </c>
      <c r="C6" s="4">
        <v>2293</v>
      </c>
      <c r="D6" s="4">
        <v>2142</v>
      </c>
      <c r="E6" s="4">
        <v>3401</v>
      </c>
      <c r="F6" s="4">
        <v>1592.1</v>
      </c>
      <c r="G6" s="4">
        <v>3348.3</v>
      </c>
      <c r="H6" s="4">
        <v>2960.2</v>
      </c>
      <c r="I6" s="4">
        <v>2566.6</v>
      </c>
      <c r="J6" s="4">
        <v>3154.3</v>
      </c>
      <c r="K6" s="4">
        <v>0.50480000000000003</v>
      </c>
      <c r="L6" s="4">
        <v>0.81369999999999998</v>
      </c>
      <c r="M6" s="4">
        <v>0.37618000000000001</v>
      </c>
      <c r="N6" s="4" t="b">
        <v>1</v>
      </c>
      <c r="O6" s="5" t="s">
        <v>155</v>
      </c>
      <c r="P6" s="4">
        <v>12.164999999999999</v>
      </c>
      <c r="Q6" s="4">
        <v>10.747999999999999</v>
      </c>
      <c r="R6" s="4">
        <v>11.331</v>
      </c>
      <c r="S6" s="4">
        <v>9.0511999999999997</v>
      </c>
      <c r="T6" s="4">
        <v>1.6035999999999999</v>
      </c>
      <c r="U6" s="4">
        <v>2.5131999999999999</v>
      </c>
      <c r="V6" s="4">
        <v>0.12540000000000001</v>
      </c>
      <c r="W6" s="4">
        <v>3.8199999999999998E-2</v>
      </c>
      <c r="X6" s="4">
        <v>1.6299999999999999E-2</v>
      </c>
      <c r="Y6" s="4">
        <v>1.61E-2</v>
      </c>
      <c r="Z6" s="4">
        <v>1.26E-2</v>
      </c>
      <c r="AA6" s="4">
        <v>1.9699999999999999E-2</v>
      </c>
      <c r="AB6" s="4">
        <v>1.03E-2</v>
      </c>
      <c r="AC6" s="4">
        <v>3.8053999999999998E-2</v>
      </c>
      <c r="AD6" s="4">
        <v>-5.0800000000000003E-3</v>
      </c>
      <c r="AE6" s="4">
        <v>4.6552000000000003E-2</v>
      </c>
      <c r="AF6" s="4">
        <v>0.17723</v>
      </c>
      <c r="AG6" s="4">
        <v>-2.4070000000000001E-2</v>
      </c>
      <c r="AH6" s="4">
        <v>1</v>
      </c>
      <c r="AI6" s="4">
        <v>0.20660000000000001</v>
      </c>
      <c r="AJ6" s="4" t="s">
        <v>154</v>
      </c>
      <c r="AK6" s="4">
        <v>1322.9</v>
      </c>
      <c r="AL6" s="4">
        <v>1267</v>
      </c>
      <c r="AM6" s="4">
        <v>739.07399999999996</v>
      </c>
      <c r="AN6" s="4">
        <v>665.97</v>
      </c>
      <c r="AO6" s="6">
        <v>1294.9259999999999</v>
      </c>
      <c r="AP6" s="6">
        <v>702.51969999999994</v>
      </c>
      <c r="AQ6" s="6">
        <v>1.843259</v>
      </c>
      <c r="AR6" s="6">
        <v>2.2663099999999998</v>
      </c>
      <c r="AS6" s="6">
        <v>1.2295130000000001</v>
      </c>
      <c r="AT6" s="6"/>
      <c r="AU6" s="6"/>
      <c r="AV6" s="6"/>
      <c r="AW6" s="6"/>
      <c r="AX6" s="6"/>
      <c r="AY6" s="6"/>
    </row>
    <row r="7" spans="1:51">
      <c r="A7" s="4" t="s">
        <v>156</v>
      </c>
      <c r="B7" s="4">
        <v>4195</v>
      </c>
      <c r="C7" s="4">
        <v>2610</v>
      </c>
      <c r="D7" s="4">
        <v>2305</v>
      </c>
      <c r="E7" s="4">
        <v>4626</v>
      </c>
      <c r="F7" s="4">
        <v>2702</v>
      </c>
      <c r="G7" s="4">
        <v>4155.2</v>
      </c>
      <c r="H7" s="4">
        <v>3473.1</v>
      </c>
      <c r="I7" s="4">
        <v>3806.2</v>
      </c>
      <c r="J7" s="4">
        <v>3814.2</v>
      </c>
      <c r="K7" s="4">
        <v>0.70840000000000003</v>
      </c>
      <c r="L7" s="4">
        <v>0.99790000000000001</v>
      </c>
      <c r="M7" s="4">
        <v>7.1199999999999996E-3</v>
      </c>
      <c r="N7" s="4" t="b">
        <v>1</v>
      </c>
      <c r="O7" s="5" t="s">
        <v>157</v>
      </c>
      <c r="P7" s="4">
        <v>2.5640999999999998</v>
      </c>
      <c r="Q7" s="4">
        <v>1.7024999999999999</v>
      </c>
      <c r="R7" s="4">
        <v>1.5716000000000001</v>
      </c>
      <c r="S7" s="4">
        <v>1.5359</v>
      </c>
      <c r="T7" s="4">
        <v>0.61629999999999996</v>
      </c>
      <c r="U7" s="4">
        <v>0.35620000000000002</v>
      </c>
      <c r="V7" s="4">
        <v>0.1285</v>
      </c>
      <c r="W7" s="4">
        <v>3.0599999999999999E-2</v>
      </c>
      <c r="X7" s="4">
        <v>1.7299999999999999E-2</v>
      </c>
      <c r="Y7" s="4">
        <v>6.8999999999999999E-3</v>
      </c>
      <c r="Z7" s="4">
        <v>3.09E-2</v>
      </c>
      <c r="AA7" s="4">
        <v>5.0599999999999999E-2</v>
      </c>
      <c r="AB7" s="4">
        <v>5.0099999999999999E-2</v>
      </c>
      <c r="AC7" s="4">
        <v>0.13870399999999999</v>
      </c>
      <c r="AD7" s="4">
        <v>2.596E-2</v>
      </c>
      <c r="AE7" s="4">
        <v>1.2341E-2</v>
      </c>
      <c r="AF7" s="4">
        <v>0.11416999999999999</v>
      </c>
      <c r="AG7" s="4">
        <v>0.13963999999999999</v>
      </c>
      <c r="AH7" s="4">
        <v>1</v>
      </c>
      <c r="AI7" s="4">
        <v>0.1389</v>
      </c>
      <c r="AJ7" s="4" t="s">
        <v>156</v>
      </c>
      <c r="AK7" s="4">
        <v>5998.1</v>
      </c>
      <c r="AL7" s="4">
        <v>5075.5</v>
      </c>
      <c r="AM7" s="4">
        <v>3224.64</v>
      </c>
      <c r="AN7" s="4">
        <v>3099.9</v>
      </c>
      <c r="AO7" s="6">
        <v>5536.808</v>
      </c>
      <c r="AP7" s="6">
        <v>3162.29</v>
      </c>
      <c r="AQ7" s="6">
        <v>1.7508859999999999</v>
      </c>
      <c r="AR7" s="6">
        <v>0.85445000000000004</v>
      </c>
      <c r="AS7" s="6">
        <v>0.48801</v>
      </c>
      <c r="AT7" s="6"/>
      <c r="AU7" s="6"/>
      <c r="AV7" s="6"/>
      <c r="AW7" s="6"/>
      <c r="AX7" s="6"/>
      <c r="AY7" s="6"/>
    </row>
    <row r="8" spans="1:51">
      <c r="A8" s="4" t="s">
        <v>158</v>
      </c>
      <c r="B8" s="4">
        <v>6863</v>
      </c>
      <c r="C8" s="4">
        <v>4539</v>
      </c>
      <c r="D8" s="4">
        <v>4437</v>
      </c>
      <c r="E8" s="4">
        <v>7564</v>
      </c>
      <c r="F8" s="4">
        <v>4187.8</v>
      </c>
      <c r="G8" s="4">
        <v>6846</v>
      </c>
      <c r="H8" s="4">
        <v>6333.6</v>
      </c>
      <c r="I8" s="4">
        <v>5896</v>
      </c>
      <c r="J8" s="4">
        <v>6589.8</v>
      </c>
      <c r="K8" s="4">
        <v>0.63549999999999995</v>
      </c>
      <c r="L8" s="4">
        <v>0.89470000000000005</v>
      </c>
      <c r="M8" s="4">
        <v>0.28882999999999998</v>
      </c>
      <c r="N8" s="4" t="b">
        <v>1</v>
      </c>
      <c r="O8" s="5" t="s">
        <v>159</v>
      </c>
      <c r="P8" s="4">
        <v>4.6227</v>
      </c>
      <c r="Q8" s="4">
        <v>2.9603000000000002</v>
      </c>
      <c r="R8" s="4">
        <v>4.1692</v>
      </c>
      <c r="S8" s="4">
        <v>4.1790000000000003</v>
      </c>
      <c r="T8" s="4">
        <v>1.7847</v>
      </c>
      <c r="U8" s="4">
        <v>1.9374</v>
      </c>
      <c r="V8" s="4">
        <v>0.48899999999999999</v>
      </c>
      <c r="W8" s="4">
        <v>0.1633</v>
      </c>
      <c r="X8" s="4">
        <v>0.1704</v>
      </c>
      <c r="Y8" s="4">
        <v>0.12820000000000001</v>
      </c>
      <c r="Z8" s="4">
        <v>0.1191</v>
      </c>
      <c r="AA8" s="4">
        <v>0.1341</v>
      </c>
      <c r="AB8" s="4">
        <v>0.10580000000000001</v>
      </c>
      <c r="AC8" s="4">
        <v>0.195635</v>
      </c>
      <c r="AD8" s="4">
        <v>-1.64E-3</v>
      </c>
      <c r="AE8" s="4">
        <v>3.5165000000000002E-2</v>
      </c>
      <c r="AF8" s="4">
        <v>0.13295000000000001</v>
      </c>
      <c r="AG8" s="4">
        <v>6.2392000000000003E-2</v>
      </c>
      <c r="AH8" s="4">
        <v>1</v>
      </c>
      <c r="AI8" s="4">
        <v>0.41909999999999997</v>
      </c>
      <c r="AJ8" s="4" t="s">
        <v>158</v>
      </c>
      <c r="AK8" s="4">
        <v>4594.5</v>
      </c>
      <c r="AL8" s="4">
        <v>4434.2</v>
      </c>
      <c r="AM8" s="4">
        <v>2008.43</v>
      </c>
      <c r="AN8" s="4">
        <v>1827.5</v>
      </c>
      <c r="AO8" s="6">
        <v>4514.3680000000004</v>
      </c>
      <c r="AP8" s="6">
        <v>1917.9690000000001</v>
      </c>
      <c r="AQ8" s="6">
        <v>2.353723</v>
      </c>
      <c r="AR8" s="6">
        <v>2.1834709999999999</v>
      </c>
      <c r="AS8" s="6">
        <v>0.92766700000000002</v>
      </c>
      <c r="AT8" s="6"/>
      <c r="AU8" s="6"/>
      <c r="AV8" s="6"/>
      <c r="AW8" s="6"/>
      <c r="AX8" s="6"/>
      <c r="AY8" s="6"/>
    </row>
    <row r="9" spans="1:51">
      <c r="A9" s="4" t="s">
        <v>160</v>
      </c>
      <c r="B9" s="4">
        <v>8373</v>
      </c>
      <c r="C9" s="4">
        <v>6672</v>
      </c>
      <c r="D9" s="4">
        <v>6967</v>
      </c>
      <c r="E9" s="4">
        <v>11901</v>
      </c>
      <c r="F9" s="4">
        <v>5627.6</v>
      </c>
      <c r="G9" s="4">
        <v>11084</v>
      </c>
      <c r="H9" s="4">
        <v>10954</v>
      </c>
      <c r="I9" s="4">
        <v>10218</v>
      </c>
      <c r="J9" s="4">
        <v>11019</v>
      </c>
      <c r="K9" s="4">
        <v>0.51070000000000004</v>
      </c>
      <c r="L9" s="4">
        <v>0.92730000000000001</v>
      </c>
      <c r="M9" s="4">
        <v>0.14860000000000001</v>
      </c>
      <c r="N9" s="4" t="b">
        <v>1</v>
      </c>
      <c r="O9" s="5" t="s">
        <v>161</v>
      </c>
      <c r="P9" s="4">
        <v>23.154</v>
      </c>
      <c r="Q9" s="4">
        <v>17.251000000000001</v>
      </c>
      <c r="R9" s="4">
        <v>21.41</v>
      </c>
      <c r="S9" s="4">
        <v>20.396999999999998</v>
      </c>
      <c r="T9" s="4">
        <v>7.2954999999999997</v>
      </c>
      <c r="U9" s="4">
        <v>3.9340000000000002</v>
      </c>
      <c r="V9" s="4">
        <v>0.14649999999999999</v>
      </c>
      <c r="W9" s="4">
        <v>6.0199999999999997E-2</v>
      </c>
      <c r="X9" s="4">
        <v>4.9500000000000002E-2</v>
      </c>
      <c r="Y9" s="4">
        <v>3.1899999999999998E-2</v>
      </c>
      <c r="Z9" s="4">
        <v>2.6599999999999999E-2</v>
      </c>
      <c r="AA9" s="4">
        <v>3.9899999999999998E-2</v>
      </c>
      <c r="AB9" s="4">
        <v>6.3E-3</v>
      </c>
      <c r="AC9" s="4">
        <v>7.8631000000000006E-2</v>
      </c>
      <c r="AD9" s="4">
        <v>-2.7980000000000001E-2</v>
      </c>
      <c r="AE9" s="4">
        <v>1.1677E-2</v>
      </c>
      <c r="AF9" s="4">
        <v>0.10531</v>
      </c>
      <c r="AG9" s="4">
        <v>5.0618000000000003E-2</v>
      </c>
      <c r="AH9" s="4">
        <v>1</v>
      </c>
      <c r="AI9" s="4">
        <v>0.1699</v>
      </c>
      <c r="AJ9" s="4" t="s">
        <v>160</v>
      </c>
      <c r="AK9" s="4">
        <v>4087.4</v>
      </c>
      <c r="AL9" s="4">
        <v>3452.1</v>
      </c>
      <c r="AM9" s="4">
        <v>1500.65</v>
      </c>
      <c r="AN9" s="4">
        <v>1327.6</v>
      </c>
      <c r="AO9" s="6">
        <v>3769.7260000000001</v>
      </c>
      <c r="AP9" s="6">
        <v>1414.144</v>
      </c>
      <c r="AQ9" s="6">
        <v>2.6657299999999999</v>
      </c>
      <c r="AR9" s="6">
        <v>3.9794870000000002</v>
      </c>
      <c r="AS9" s="6">
        <v>1.4928319999999999</v>
      </c>
      <c r="AT9" s="6"/>
      <c r="AU9" s="6"/>
      <c r="AV9" s="6"/>
      <c r="AW9" s="6"/>
      <c r="AX9" s="6"/>
      <c r="AY9" s="6"/>
    </row>
    <row r="10" spans="1:51">
      <c r="A10" s="4" t="s">
        <v>162</v>
      </c>
      <c r="B10" s="4">
        <v>7504</v>
      </c>
      <c r="C10" s="4">
        <v>4831</v>
      </c>
      <c r="D10" s="4">
        <v>4970</v>
      </c>
      <c r="E10" s="4">
        <v>7499</v>
      </c>
      <c r="F10" s="4">
        <v>4867.2</v>
      </c>
      <c r="G10" s="4">
        <v>7745</v>
      </c>
      <c r="H10" s="4">
        <v>7540.9</v>
      </c>
      <c r="I10" s="4">
        <v>6213.3</v>
      </c>
      <c r="J10" s="4">
        <v>7642.9</v>
      </c>
      <c r="K10" s="4">
        <v>0.63680000000000003</v>
      </c>
      <c r="L10" s="4">
        <v>0.81289999999999996</v>
      </c>
      <c r="M10" s="4">
        <v>0.51505999999999996</v>
      </c>
      <c r="N10" s="4" t="b">
        <v>1</v>
      </c>
      <c r="O10" s="5" t="s">
        <v>163</v>
      </c>
      <c r="P10" s="4">
        <v>162.19</v>
      </c>
      <c r="Q10" s="4">
        <v>120.43</v>
      </c>
      <c r="R10" s="4">
        <v>133.62</v>
      </c>
      <c r="S10" s="4">
        <v>92.614000000000004</v>
      </c>
      <c r="T10" s="4">
        <v>25.869</v>
      </c>
      <c r="U10" s="4">
        <v>22.2</v>
      </c>
      <c r="V10" s="4">
        <v>0.12239999999999999</v>
      </c>
      <c r="W10" s="4">
        <v>3.6900000000000002E-2</v>
      </c>
      <c r="X10" s="4">
        <v>3.3000000000000002E-2</v>
      </c>
      <c r="Y10" s="4">
        <v>1.72E-2</v>
      </c>
      <c r="Z10" s="4">
        <v>2.8500000000000001E-2</v>
      </c>
      <c r="AA10" s="4">
        <v>3.4000000000000002E-2</v>
      </c>
      <c r="AB10" s="4">
        <v>8.0000000000000004E-4</v>
      </c>
      <c r="AC10" s="4">
        <v>7.4970999999999996E-2</v>
      </c>
      <c r="AD10" s="4">
        <v>-1.4590000000000001E-2</v>
      </c>
      <c r="AE10" s="4">
        <v>7.3510000000000006E-2</v>
      </c>
      <c r="AF10" s="4">
        <v>0.12805</v>
      </c>
      <c r="AG10" s="4">
        <v>1.2215E-2</v>
      </c>
      <c r="AH10" s="4">
        <v>1</v>
      </c>
      <c r="AI10" s="4">
        <v>0.13689999999999999</v>
      </c>
      <c r="AJ10" s="4" t="s">
        <v>162</v>
      </c>
      <c r="AK10" s="4">
        <v>3583.4</v>
      </c>
      <c r="AL10" s="4">
        <v>3096.5</v>
      </c>
      <c r="AM10" s="4">
        <v>1913.34</v>
      </c>
      <c r="AN10" s="4">
        <v>1728.5</v>
      </c>
      <c r="AO10" s="6">
        <v>3339.9670000000001</v>
      </c>
      <c r="AP10" s="6">
        <v>1820.9079999999999</v>
      </c>
      <c r="AQ10" s="6">
        <v>1.8342309999999999</v>
      </c>
      <c r="AR10" s="6">
        <v>2.6729289999999999</v>
      </c>
      <c r="AS10" s="6">
        <v>1.4572480000000001</v>
      </c>
      <c r="AT10" s="6"/>
      <c r="AU10" s="6"/>
      <c r="AV10" s="6"/>
      <c r="AW10" s="6"/>
      <c r="AX10" s="6"/>
      <c r="AY10" s="6"/>
    </row>
    <row r="11" spans="1:51">
      <c r="A11" s="4" t="s">
        <v>164</v>
      </c>
      <c r="B11" s="4">
        <v>2854</v>
      </c>
      <c r="C11" s="4">
        <v>2382</v>
      </c>
      <c r="D11" s="4">
        <v>2161</v>
      </c>
      <c r="E11" s="4">
        <v>3501</v>
      </c>
      <c r="F11" s="4">
        <v>1838.3</v>
      </c>
      <c r="G11" s="4">
        <v>3792.2</v>
      </c>
      <c r="H11" s="4">
        <v>3256.1</v>
      </c>
      <c r="I11" s="4">
        <v>2880.6</v>
      </c>
      <c r="J11" s="4">
        <v>3524.2</v>
      </c>
      <c r="K11" s="4">
        <v>0.52159999999999995</v>
      </c>
      <c r="L11" s="4">
        <v>0.81740000000000002</v>
      </c>
      <c r="M11" s="4">
        <v>0.38174000000000002</v>
      </c>
      <c r="N11" s="4" t="b">
        <v>1</v>
      </c>
      <c r="O11" s="5" t="s">
        <v>165</v>
      </c>
      <c r="P11" s="4">
        <v>9.4955999999999996</v>
      </c>
      <c r="Q11" s="4">
        <v>7.9528999999999996</v>
      </c>
      <c r="R11" s="4">
        <v>12.731</v>
      </c>
      <c r="S11" s="4">
        <v>10.333</v>
      </c>
      <c r="T11" s="4">
        <v>0</v>
      </c>
      <c r="U11" s="4">
        <v>1.5467</v>
      </c>
      <c r="V11" s="4">
        <v>0.24579999999999999</v>
      </c>
      <c r="W11" s="4">
        <v>6.5199999999999994E-2</v>
      </c>
      <c r="X11" s="4">
        <v>9.3799999999999994E-2</v>
      </c>
      <c r="Y11" s="4">
        <v>0.1033</v>
      </c>
      <c r="Z11" s="4">
        <v>0.13009999999999999</v>
      </c>
      <c r="AA11" s="4">
        <v>0.04</v>
      </c>
      <c r="AB11" s="4">
        <v>2.5899999999999999E-2</v>
      </c>
      <c r="AC11" s="4">
        <v>6.1850000000000002E-2</v>
      </c>
      <c r="AD11" s="4">
        <v>-5.9369999999999999E-2</v>
      </c>
      <c r="AE11" s="4">
        <v>5.0333999999999997E-2</v>
      </c>
      <c r="AF11" s="4">
        <v>130096</v>
      </c>
      <c r="AG11" s="4"/>
      <c r="AH11" s="4">
        <v>1</v>
      </c>
      <c r="AI11" s="4">
        <v>0.16289999999999999</v>
      </c>
      <c r="AJ11" s="4" t="s">
        <v>164</v>
      </c>
      <c r="AK11" s="4">
        <v>1177.0999999999999</v>
      </c>
      <c r="AL11" s="4">
        <v>1099.7</v>
      </c>
      <c r="AM11" s="4">
        <v>1085.8499999999999</v>
      </c>
      <c r="AN11" s="4">
        <v>868.25</v>
      </c>
      <c r="AO11" s="6">
        <v>1138.3900000000001</v>
      </c>
      <c r="AP11" s="6">
        <v>977.04920000000004</v>
      </c>
      <c r="AQ11" s="6">
        <v>1.1651309999999999</v>
      </c>
      <c r="AR11" s="6">
        <v>1.8814550000000001</v>
      </c>
      <c r="AS11" s="6">
        <v>1.6148009999999999</v>
      </c>
      <c r="AT11" s="6"/>
      <c r="AU11" s="6"/>
      <c r="AV11" s="6"/>
      <c r="AW11" s="6"/>
      <c r="AX11" s="6"/>
      <c r="AY11" s="6"/>
    </row>
    <row r="12" spans="1:51">
      <c r="A12" s="4" t="s">
        <v>166</v>
      </c>
      <c r="B12" s="4">
        <v>3572</v>
      </c>
      <c r="C12" s="4">
        <v>2857</v>
      </c>
      <c r="D12" s="4">
        <v>2515</v>
      </c>
      <c r="E12" s="4">
        <v>4583</v>
      </c>
      <c r="F12" s="4">
        <v>2418.3000000000002</v>
      </c>
      <c r="G12" s="4">
        <v>4780.8999999999996</v>
      </c>
      <c r="H12" s="4">
        <v>3983.1</v>
      </c>
      <c r="I12" s="4">
        <v>3963.5</v>
      </c>
      <c r="J12" s="4">
        <v>4382</v>
      </c>
      <c r="K12" s="4">
        <v>0.55189999999999995</v>
      </c>
      <c r="L12" s="4">
        <v>0.90449999999999997</v>
      </c>
      <c r="M12" s="4">
        <v>0.21310000000000001</v>
      </c>
      <c r="N12" s="4" t="b">
        <v>1</v>
      </c>
      <c r="O12" s="5" t="s">
        <v>167</v>
      </c>
      <c r="P12" s="4">
        <v>7.8838999999999997</v>
      </c>
      <c r="Q12" s="4">
        <v>6.5326000000000004</v>
      </c>
      <c r="R12" s="4">
        <v>6.0003000000000002</v>
      </c>
      <c r="S12" s="4">
        <v>4.9873000000000003</v>
      </c>
      <c r="T12" s="4">
        <v>2.0545</v>
      </c>
      <c r="U12" s="4">
        <v>2.5623</v>
      </c>
      <c r="V12" s="4">
        <v>0.219</v>
      </c>
      <c r="W12" s="4">
        <v>0.16020000000000001</v>
      </c>
      <c r="X12" s="4">
        <v>0.15409999999999999</v>
      </c>
      <c r="Y12" s="4">
        <v>0.11409999999999999</v>
      </c>
      <c r="Z12" s="4">
        <v>8.8700000000000001E-2</v>
      </c>
      <c r="AA12" s="4">
        <v>8.4699999999999998E-2</v>
      </c>
      <c r="AB12" s="4">
        <v>2.7799999999999998E-2</v>
      </c>
      <c r="AC12" s="4">
        <v>7.3311000000000001E-2</v>
      </c>
      <c r="AD12" s="4">
        <v>3.7220000000000003E-2</v>
      </c>
      <c r="AE12" s="4">
        <v>6.1407999999999997E-2</v>
      </c>
      <c r="AF12" s="4">
        <v>0.12136</v>
      </c>
      <c r="AG12" s="4">
        <v>2.1721000000000001E-2</v>
      </c>
      <c r="AH12" s="4">
        <v>1</v>
      </c>
      <c r="AI12" s="4">
        <v>0.32500000000000001</v>
      </c>
      <c r="AJ12" s="4" t="s">
        <v>166</v>
      </c>
      <c r="AK12" s="4">
        <v>1690.7</v>
      </c>
      <c r="AL12" s="4">
        <v>1571.5</v>
      </c>
      <c r="AM12" s="4">
        <v>1826.34</v>
      </c>
      <c r="AN12" s="4">
        <v>1499.5</v>
      </c>
      <c r="AO12" s="6">
        <v>1631.1189999999999</v>
      </c>
      <c r="AP12" s="6">
        <v>1662.904</v>
      </c>
      <c r="AQ12" s="6">
        <v>0.98088600000000004</v>
      </c>
      <c r="AR12" s="6">
        <v>1.454261</v>
      </c>
      <c r="AS12" s="6">
        <v>1.4825999999999999</v>
      </c>
      <c r="AT12" s="6"/>
      <c r="AU12" s="6"/>
      <c r="AV12" s="6"/>
      <c r="AW12" s="6"/>
      <c r="AX12" s="6"/>
      <c r="AY12" s="6"/>
    </row>
    <row r="13" spans="1:51">
      <c r="A13" s="4" t="s">
        <v>168</v>
      </c>
      <c r="B13" s="4">
        <v>3012</v>
      </c>
      <c r="C13" s="4">
        <v>1537</v>
      </c>
      <c r="D13" s="4">
        <v>1558</v>
      </c>
      <c r="E13" s="4">
        <v>2710</v>
      </c>
      <c r="F13" s="4">
        <v>2039.2</v>
      </c>
      <c r="G13" s="4">
        <v>2572</v>
      </c>
      <c r="H13" s="4">
        <v>2467.5</v>
      </c>
      <c r="I13" s="4">
        <v>2343.6999999999998</v>
      </c>
      <c r="J13" s="4">
        <v>2519.6999999999998</v>
      </c>
      <c r="K13" s="4">
        <v>0.80930000000000002</v>
      </c>
      <c r="L13" s="4">
        <v>0.93010000000000004</v>
      </c>
      <c r="M13" s="4">
        <v>0.36631999999999998</v>
      </c>
      <c r="N13" s="4" t="b">
        <v>1</v>
      </c>
      <c r="O13" s="5" t="s">
        <v>169</v>
      </c>
      <c r="P13" s="4">
        <v>3.1254</v>
      </c>
      <c r="Q13" s="4">
        <v>2.9521000000000002</v>
      </c>
      <c r="R13" s="4">
        <v>2.9996</v>
      </c>
      <c r="S13" s="4">
        <v>2.3853</v>
      </c>
      <c r="T13" s="4">
        <v>0</v>
      </c>
      <c r="U13" s="4">
        <v>0.22639999999999999</v>
      </c>
      <c r="V13" s="4">
        <v>0.17460000000000001</v>
      </c>
      <c r="W13" s="4">
        <v>3.3300000000000003E-2</v>
      </c>
      <c r="X13" s="4">
        <v>3.3E-3</v>
      </c>
      <c r="Y13" s="4">
        <v>9.4999999999999998E-3</v>
      </c>
      <c r="Z13" s="4">
        <v>4.5999999999999999E-3</v>
      </c>
      <c r="AA13" s="4">
        <v>1.6500000000000001E-2</v>
      </c>
      <c r="AB13" s="4">
        <v>5.5899999999999998E-2</v>
      </c>
      <c r="AC13" s="4">
        <v>4.7768999999999999E-2</v>
      </c>
      <c r="AD13" s="4">
        <v>3.8400000000000001E-3</v>
      </c>
      <c r="AE13" s="4">
        <v>4.8273000000000003E-2</v>
      </c>
      <c r="AF13" s="4">
        <v>4562.46</v>
      </c>
      <c r="AG13" s="4"/>
      <c r="AH13" s="4">
        <v>1</v>
      </c>
      <c r="AI13" s="4">
        <v>7.2400000000000006E-2</v>
      </c>
      <c r="AJ13" s="4" t="s">
        <v>168</v>
      </c>
      <c r="AK13" s="4">
        <v>766.09</v>
      </c>
      <c r="AL13" s="4">
        <v>637.94000000000005</v>
      </c>
      <c r="AM13" s="4">
        <v>1061.5899999999999</v>
      </c>
      <c r="AN13" s="4">
        <v>891.6</v>
      </c>
      <c r="AO13" s="6">
        <v>702.0172</v>
      </c>
      <c r="AP13" s="6">
        <v>976.59450000000004</v>
      </c>
      <c r="AQ13" s="6">
        <v>0.71884199999999998</v>
      </c>
      <c r="AR13" s="6">
        <v>2.0880399999999999</v>
      </c>
      <c r="AS13" s="6">
        <v>2.9047269999999998</v>
      </c>
      <c r="AT13" s="6"/>
      <c r="AU13" s="6"/>
      <c r="AV13" s="6"/>
      <c r="AW13" s="6"/>
      <c r="AX13" s="6"/>
      <c r="AY13" s="6"/>
    </row>
    <row r="14" spans="1:51">
      <c r="A14" s="4" t="s">
        <v>170</v>
      </c>
      <c r="B14" s="4">
        <v>5407</v>
      </c>
      <c r="C14" s="4">
        <v>4003</v>
      </c>
      <c r="D14" s="4">
        <v>3544</v>
      </c>
      <c r="E14" s="4">
        <v>6918</v>
      </c>
      <c r="F14" s="4">
        <v>3411.6</v>
      </c>
      <c r="G14" s="4">
        <v>6242.9</v>
      </c>
      <c r="H14" s="4">
        <v>5231</v>
      </c>
      <c r="I14" s="4">
        <v>5575.9</v>
      </c>
      <c r="J14" s="4">
        <v>5736.9</v>
      </c>
      <c r="K14" s="4">
        <v>0.59470000000000001</v>
      </c>
      <c r="L14" s="4">
        <v>0.97189999999999999</v>
      </c>
      <c r="M14" s="4">
        <v>6.9250000000000006E-2</v>
      </c>
      <c r="N14" s="4" t="b">
        <v>1</v>
      </c>
      <c r="O14" s="5" t="s">
        <v>171</v>
      </c>
      <c r="P14" s="4">
        <v>7.9973000000000001</v>
      </c>
      <c r="Q14" s="4">
        <v>6.8639000000000001</v>
      </c>
      <c r="R14" s="4">
        <v>12.938000000000001</v>
      </c>
      <c r="S14" s="4">
        <v>15.263999999999999</v>
      </c>
      <c r="T14" s="4">
        <v>0</v>
      </c>
      <c r="U14" s="4">
        <v>2.1473</v>
      </c>
      <c r="V14" s="4">
        <v>9.7000000000000003E-2</v>
      </c>
      <c r="W14" s="4">
        <v>2.1600000000000001E-2</v>
      </c>
      <c r="X14" s="4">
        <v>2.69E-2</v>
      </c>
      <c r="Y14" s="4">
        <v>2.3199999999999998E-2</v>
      </c>
      <c r="Z14" s="4">
        <v>2.6800000000000001E-2</v>
      </c>
      <c r="AA14" s="4">
        <v>1.78E-2</v>
      </c>
      <c r="AB14" s="4">
        <v>1.21E-2</v>
      </c>
      <c r="AC14" s="4">
        <v>4.6085000000000001E-2</v>
      </c>
      <c r="AD14" s="4">
        <v>-8.7919999999999998E-2</v>
      </c>
      <c r="AE14" s="4">
        <v>-3.1260000000000003E-2</v>
      </c>
      <c r="AF14" s="4">
        <v>26819.3</v>
      </c>
      <c r="AG14" s="4"/>
      <c r="AH14" s="4">
        <v>1</v>
      </c>
      <c r="AI14" s="4">
        <v>0.26850000000000002</v>
      </c>
      <c r="AJ14" s="4" t="s">
        <v>170</v>
      </c>
      <c r="AK14" s="4">
        <v>797.14</v>
      </c>
      <c r="AL14" s="4">
        <v>835.8</v>
      </c>
      <c r="AM14" s="4">
        <v>1145.6400000000001</v>
      </c>
      <c r="AN14" s="4">
        <v>926.52</v>
      </c>
      <c r="AO14" s="6">
        <v>816.46709999999996</v>
      </c>
      <c r="AP14" s="6">
        <v>1036.0820000000001</v>
      </c>
      <c r="AQ14" s="6">
        <v>0.78803299999999998</v>
      </c>
      <c r="AR14" s="6">
        <v>3.2927870000000001</v>
      </c>
      <c r="AS14" s="6">
        <v>4.1784869999999996</v>
      </c>
      <c r="AT14" s="6"/>
      <c r="AU14" s="6"/>
      <c r="AV14" s="6"/>
      <c r="AW14" s="6"/>
      <c r="AX14" s="6"/>
      <c r="AY14" s="6"/>
    </row>
    <row r="15" spans="1:51">
      <c r="A15" s="4" t="s">
        <v>172</v>
      </c>
      <c r="B15" s="4">
        <v>3168</v>
      </c>
      <c r="C15" s="4">
        <v>2370</v>
      </c>
      <c r="D15" s="4">
        <v>2300</v>
      </c>
      <c r="E15" s="4">
        <v>3700</v>
      </c>
      <c r="F15" s="4">
        <v>1998.9</v>
      </c>
      <c r="G15" s="4">
        <v>3696.1</v>
      </c>
      <c r="H15" s="4">
        <v>3394.8</v>
      </c>
      <c r="I15" s="4">
        <v>2982.2</v>
      </c>
      <c r="J15" s="4">
        <v>3545.5</v>
      </c>
      <c r="K15" s="4">
        <v>0.56379999999999997</v>
      </c>
      <c r="L15" s="4">
        <v>0.84109999999999996</v>
      </c>
      <c r="M15" s="4">
        <v>0.36420000000000002</v>
      </c>
      <c r="N15" s="4" t="b">
        <v>1</v>
      </c>
      <c r="O15" s="5" t="s">
        <v>173</v>
      </c>
      <c r="P15" s="4">
        <v>12.805</v>
      </c>
      <c r="Q15" s="4">
        <v>10.49</v>
      </c>
      <c r="R15" s="4">
        <v>9.0543999999999993</v>
      </c>
      <c r="S15" s="4">
        <v>7.3876999999999997</v>
      </c>
      <c r="T15" s="4">
        <v>2.7027999999999999</v>
      </c>
      <c r="U15" s="4">
        <v>2.9561000000000002</v>
      </c>
      <c r="V15" s="4">
        <v>0.2077</v>
      </c>
      <c r="W15" s="4">
        <v>0.1095</v>
      </c>
      <c r="X15" s="4">
        <v>4.87E-2</v>
      </c>
      <c r="Y15" s="4">
        <v>3.3799999999999997E-2</v>
      </c>
      <c r="Z15" s="4">
        <v>3.0099999999999998E-2</v>
      </c>
      <c r="AA15" s="4">
        <v>3.0300000000000001E-2</v>
      </c>
      <c r="AB15" s="4">
        <v>1.6199999999999999E-2</v>
      </c>
      <c r="AC15" s="4">
        <v>6.3399999999999998E-2</v>
      </c>
      <c r="AD15" s="4">
        <v>2.9080000000000002E-2</v>
      </c>
      <c r="AE15" s="4">
        <v>4.5746000000000002E-2</v>
      </c>
      <c r="AF15" s="4">
        <v>0.10796</v>
      </c>
      <c r="AG15" s="4">
        <v>4.3049999999999998E-3</v>
      </c>
      <c r="AH15" s="4">
        <v>1</v>
      </c>
      <c r="AI15" s="4">
        <v>0.23089999999999999</v>
      </c>
      <c r="AJ15" s="4" t="s">
        <v>172</v>
      </c>
      <c r="AK15" s="4">
        <v>681.83</v>
      </c>
      <c r="AL15" s="4">
        <v>582.63</v>
      </c>
      <c r="AM15" s="4">
        <v>1048.6099999999999</v>
      </c>
      <c r="AN15" s="4">
        <v>902.58</v>
      </c>
      <c r="AO15" s="6">
        <v>632.22950000000003</v>
      </c>
      <c r="AP15" s="6">
        <v>975.59360000000004</v>
      </c>
      <c r="AQ15" s="6">
        <v>0.64804600000000001</v>
      </c>
      <c r="AR15" s="6">
        <v>2.0488849999999998</v>
      </c>
      <c r="AS15" s="6">
        <v>3.161635</v>
      </c>
      <c r="AT15" s="6"/>
      <c r="AU15" s="6"/>
      <c r="AV15" s="6"/>
      <c r="AW15" s="6"/>
      <c r="AX15" s="6"/>
      <c r="AY15" s="6"/>
    </row>
    <row r="16" spans="1:51">
      <c r="A16" s="4" t="s">
        <v>174</v>
      </c>
      <c r="B16" s="4">
        <v>4305</v>
      </c>
      <c r="C16" s="4">
        <v>2625</v>
      </c>
      <c r="D16" s="4">
        <v>2417</v>
      </c>
      <c r="E16" s="4">
        <v>4321</v>
      </c>
      <c r="F16" s="4">
        <v>2753.7</v>
      </c>
      <c r="G16" s="4">
        <v>4150.3</v>
      </c>
      <c r="H16" s="4">
        <v>3616.7</v>
      </c>
      <c r="I16" s="4">
        <v>3530.8</v>
      </c>
      <c r="J16" s="4">
        <v>3883.5</v>
      </c>
      <c r="K16" s="4">
        <v>0.70909999999999995</v>
      </c>
      <c r="L16" s="4">
        <v>0.90920000000000001</v>
      </c>
      <c r="M16" s="4">
        <v>0.31223000000000001</v>
      </c>
      <c r="N16" s="4" t="b">
        <v>1</v>
      </c>
      <c r="O16" s="5" t="s">
        <v>175</v>
      </c>
      <c r="P16" s="4">
        <v>7.9146999999999998</v>
      </c>
      <c r="Q16" s="4">
        <v>6.5983000000000001</v>
      </c>
      <c r="R16" s="4">
        <v>7.2275999999999998</v>
      </c>
      <c r="S16" s="4">
        <v>5.1992000000000003</v>
      </c>
      <c r="T16" s="4">
        <v>2.0552999999999999</v>
      </c>
      <c r="U16" s="4">
        <v>1.9249000000000001</v>
      </c>
      <c r="V16" s="4">
        <v>0.2959</v>
      </c>
      <c r="W16" s="4">
        <v>0.13270000000000001</v>
      </c>
      <c r="X16" s="4">
        <v>0.1217</v>
      </c>
      <c r="Y16" s="4">
        <v>0.11600000000000001</v>
      </c>
      <c r="Z16" s="4">
        <v>0.1268</v>
      </c>
      <c r="AA16" s="4">
        <v>0.13239999999999999</v>
      </c>
      <c r="AB16" s="4">
        <v>3.7400000000000003E-2</v>
      </c>
      <c r="AC16" s="4">
        <v>7.4672000000000002E-2</v>
      </c>
      <c r="AD16" s="4">
        <v>5.3800000000000002E-3</v>
      </c>
      <c r="AE16" s="4">
        <v>8.5374000000000005E-2</v>
      </c>
      <c r="AF16" s="4">
        <v>0.13281999999999999</v>
      </c>
      <c r="AG16" s="4">
        <v>7.0424E-2</v>
      </c>
      <c r="AH16" s="4">
        <v>1</v>
      </c>
      <c r="AI16" s="4">
        <v>0.2432</v>
      </c>
      <c r="AJ16" s="4" t="s">
        <v>174</v>
      </c>
      <c r="AK16" s="4">
        <v>1510.7</v>
      </c>
      <c r="AL16" s="4">
        <v>1417.5</v>
      </c>
      <c r="AM16" s="4">
        <v>888.34900000000005</v>
      </c>
      <c r="AN16" s="4">
        <v>812.82</v>
      </c>
      <c r="AO16" s="6">
        <v>1464.086</v>
      </c>
      <c r="AP16" s="6">
        <v>850.58479999999997</v>
      </c>
      <c r="AQ16" s="6">
        <v>1.7212700000000001</v>
      </c>
      <c r="AR16" s="6">
        <v>3.237473</v>
      </c>
      <c r="AS16" s="6">
        <v>1.880863</v>
      </c>
      <c r="AT16" s="6"/>
      <c r="AU16" s="6"/>
      <c r="AV16" s="6"/>
      <c r="AW16" s="6"/>
      <c r="AX16" s="6"/>
      <c r="AY16" s="6"/>
    </row>
    <row r="17" spans="1:51">
      <c r="A17" s="4" t="s">
        <v>176</v>
      </c>
      <c r="B17" s="4">
        <v>5416</v>
      </c>
      <c r="C17" s="4">
        <v>2499</v>
      </c>
      <c r="D17" s="4">
        <v>2558</v>
      </c>
      <c r="E17" s="4">
        <v>4435</v>
      </c>
      <c r="F17" s="4">
        <v>1962.3</v>
      </c>
      <c r="G17" s="4">
        <v>2237.9</v>
      </c>
      <c r="H17" s="4">
        <v>2168</v>
      </c>
      <c r="I17" s="4">
        <v>2052.6</v>
      </c>
      <c r="J17" s="4">
        <v>2203</v>
      </c>
      <c r="K17" s="4">
        <v>0.89070000000000005</v>
      </c>
      <c r="L17" s="4">
        <v>0.93169999999999997</v>
      </c>
      <c r="M17" s="4">
        <v>0.62468000000000001</v>
      </c>
      <c r="N17" s="4" t="b">
        <v>1</v>
      </c>
      <c r="O17" s="5" t="s">
        <v>177</v>
      </c>
      <c r="P17" s="4">
        <v>18.03</v>
      </c>
      <c r="Q17" s="4">
        <v>16.119</v>
      </c>
      <c r="R17" s="4">
        <v>19.847000000000001</v>
      </c>
      <c r="S17" s="4">
        <v>17.826000000000001</v>
      </c>
      <c r="T17" s="4">
        <v>1.7828999999999999</v>
      </c>
      <c r="U17" s="4">
        <v>3.5084</v>
      </c>
      <c r="V17" s="4">
        <v>0.1021</v>
      </c>
      <c r="W17" s="4">
        <v>2.9399999999999999E-2</v>
      </c>
      <c r="X17" s="4">
        <v>2.24E-2</v>
      </c>
      <c r="Y17" s="4">
        <v>1.77E-2</v>
      </c>
      <c r="Z17" s="4">
        <v>2.5700000000000001E-2</v>
      </c>
      <c r="AA17" s="4">
        <v>6.3399999999999998E-2</v>
      </c>
      <c r="AB17" s="4">
        <v>5.7000000000000002E-3</v>
      </c>
      <c r="AC17" s="4">
        <v>3.1798E-2</v>
      </c>
      <c r="AD17" s="4">
        <v>-2.8240000000000001E-2</v>
      </c>
      <c r="AE17" s="4">
        <v>2.2553E-2</v>
      </c>
      <c r="AF17" s="4">
        <v>0.23537</v>
      </c>
      <c r="AG17" s="4">
        <v>-3.1E-2</v>
      </c>
      <c r="AH17" s="4">
        <v>1</v>
      </c>
      <c r="AI17" s="4">
        <v>0.1946</v>
      </c>
      <c r="AJ17" s="4" t="s">
        <v>176</v>
      </c>
      <c r="AK17" s="4">
        <v>1244.9000000000001</v>
      </c>
      <c r="AL17" s="4">
        <v>1106.9000000000001</v>
      </c>
      <c r="AM17" s="4">
        <v>1599.62</v>
      </c>
      <c r="AN17" s="4">
        <v>1450.8</v>
      </c>
      <c r="AO17" s="6">
        <v>1175.8889999999999</v>
      </c>
      <c r="AP17" s="6">
        <v>1525.21</v>
      </c>
      <c r="AQ17" s="6">
        <v>0.77096799999999999</v>
      </c>
      <c r="AR17" s="6">
        <v>1.2865530000000001</v>
      </c>
      <c r="AS17" s="6">
        <v>1.668749</v>
      </c>
      <c r="AT17" s="6"/>
      <c r="AU17" s="6"/>
      <c r="AV17" s="6"/>
      <c r="AW17" s="6"/>
      <c r="AX17" s="6"/>
      <c r="AY17" s="6"/>
    </row>
    <row r="18" spans="1:51">
      <c r="A18" s="4" t="s">
        <v>178</v>
      </c>
      <c r="B18" s="4">
        <v>7377</v>
      </c>
      <c r="C18" s="4">
        <v>3601</v>
      </c>
      <c r="D18" s="4">
        <v>3713</v>
      </c>
      <c r="E18" s="4">
        <v>6465</v>
      </c>
      <c r="F18" s="4">
        <v>2672.8</v>
      </c>
      <c r="G18" s="4">
        <v>3224.8</v>
      </c>
      <c r="H18" s="4">
        <v>3147</v>
      </c>
      <c r="I18" s="4">
        <v>2992.1</v>
      </c>
      <c r="J18" s="4">
        <v>3185.9</v>
      </c>
      <c r="K18" s="4">
        <v>0.83889999999999998</v>
      </c>
      <c r="L18" s="4">
        <v>0.93920000000000003</v>
      </c>
      <c r="M18" s="4">
        <v>0.37757000000000002</v>
      </c>
      <c r="N18" s="4" t="b">
        <v>1</v>
      </c>
      <c r="O18" s="5" t="s">
        <v>179</v>
      </c>
      <c r="P18" s="4">
        <v>21.207999999999998</v>
      </c>
      <c r="Q18" s="4">
        <v>16.745000000000001</v>
      </c>
      <c r="R18" s="4">
        <v>20.245999999999999</v>
      </c>
      <c r="S18" s="4">
        <v>16.001000000000001</v>
      </c>
      <c r="T18" s="4">
        <v>1.9924999999999999</v>
      </c>
      <c r="U18" s="4">
        <v>3.8408000000000002</v>
      </c>
      <c r="V18" s="4">
        <v>0.1245</v>
      </c>
      <c r="W18" s="4">
        <v>4.1700000000000001E-2</v>
      </c>
      <c r="X18" s="4">
        <v>2.1899999999999999E-2</v>
      </c>
      <c r="Y18" s="4">
        <v>1.5900000000000001E-2</v>
      </c>
      <c r="Z18" s="4">
        <v>2.2499999999999999E-2</v>
      </c>
      <c r="AA18" s="4">
        <v>2.75E-2</v>
      </c>
      <c r="AB18" s="4">
        <v>5.8999999999999999E-3</v>
      </c>
      <c r="AC18" s="4">
        <v>6.3409999999999994E-2</v>
      </c>
      <c r="AD18" s="4">
        <v>-2.5409999999999999E-2</v>
      </c>
      <c r="AE18" s="4">
        <v>4.8114999999999998E-2</v>
      </c>
      <c r="AF18" s="4">
        <v>0.21265999999999999</v>
      </c>
      <c r="AG18" s="4">
        <v>-3.7819999999999999E-2</v>
      </c>
      <c r="AH18" s="4">
        <v>1</v>
      </c>
      <c r="AI18" s="4">
        <v>0.18110000000000001</v>
      </c>
      <c r="AJ18" s="4" t="s">
        <v>178</v>
      </c>
      <c r="AK18" s="4">
        <v>1430.7</v>
      </c>
      <c r="AL18" s="4">
        <v>1308.8</v>
      </c>
      <c r="AM18" s="4">
        <v>1732.53</v>
      </c>
      <c r="AN18" s="4">
        <v>1577.5</v>
      </c>
      <c r="AO18" s="6">
        <v>1369.7840000000001</v>
      </c>
      <c r="AP18" s="6">
        <v>1655</v>
      </c>
      <c r="AQ18" s="6">
        <v>0.82766399999999996</v>
      </c>
      <c r="AR18" s="6">
        <v>1.6149549999999999</v>
      </c>
      <c r="AS18" s="6">
        <v>1.9512210000000001</v>
      </c>
      <c r="AT18" s="6"/>
      <c r="AU18" s="6"/>
      <c r="AV18" s="6"/>
      <c r="AW18" s="6"/>
      <c r="AX18" s="6"/>
      <c r="AY18" s="6"/>
    </row>
    <row r="19" spans="1:51">
      <c r="A19" s="4" t="s">
        <v>180</v>
      </c>
      <c r="B19" s="4">
        <v>17292</v>
      </c>
      <c r="C19" s="4">
        <v>7955</v>
      </c>
      <c r="D19" s="4">
        <v>8256</v>
      </c>
      <c r="E19" s="4">
        <v>13741</v>
      </c>
      <c r="F19" s="4">
        <v>6289.6</v>
      </c>
      <c r="G19" s="4">
        <v>7151.8</v>
      </c>
      <c r="H19" s="4">
        <v>7024.8</v>
      </c>
      <c r="I19" s="4">
        <v>6384.6</v>
      </c>
      <c r="J19" s="4">
        <v>7088.3</v>
      </c>
      <c r="K19" s="4">
        <v>0.88729999999999998</v>
      </c>
      <c r="L19" s="4">
        <v>0.90069999999999995</v>
      </c>
      <c r="M19" s="4">
        <v>0.88112999999999997</v>
      </c>
      <c r="N19" s="4" t="b">
        <v>1</v>
      </c>
      <c r="O19" s="5" t="s">
        <v>181</v>
      </c>
      <c r="P19" s="4">
        <v>7.1632999999999996</v>
      </c>
      <c r="Q19" s="4">
        <v>6.1963999999999997</v>
      </c>
      <c r="R19" s="4">
        <v>4.9344999999999999</v>
      </c>
      <c r="S19" s="4">
        <v>3.2993999999999999</v>
      </c>
      <c r="T19" s="4">
        <v>0.72589999999999999</v>
      </c>
      <c r="U19" s="4">
        <v>1.0373000000000001</v>
      </c>
      <c r="V19" s="4">
        <v>0.124</v>
      </c>
      <c r="W19" s="4">
        <v>1.4999999999999999E-2</v>
      </c>
      <c r="X19" s="4">
        <v>8.8000000000000005E-3</v>
      </c>
      <c r="Y19" s="4">
        <v>9.1000000000000004E-3</v>
      </c>
      <c r="Z19" s="4">
        <v>2.4199999999999999E-2</v>
      </c>
      <c r="AA19" s="4">
        <v>4.9200000000000001E-2</v>
      </c>
      <c r="AB19" s="4">
        <v>1.7299999999999999E-2</v>
      </c>
      <c r="AC19" s="4">
        <v>4.6404000000000001E-2</v>
      </c>
      <c r="AD19" s="4">
        <v>3.4630000000000001E-2</v>
      </c>
      <c r="AE19" s="4">
        <v>8.2766000000000006E-2</v>
      </c>
      <c r="AF19" s="4">
        <v>0.16483</v>
      </c>
      <c r="AG19" s="4">
        <v>1.6861999999999999E-2</v>
      </c>
      <c r="AH19" s="4">
        <v>1</v>
      </c>
      <c r="AI19" s="4">
        <v>0.14480000000000001</v>
      </c>
      <c r="AJ19" s="4" t="s">
        <v>180</v>
      </c>
      <c r="AK19" s="4">
        <v>1230.5</v>
      </c>
      <c r="AL19" s="4">
        <v>1030.2</v>
      </c>
      <c r="AM19" s="4">
        <v>1386.7</v>
      </c>
      <c r="AN19" s="4">
        <v>1126.9000000000001</v>
      </c>
      <c r="AO19" s="6">
        <v>1130.393</v>
      </c>
      <c r="AP19" s="6">
        <v>1256.787</v>
      </c>
      <c r="AQ19" s="6">
        <v>0.89943099999999998</v>
      </c>
      <c r="AR19" s="6">
        <v>5.0045140000000004</v>
      </c>
      <c r="AS19" s="6">
        <v>5.5640919999999996</v>
      </c>
      <c r="AT19" s="6"/>
      <c r="AU19" s="6"/>
      <c r="AV19" s="6"/>
      <c r="AW19" s="6"/>
      <c r="AX19" s="6"/>
      <c r="AY19" s="6"/>
    </row>
    <row r="20" spans="1:51">
      <c r="A20" s="4" t="s">
        <v>182</v>
      </c>
      <c r="B20" s="4">
        <v>5464</v>
      </c>
      <c r="C20" s="4">
        <v>2125</v>
      </c>
      <c r="D20" s="4">
        <v>2475</v>
      </c>
      <c r="E20" s="4">
        <v>4556</v>
      </c>
      <c r="F20" s="4">
        <v>4154</v>
      </c>
      <c r="G20" s="4">
        <v>3993.2</v>
      </c>
      <c r="H20" s="4">
        <v>4401.7</v>
      </c>
      <c r="I20" s="4">
        <v>4424.6000000000004</v>
      </c>
      <c r="J20" s="4">
        <v>4197.3999999999996</v>
      </c>
      <c r="K20" s="4">
        <v>0.98970000000000002</v>
      </c>
      <c r="L20" s="4">
        <v>1.0541</v>
      </c>
      <c r="M20" s="4">
        <v>-5.2347700000000001</v>
      </c>
      <c r="N20" s="4" t="b">
        <v>1</v>
      </c>
      <c r="O20" s="5" t="s">
        <v>183</v>
      </c>
      <c r="P20" s="4">
        <v>29.72</v>
      </c>
      <c r="Q20" s="4">
        <v>33.253999999999998</v>
      </c>
      <c r="R20" s="4">
        <v>26.913</v>
      </c>
      <c r="S20" s="4">
        <v>27.027000000000001</v>
      </c>
      <c r="T20" s="4">
        <v>8.8942999999999994</v>
      </c>
      <c r="U20" s="4">
        <v>10.827999999999999</v>
      </c>
      <c r="V20" s="4">
        <v>0.2422</v>
      </c>
      <c r="W20" s="4">
        <v>4.1700000000000001E-2</v>
      </c>
      <c r="X20" s="4">
        <v>2.7799999999999998E-2</v>
      </c>
      <c r="Y20" s="4">
        <v>1.8800000000000001E-2</v>
      </c>
      <c r="Z20" s="4">
        <v>1.18E-2</v>
      </c>
      <c r="AA20" s="4">
        <v>2.5499999999999998E-2</v>
      </c>
      <c r="AB20" s="4">
        <v>8.2000000000000007E-3</v>
      </c>
      <c r="AC20" s="4">
        <v>-2.3529999999999999E-2</v>
      </c>
      <c r="AD20" s="4">
        <v>3.134E-2</v>
      </c>
      <c r="AE20" s="7">
        <v>3.2299999999999999E-5</v>
      </c>
      <c r="AF20" s="4">
        <v>0.11216</v>
      </c>
      <c r="AG20" s="4">
        <v>-1.218E-2</v>
      </c>
      <c r="AH20" s="4">
        <v>1</v>
      </c>
      <c r="AI20" s="4">
        <v>0.36430000000000001</v>
      </c>
      <c r="AJ20" s="4" t="s">
        <v>182</v>
      </c>
      <c r="AK20" s="4">
        <v>2878.4</v>
      </c>
      <c r="AL20" s="4">
        <v>2826</v>
      </c>
      <c r="AM20" s="4">
        <v>2090.8200000000002</v>
      </c>
      <c r="AN20" s="4">
        <v>1977.2</v>
      </c>
      <c r="AO20" s="6">
        <v>2852.2130000000002</v>
      </c>
      <c r="AP20" s="6">
        <v>2033.989</v>
      </c>
      <c r="AQ20" s="6">
        <v>1.4022760000000001</v>
      </c>
      <c r="AR20" s="6">
        <v>2.0423070000000001</v>
      </c>
      <c r="AS20" s="6">
        <v>1.456423</v>
      </c>
      <c r="AT20" s="6"/>
      <c r="AU20" s="6"/>
      <c r="AV20" s="6"/>
      <c r="AW20" s="6"/>
      <c r="AX20" s="6"/>
      <c r="AY20" s="6"/>
    </row>
    <row r="21" spans="1:51">
      <c r="A21" s="4" t="s">
        <v>184</v>
      </c>
      <c r="B21" s="4">
        <v>2569</v>
      </c>
      <c r="C21" s="4">
        <v>1591</v>
      </c>
      <c r="D21" s="4">
        <v>1685</v>
      </c>
      <c r="E21" s="4">
        <v>2927</v>
      </c>
      <c r="F21" s="4">
        <v>2707.7</v>
      </c>
      <c r="G21" s="4">
        <v>4144.8</v>
      </c>
      <c r="H21" s="4">
        <v>4154.5</v>
      </c>
      <c r="I21" s="4">
        <v>3940.9</v>
      </c>
      <c r="J21" s="4">
        <v>4149.7</v>
      </c>
      <c r="K21" s="4">
        <v>0.65249999999999997</v>
      </c>
      <c r="L21" s="4">
        <v>0.94969999999999999</v>
      </c>
      <c r="M21" s="4">
        <v>0.14480000000000001</v>
      </c>
      <c r="N21" s="4" t="b">
        <v>1</v>
      </c>
      <c r="O21" s="5" t="s">
        <v>185</v>
      </c>
      <c r="P21" s="4">
        <v>6.1978</v>
      </c>
      <c r="Q21" s="4">
        <v>5.7129000000000003</v>
      </c>
      <c r="R21" s="4">
        <v>5.0720999999999998</v>
      </c>
      <c r="S21" s="4">
        <v>4.5861999999999998</v>
      </c>
      <c r="T21" s="4">
        <v>0.77649999999999997</v>
      </c>
      <c r="U21" s="4">
        <v>1.2878000000000001</v>
      </c>
      <c r="V21" s="4">
        <v>0.21709999999999999</v>
      </c>
      <c r="W21" s="4">
        <v>5.9299999999999999E-2</v>
      </c>
      <c r="X21" s="4">
        <v>3.7100000000000001E-2</v>
      </c>
      <c r="Y21" s="4">
        <v>2.5000000000000001E-2</v>
      </c>
      <c r="Z21" s="4">
        <v>3.1E-2</v>
      </c>
      <c r="AA21" s="4">
        <v>4.0599999999999997E-2</v>
      </c>
      <c r="AB21" s="4">
        <v>3.5000000000000003E-2</v>
      </c>
      <c r="AC21" s="4">
        <v>4.3214000000000002E-2</v>
      </c>
      <c r="AD21" s="4">
        <v>2.5919999999999999E-2</v>
      </c>
      <c r="AE21" s="4">
        <v>2.6577E-2</v>
      </c>
      <c r="AF21" s="4">
        <v>0.19545000000000001</v>
      </c>
      <c r="AG21" s="4">
        <v>-7.3999999999999999E-4</v>
      </c>
      <c r="AH21" s="4">
        <v>1</v>
      </c>
      <c r="AI21" s="4">
        <v>0.20780000000000001</v>
      </c>
      <c r="AJ21" s="4" t="s">
        <v>184</v>
      </c>
      <c r="AK21" s="4">
        <v>1261.9000000000001</v>
      </c>
      <c r="AL21" s="4">
        <v>912.13</v>
      </c>
      <c r="AM21" s="4">
        <v>739.45399999999995</v>
      </c>
      <c r="AN21" s="4">
        <v>672.8</v>
      </c>
      <c r="AO21" s="6">
        <v>1087.02</v>
      </c>
      <c r="AP21" s="6">
        <v>706.12699999999995</v>
      </c>
      <c r="AQ21" s="6">
        <v>1.539412</v>
      </c>
      <c r="AR21" s="6">
        <v>3.8345760000000002</v>
      </c>
      <c r="AS21" s="6">
        <v>2.4909349999999999</v>
      </c>
      <c r="AT21" s="6"/>
      <c r="AU21" s="6"/>
      <c r="AV21" s="6"/>
      <c r="AW21" s="6"/>
      <c r="AX21" s="6"/>
      <c r="AY21" s="6"/>
    </row>
    <row r="22" spans="1:51">
      <c r="A22" s="4" t="s">
        <v>186</v>
      </c>
      <c r="B22" s="4">
        <v>5995</v>
      </c>
      <c r="C22" s="4">
        <v>2856</v>
      </c>
      <c r="D22" s="4">
        <v>2909</v>
      </c>
      <c r="E22" s="4">
        <v>5255</v>
      </c>
      <c r="F22" s="4">
        <v>6318.7</v>
      </c>
      <c r="G22" s="4">
        <v>7440.3</v>
      </c>
      <c r="H22" s="4">
        <v>7172.4</v>
      </c>
      <c r="I22" s="4">
        <v>7075.3</v>
      </c>
      <c r="J22" s="4">
        <v>7306.4</v>
      </c>
      <c r="K22" s="4">
        <v>0.86480000000000001</v>
      </c>
      <c r="L22" s="4">
        <v>0.96840000000000004</v>
      </c>
      <c r="M22" s="4">
        <v>0.23400000000000001</v>
      </c>
      <c r="N22" s="4" t="b">
        <v>1</v>
      </c>
      <c r="O22" s="5" t="s">
        <v>187</v>
      </c>
      <c r="P22" s="4">
        <v>7.7312000000000003</v>
      </c>
      <c r="Q22" s="4">
        <v>9.1556999999999995</v>
      </c>
      <c r="R22" s="4">
        <v>7.0537999999999998</v>
      </c>
      <c r="S22" s="4">
        <v>6.9473000000000003</v>
      </c>
      <c r="T22" s="4">
        <v>2.6995</v>
      </c>
      <c r="U22" s="4">
        <v>1.5791999999999999</v>
      </c>
      <c r="V22" s="4">
        <v>0.28039999999999998</v>
      </c>
      <c r="W22" s="4">
        <v>9.4600000000000004E-2</v>
      </c>
      <c r="X22" s="4">
        <v>2.4199999999999999E-2</v>
      </c>
      <c r="Y22" s="4">
        <v>2.0299999999999999E-2</v>
      </c>
      <c r="Z22" s="4">
        <v>1.9400000000000001E-2</v>
      </c>
      <c r="AA22" s="4">
        <v>3.3500000000000002E-2</v>
      </c>
      <c r="AB22" s="4">
        <v>3.6299999999999999E-2</v>
      </c>
      <c r="AC22" s="4">
        <v>-1.9869999999999999E-2</v>
      </c>
      <c r="AD22" s="4">
        <v>4.4450000000000003E-2</v>
      </c>
      <c r="AE22" s="4">
        <v>6.1939999999999999E-3</v>
      </c>
      <c r="AF22" s="4">
        <v>9.9309999999999996E-2</v>
      </c>
      <c r="AG22" s="4">
        <v>5.1788000000000001E-2</v>
      </c>
      <c r="AH22" s="4">
        <v>1</v>
      </c>
      <c r="AI22" s="4">
        <v>0.20430000000000001</v>
      </c>
      <c r="AJ22" s="4" t="s">
        <v>186</v>
      </c>
      <c r="AK22" s="4">
        <v>2092.6</v>
      </c>
      <c r="AL22" s="4">
        <v>1688.3</v>
      </c>
      <c r="AM22" s="4">
        <v>1139.75</v>
      </c>
      <c r="AN22" s="4">
        <v>1017.9</v>
      </c>
      <c r="AO22" s="6">
        <v>1890.453</v>
      </c>
      <c r="AP22" s="6">
        <v>1078.8340000000001</v>
      </c>
      <c r="AQ22" s="6">
        <v>1.75231</v>
      </c>
      <c r="AR22" s="6">
        <v>5.856935</v>
      </c>
      <c r="AS22" s="6">
        <v>3.3424070000000001</v>
      </c>
      <c r="AT22" s="6"/>
      <c r="AU22" s="6"/>
      <c r="AV22" s="6"/>
      <c r="AW22" s="6"/>
      <c r="AX22" s="6"/>
      <c r="AY22" s="6"/>
    </row>
    <row r="23" spans="1:51">
      <c r="A23" s="4" t="s">
        <v>188</v>
      </c>
      <c r="B23" s="4">
        <v>4501</v>
      </c>
      <c r="C23" s="4">
        <v>3563</v>
      </c>
      <c r="D23" s="4">
        <v>3300</v>
      </c>
      <c r="E23" s="4">
        <v>4792</v>
      </c>
      <c r="F23" s="4">
        <v>3186.8</v>
      </c>
      <c r="G23" s="4">
        <v>6235.4</v>
      </c>
      <c r="H23" s="4">
        <v>5465.7</v>
      </c>
      <c r="I23" s="4">
        <v>4334.1000000000004</v>
      </c>
      <c r="J23" s="4">
        <v>5850.5</v>
      </c>
      <c r="K23" s="4">
        <v>0.54469999999999996</v>
      </c>
      <c r="L23" s="4">
        <v>0.74080000000000001</v>
      </c>
      <c r="M23" s="4">
        <v>0.56930000000000003</v>
      </c>
      <c r="N23" s="4" t="b">
        <v>1</v>
      </c>
      <c r="O23" s="5" t="s">
        <v>189</v>
      </c>
      <c r="P23" s="4">
        <v>5.1505999999999998</v>
      </c>
      <c r="Q23" s="4">
        <v>4.8354999999999997</v>
      </c>
      <c r="R23" s="4">
        <v>3.8412999999999999</v>
      </c>
      <c r="S23" s="4">
        <v>2.3504</v>
      </c>
      <c r="T23" s="4">
        <v>0.70050000000000001</v>
      </c>
      <c r="U23" s="4">
        <v>0.72799999999999998</v>
      </c>
      <c r="V23" s="4">
        <v>0.1215</v>
      </c>
      <c r="W23" s="4">
        <v>1.12E-2</v>
      </c>
      <c r="X23" s="4">
        <v>6.3E-3</v>
      </c>
      <c r="Y23" s="4">
        <v>2.5999999999999999E-3</v>
      </c>
      <c r="Z23" s="4">
        <v>1.6999999999999999E-3</v>
      </c>
      <c r="AA23" s="4">
        <v>8.0999999999999996E-3</v>
      </c>
      <c r="AB23" s="4">
        <v>2.3599999999999999E-2</v>
      </c>
      <c r="AC23" s="4">
        <v>2.8896999999999999E-2</v>
      </c>
      <c r="AD23" s="4">
        <v>3.4909999999999997E-2</v>
      </c>
      <c r="AE23" s="4">
        <v>9.9710999999999994E-2</v>
      </c>
      <c r="AF23" s="4">
        <v>0.12279</v>
      </c>
      <c r="AG23" s="4">
        <v>4.1120000000000002E-3</v>
      </c>
      <c r="AH23" s="4">
        <v>1</v>
      </c>
      <c r="AI23" s="4">
        <v>0.14130000000000001</v>
      </c>
      <c r="AJ23" s="4" t="s">
        <v>188</v>
      </c>
      <c r="AK23" s="4">
        <v>3045.9</v>
      </c>
      <c r="AL23" s="4">
        <v>2636.8</v>
      </c>
      <c r="AM23" s="4">
        <v>2002.22</v>
      </c>
      <c r="AN23" s="4">
        <v>1768.3</v>
      </c>
      <c r="AO23" s="6">
        <v>2841.36</v>
      </c>
      <c r="AP23" s="6">
        <v>1885.2729999999999</v>
      </c>
      <c r="AQ23" s="6">
        <v>1.507134</v>
      </c>
      <c r="AR23" s="6">
        <v>1.6903710000000001</v>
      </c>
      <c r="AS23" s="6">
        <v>1.12158</v>
      </c>
      <c r="AT23" s="6"/>
      <c r="AU23" s="6"/>
      <c r="AV23" s="6"/>
      <c r="AW23" s="6"/>
      <c r="AX23" s="6"/>
      <c r="AY23" s="6"/>
    </row>
    <row r="24" spans="1:51">
      <c r="A24" s="4" t="s">
        <v>190</v>
      </c>
      <c r="B24" s="4">
        <v>895</v>
      </c>
      <c r="C24" s="4">
        <v>469</v>
      </c>
      <c r="D24" s="4">
        <v>575</v>
      </c>
      <c r="E24" s="4">
        <v>954</v>
      </c>
      <c r="F24" s="4">
        <v>633.67999999999995</v>
      </c>
      <c r="G24" s="4">
        <v>820.77</v>
      </c>
      <c r="H24" s="4">
        <v>952.36</v>
      </c>
      <c r="I24" s="4">
        <v>862.84</v>
      </c>
      <c r="J24" s="4">
        <v>886.56</v>
      </c>
      <c r="K24" s="4">
        <v>0.71479999999999999</v>
      </c>
      <c r="L24" s="4">
        <v>0.97319999999999995</v>
      </c>
      <c r="M24" s="4">
        <v>9.3820000000000001E-2</v>
      </c>
      <c r="N24" s="4" t="b">
        <v>1</v>
      </c>
      <c r="O24" s="5" t="s">
        <v>191</v>
      </c>
      <c r="P24" s="4">
        <v>4.1430999999999996</v>
      </c>
      <c r="Q24" s="4">
        <v>3.5928</v>
      </c>
      <c r="R24" s="4">
        <v>3.7143000000000002</v>
      </c>
      <c r="S24" s="4">
        <v>2.7824</v>
      </c>
      <c r="T24" s="4">
        <v>1.3144</v>
      </c>
      <c r="U24" s="4">
        <v>1.2991999999999999</v>
      </c>
      <c r="V24" s="4">
        <v>0.15579999999999999</v>
      </c>
      <c r="W24" s="4">
        <v>5.4600000000000003E-2</v>
      </c>
      <c r="X24" s="4">
        <v>2.64E-2</v>
      </c>
      <c r="Y24" s="4">
        <v>2.3900000000000001E-2</v>
      </c>
      <c r="Z24" s="4">
        <v>2.35E-2</v>
      </c>
      <c r="AA24" s="4">
        <v>3.8199999999999998E-2</v>
      </c>
      <c r="AB24" s="4">
        <v>3.7600000000000001E-2</v>
      </c>
      <c r="AC24" s="4">
        <v>6.2385000000000003E-2</v>
      </c>
      <c r="AD24" s="4">
        <v>6.3299999999999997E-3</v>
      </c>
      <c r="AE24" s="4">
        <v>6.5633999999999998E-2</v>
      </c>
      <c r="AF24" s="4">
        <v>8.7760000000000005E-2</v>
      </c>
      <c r="AG24" s="4">
        <v>2.4788000000000001E-2</v>
      </c>
      <c r="AH24" s="4"/>
      <c r="AI24" s="4">
        <v>0.31359999999999999</v>
      </c>
      <c r="AJ24" s="4" t="s">
        <v>190</v>
      </c>
      <c r="AK24" s="4">
        <v>207.83</v>
      </c>
      <c r="AL24" s="4">
        <v>180.05</v>
      </c>
      <c r="AM24" s="4">
        <v>194.16</v>
      </c>
      <c r="AN24" s="4">
        <v>188.31</v>
      </c>
      <c r="AO24" s="6">
        <v>193.9442</v>
      </c>
      <c r="AP24" s="6">
        <v>191.23339999999999</v>
      </c>
      <c r="AQ24" s="6">
        <v>1.014175</v>
      </c>
      <c r="AR24" s="6">
        <v>3.31365</v>
      </c>
      <c r="AS24" s="6">
        <v>3.2673350000000001</v>
      </c>
      <c r="AT24" s="6"/>
      <c r="AU24" s="6"/>
      <c r="AV24" s="6"/>
      <c r="AW24" s="6"/>
      <c r="AX24" s="6"/>
      <c r="AY24" s="6"/>
    </row>
    <row r="25" spans="1:51">
      <c r="A25" s="4" t="s">
        <v>192</v>
      </c>
      <c r="B25" s="4">
        <v>3734</v>
      </c>
      <c r="C25" s="4">
        <v>1732</v>
      </c>
      <c r="D25" s="4">
        <v>2099</v>
      </c>
      <c r="E25" s="4">
        <v>3455</v>
      </c>
      <c r="F25" s="4">
        <v>2372.1</v>
      </c>
      <c r="G25" s="4">
        <v>2719.6</v>
      </c>
      <c r="H25" s="4">
        <v>3119.4</v>
      </c>
      <c r="I25" s="4">
        <v>2803.8</v>
      </c>
      <c r="J25" s="4">
        <v>2919.5</v>
      </c>
      <c r="K25" s="4">
        <v>0.8125</v>
      </c>
      <c r="L25" s="4">
        <v>0.96040000000000003</v>
      </c>
      <c r="M25" s="4">
        <v>0.21137</v>
      </c>
      <c r="N25" s="4" t="b">
        <v>1</v>
      </c>
      <c r="O25" s="5" t="s">
        <v>193</v>
      </c>
      <c r="P25" s="4">
        <v>3.03</v>
      </c>
      <c r="Q25" s="4">
        <v>2.4636999999999998</v>
      </c>
      <c r="R25" s="4">
        <v>3.0301</v>
      </c>
      <c r="S25" s="4">
        <v>2.5678000000000001</v>
      </c>
      <c r="T25" s="4">
        <v>0.72240000000000004</v>
      </c>
      <c r="U25" s="4">
        <v>1.1218999999999999</v>
      </c>
      <c r="V25" s="4">
        <v>0.26590000000000003</v>
      </c>
      <c r="W25" s="4">
        <v>0.2702</v>
      </c>
      <c r="X25" s="4">
        <v>0.29110000000000003</v>
      </c>
      <c r="Y25" s="4">
        <v>0.19389999999999999</v>
      </c>
      <c r="Z25" s="4">
        <v>0.24360000000000001</v>
      </c>
      <c r="AA25" s="4">
        <v>0.2122</v>
      </c>
      <c r="AB25" s="4">
        <v>8.77E-2</v>
      </c>
      <c r="AC25" s="4">
        <v>0.15077499999999999</v>
      </c>
      <c r="AD25" s="4">
        <v>7.2429999999999994E-2</v>
      </c>
      <c r="AE25" s="4">
        <v>0.118913</v>
      </c>
      <c r="AF25" s="4">
        <v>0.34794999999999998</v>
      </c>
      <c r="AG25" s="4">
        <v>0.19254099999999999</v>
      </c>
      <c r="AH25" s="4">
        <v>1</v>
      </c>
      <c r="AI25" s="4">
        <v>0.37030000000000002</v>
      </c>
      <c r="AJ25" s="4" t="s">
        <v>192</v>
      </c>
      <c r="AK25" s="4">
        <v>1854.8</v>
      </c>
      <c r="AL25" s="4">
        <v>1792.9</v>
      </c>
      <c r="AM25" s="4">
        <v>1044.1099999999999</v>
      </c>
      <c r="AN25" s="4">
        <v>1070.3</v>
      </c>
      <c r="AO25" s="6">
        <v>1823.8309999999999</v>
      </c>
      <c r="AP25" s="6">
        <v>1057.222</v>
      </c>
      <c r="AQ25" s="6">
        <v>1.725117</v>
      </c>
      <c r="AR25" s="6">
        <v>2.2437469999999999</v>
      </c>
      <c r="AS25" s="6">
        <v>1.300635</v>
      </c>
      <c r="AT25" s="6"/>
      <c r="AU25" s="6"/>
      <c r="AV25" s="6"/>
      <c r="AW25" s="6"/>
      <c r="AX25" s="6"/>
      <c r="AY25" s="6"/>
    </row>
    <row r="26" spans="1:51">
      <c r="A26" s="4" t="s">
        <v>194</v>
      </c>
      <c r="B26" s="4">
        <v>2918</v>
      </c>
      <c r="C26" s="4">
        <v>1676</v>
      </c>
      <c r="D26" s="4">
        <v>1908</v>
      </c>
      <c r="E26" s="4">
        <v>2909</v>
      </c>
      <c r="F26" s="4">
        <v>1853.7</v>
      </c>
      <c r="G26" s="4">
        <v>2631.7</v>
      </c>
      <c r="H26" s="4">
        <v>2835.5</v>
      </c>
      <c r="I26" s="4">
        <v>2360.6999999999998</v>
      </c>
      <c r="J26" s="4">
        <v>2733.6</v>
      </c>
      <c r="K26" s="4">
        <v>0.67810000000000004</v>
      </c>
      <c r="L26" s="4">
        <v>0.86360000000000003</v>
      </c>
      <c r="M26" s="4">
        <v>0.42381000000000002</v>
      </c>
      <c r="N26" s="4" t="b">
        <v>1</v>
      </c>
      <c r="O26" s="5" t="s">
        <v>195</v>
      </c>
      <c r="P26" s="4">
        <v>5.9694000000000003</v>
      </c>
      <c r="Q26" s="4">
        <v>5.2708000000000004</v>
      </c>
      <c r="R26" s="4">
        <v>7.4076000000000004</v>
      </c>
      <c r="S26" s="4">
        <v>4.6092000000000004</v>
      </c>
      <c r="T26" s="4">
        <v>3.6141000000000001</v>
      </c>
      <c r="U26" s="4">
        <v>1.9258999999999999</v>
      </c>
      <c r="V26" s="4">
        <v>0.4874</v>
      </c>
      <c r="W26" s="4">
        <v>0.34350000000000003</v>
      </c>
      <c r="X26" s="4">
        <v>0.38009999999999999</v>
      </c>
      <c r="Y26" s="4">
        <v>0.1925</v>
      </c>
      <c r="Z26" s="4">
        <v>0.28420000000000001</v>
      </c>
      <c r="AA26" s="4">
        <v>0.33329999999999999</v>
      </c>
      <c r="AB26" s="4">
        <v>8.1600000000000006E-2</v>
      </c>
      <c r="AC26" s="4">
        <v>0.104571</v>
      </c>
      <c r="AD26" s="4">
        <v>8.94E-3</v>
      </c>
      <c r="AE26" s="4">
        <v>0.142869</v>
      </c>
      <c r="AF26" s="4">
        <v>8.5220000000000004E-2</v>
      </c>
      <c r="AG26" s="4">
        <v>0.179093</v>
      </c>
      <c r="AH26" s="4">
        <v>1</v>
      </c>
      <c r="AI26" s="4">
        <v>0.3226</v>
      </c>
      <c r="AJ26" s="4" t="s">
        <v>194</v>
      </c>
      <c r="AK26" s="4">
        <v>1259.8</v>
      </c>
      <c r="AL26" s="4">
        <v>1368.4</v>
      </c>
      <c r="AM26" s="4">
        <v>1121.45</v>
      </c>
      <c r="AN26" s="4">
        <v>1085.9000000000001</v>
      </c>
      <c r="AO26" s="6">
        <v>1314.1030000000001</v>
      </c>
      <c r="AP26" s="6">
        <v>1103.672</v>
      </c>
      <c r="AQ26" s="6">
        <v>1.1906650000000001</v>
      </c>
      <c r="AR26" s="6">
        <v>1.6796199999999999</v>
      </c>
      <c r="AS26" s="6">
        <v>1.410657</v>
      </c>
      <c r="AT26" s="6"/>
      <c r="AU26" s="6"/>
      <c r="AV26" s="6"/>
      <c r="AW26" s="6"/>
      <c r="AX26" s="6"/>
      <c r="AY26" s="6"/>
    </row>
    <row r="27" spans="1:51">
      <c r="A27" s="4" t="s">
        <v>196</v>
      </c>
      <c r="B27" s="4">
        <v>3264</v>
      </c>
      <c r="C27" s="4">
        <v>2415</v>
      </c>
      <c r="D27" s="4">
        <v>2198</v>
      </c>
      <c r="E27" s="4">
        <v>3862</v>
      </c>
      <c r="F27" s="4">
        <v>2226</v>
      </c>
      <c r="G27" s="4">
        <v>4071</v>
      </c>
      <c r="H27" s="4">
        <v>3506.7</v>
      </c>
      <c r="I27" s="4">
        <v>3364.5</v>
      </c>
      <c r="J27" s="4">
        <v>3788.8</v>
      </c>
      <c r="K27" s="4">
        <v>0.58750000000000002</v>
      </c>
      <c r="L27" s="4">
        <v>0.88800000000000001</v>
      </c>
      <c r="M27" s="4">
        <v>0.27148</v>
      </c>
      <c r="N27" s="4" t="b">
        <v>1</v>
      </c>
      <c r="O27" s="5" t="s">
        <v>197</v>
      </c>
      <c r="P27" s="4">
        <v>7.9859999999999998</v>
      </c>
      <c r="Q27" s="4">
        <v>7.8494999999999999</v>
      </c>
      <c r="R27" s="4">
        <v>6.2744</v>
      </c>
      <c r="S27" s="4">
        <v>5.2141999999999999</v>
      </c>
      <c r="T27" s="4">
        <v>0.95889999999999997</v>
      </c>
      <c r="U27" s="4">
        <v>2.0287999999999999</v>
      </c>
      <c r="V27" s="4">
        <v>0.1419</v>
      </c>
      <c r="W27" s="4">
        <v>6.8900000000000003E-2</v>
      </c>
      <c r="X27" s="4">
        <v>5.7299999999999997E-2</v>
      </c>
      <c r="Y27" s="4">
        <v>4.9200000000000001E-2</v>
      </c>
      <c r="Z27" s="4">
        <v>4.9599999999999998E-2</v>
      </c>
      <c r="AA27" s="4">
        <v>3.7499999999999999E-2</v>
      </c>
      <c r="AB27" s="4">
        <v>1.78E-2</v>
      </c>
      <c r="AC27" s="4">
        <v>1.7600000000000001E-2</v>
      </c>
      <c r="AD27" s="4">
        <v>4.0960000000000003E-2</v>
      </c>
      <c r="AE27" s="4">
        <v>4.6316000000000003E-2</v>
      </c>
      <c r="AF27" s="4">
        <v>0.19506999999999999</v>
      </c>
      <c r="AG27" s="4">
        <v>-2.2210000000000001E-2</v>
      </c>
      <c r="AH27" s="4">
        <v>1</v>
      </c>
      <c r="AI27" s="4">
        <v>0.254</v>
      </c>
      <c r="AJ27" s="4" t="s">
        <v>196</v>
      </c>
      <c r="AK27" s="4">
        <v>574.46</v>
      </c>
      <c r="AL27" s="4">
        <v>622.97</v>
      </c>
      <c r="AM27" s="4">
        <v>942.96299999999997</v>
      </c>
      <c r="AN27" s="4">
        <v>823.14</v>
      </c>
      <c r="AO27" s="6">
        <v>598.71519999999998</v>
      </c>
      <c r="AP27" s="6">
        <v>883.04949999999997</v>
      </c>
      <c r="AQ27" s="6">
        <v>0.67800899999999997</v>
      </c>
      <c r="AR27" s="6">
        <v>2.5208379999999999</v>
      </c>
      <c r="AS27" s="6">
        <v>3.7180019999999998</v>
      </c>
      <c r="AT27" s="6"/>
      <c r="AU27" s="6"/>
      <c r="AV27" s="6"/>
      <c r="AW27" s="6"/>
      <c r="AX27" s="6"/>
      <c r="AY27" s="6"/>
    </row>
    <row r="28" spans="1:51">
      <c r="A28" s="4" t="s">
        <v>198</v>
      </c>
      <c r="B28" s="4">
        <v>1999</v>
      </c>
      <c r="C28" s="4">
        <v>1434</v>
      </c>
      <c r="D28" s="4">
        <v>1226</v>
      </c>
      <c r="E28" s="4">
        <v>2493</v>
      </c>
      <c r="F28" s="4">
        <v>1363.3</v>
      </c>
      <c r="G28" s="4">
        <v>2417.3000000000002</v>
      </c>
      <c r="H28" s="4">
        <v>1955.9</v>
      </c>
      <c r="I28" s="4">
        <v>2171.9</v>
      </c>
      <c r="J28" s="4">
        <v>2186.6</v>
      </c>
      <c r="K28" s="4">
        <v>0.62350000000000005</v>
      </c>
      <c r="L28" s="4">
        <v>0.99329999999999996</v>
      </c>
      <c r="M28" s="4">
        <v>1.7899999999999999E-2</v>
      </c>
      <c r="N28" s="4" t="b">
        <v>1</v>
      </c>
      <c r="O28" s="5" t="s">
        <v>199</v>
      </c>
      <c r="P28" s="4">
        <v>6.0491000000000001</v>
      </c>
      <c r="Q28" s="4">
        <v>5.8182</v>
      </c>
      <c r="R28" s="4">
        <v>5.1269999999999998</v>
      </c>
      <c r="S28" s="4">
        <v>4.1131000000000002</v>
      </c>
      <c r="T28" s="4">
        <v>0.55049999999999999</v>
      </c>
      <c r="U28" s="4">
        <v>0.8982</v>
      </c>
      <c r="V28" s="4">
        <v>0.11559999999999999</v>
      </c>
      <c r="W28" s="4">
        <v>4.2299999999999997E-2</v>
      </c>
      <c r="X28" s="4">
        <v>3.0700000000000002E-2</v>
      </c>
      <c r="Y28" s="4">
        <v>2.9100000000000001E-2</v>
      </c>
      <c r="Z28" s="4">
        <v>2.5999999999999999E-2</v>
      </c>
      <c r="AA28" s="4">
        <v>3.7699999999999997E-2</v>
      </c>
      <c r="AB28" s="4">
        <v>1.9099999999999999E-2</v>
      </c>
      <c r="AC28" s="4">
        <v>2.2949000000000001E-2</v>
      </c>
      <c r="AD28" s="4">
        <v>2.4729999999999999E-2</v>
      </c>
      <c r="AE28" s="4">
        <v>5.0625999999999997E-2</v>
      </c>
      <c r="AF28" s="4">
        <v>0.223</v>
      </c>
      <c r="AG28" s="4">
        <v>9.8340000000000007E-3</v>
      </c>
      <c r="AH28" s="4">
        <v>1</v>
      </c>
      <c r="AI28" s="4">
        <v>0.14849999999999999</v>
      </c>
      <c r="AJ28" s="4" t="s">
        <v>198</v>
      </c>
      <c r="AK28" s="4">
        <v>644.71</v>
      </c>
      <c r="AL28" s="4">
        <v>615.22</v>
      </c>
      <c r="AM28" s="4">
        <v>438.94099999999997</v>
      </c>
      <c r="AN28" s="4">
        <v>401.02</v>
      </c>
      <c r="AO28" s="6">
        <v>629.96839999999997</v>
      </c>
      <c r="AP28" s="6">
        <v>419.98180000000002</v>
      </c>
      <c r="AQ28" s="6">
        <v>1.4999899999999999</v>
      </c>
      <c r="AR28" s="6">
        <v>3.2461009999999999</v>
      </c>
      <c r="AS28" s="6">
        <v>2.1640820000000001</v>
      </c>
      <c r="AT28" s="6"/>
      <c r="AU28" s="6"/>
      <c r="AV28" s="6"/>
      <c r="AW28" s="6"/>
      <c r="AX28" s="6"/>
      <c r="AY28" s="6"/>
    </row>
    <row r="29" spans="1:51">
      <c r="A29" s="4" t="s">
        <v>200</v>
      </c>
      <c r="B29" s="4">
        <v>10934</v>
      </c>
      <c r="C29" s="4">
        <v>5724</v>
      </c>
      <c r="D29" s="4">
        <v>5864</v>
      </c>
      <c r="E29" s="4">
        <v>10581</v>
      </c>
      <c r="F29" s="4">
        <v>9304</v>
      </c>
      <c r="G29" s="4">
        <v>12039</v>
      </c>
      <c r="H29" s="4">
        <v>11673</v>
      </c>
      <c r="I29" s="4">
        <v>11501</v>
      </c>
      <c r="J29" s="4">
        <v>11856</v>
      </c>
      <c r="K29" s="4">
        <v>0.78480000000000005</v>
      </c>
      <c r="L29" s="4">
        <v>0.97009999999999996</v>
      </c>
      <c r="M29" s="4">
        <v>0.13889000000000001</v>
      </c>
      <c r="N29" s="4" t="b">
        <v>1</v>
      </c>
      <c r="O29" s="5" t="s">
        <v>201</v>
      </c>
      <c r="P29" s="4">
        <v>7.8741000000000003</v>
      </c>
      <c r="Q29" s="4">
        <v>7.1383999999999999</v>
      </c>
      <c r="R29" s="4">
        <v>5.8094000000000001</v>
      </c>
      <c r="S29" s="4">
        <v>5.3029000000000002</v>
      </c>
      <c r="T29" s="4">
        <v>2.0552000000000001</v>
      </c>
      <c r="U29" s="4">
        <v>2.109</v>
      </c>
      <c r="V29" s="4">
        <v>0.13869999999999999</v>
      </c>
      <c r="W29" s="4">
        <v>0.12509999999999999</v>
      </c>
      <c r="X29" s="4">
        <v>0.1081</v>
      </c>
      <c r="Y29" s="4">
        <v>6.6100000000000006E-2</v>
      </c>
      <c r="Z29" s="4">
        <v>7.8299999999999995E-2</v>
      </c>
      <c r="AA29" s="4">
        <v>7.5600000000000001E-2</v>
      </c>
      <c r="AB29" s="4">
        <v>1.7600000000000001E-2</v>
      </c>
      <c r="AC29" s="4">
        <v>4.2076000000000002E-2</v>
      </c>
      <c r="AD29" s="4">
        <v>4.7530000000000003E-2</v>
      </c>
      <c r="AE29" s="4">
        <v>3.3848999999999997E-2</v>
      </c>
      <c r="AF29" s="4">
        <v>0.11824999999999999</v>
      </c>
      <c r="AG29" s="4">
        <v>3.5013000000000002E-2</v>
      </c>
      <c r="AH29" s="4">
        <v>1</v>
      </c>
      <c r="AI29" s="4">
        <v>0.26779999999999998</v>
      </c>
      <c r="AJ29" s="4" t="s">
        <v>200</v>
      </c>
      <c r="AK29" s="4">
        <v>3711.6</v>
      </c>
      <c r="AL29" s="4">
        <v>3906.7</v>
      </c>
      <c r="AM29" s="4">
        <v>2300.58</v>
      </c>
      <c r="AN29" s="4">
        <v>2049.6</v>
      </c>
      <c r="AO29" s="6">
        <v>3809.123</v>
      </c>
      <c r="AP29" s="6">
        <v>2175.107</v>
      </c>
      <c r="AQ29" s="6">
        <v>1.7512350000000001</v>
      </c>
      <c r="AR29" s="6">
        <v>4.2775069999999999</v>
      </c>
      <c r="AS29" s="6">
        <v>2.4425659999999998</v>
      </c>
      <c r="AT29" s="6"/>
      <c r="AU29" s="6"/>
      <c r="AV29" s="6"/>
      <c r="AW29" s="6"/>
      <c r="AX29" s="6"/>
      <c r="AY29" s="6"/>
    </row>
    <row r="30" spans="1:51">
      <c r="A30" s="4" t="s">
        <v>202</v>
      </c>
      <c r="B30" s="4">
        <v>5437</v>
      </c>
      <c r="C30" s="4">
        <v>3373</v>
      </c>
      <c r="D30" s="4">
        <v>3480</v>
      </c>
      <c r="E30" s="4">
        <v>6270</v>
      </c>
      <c r="F30" s="4">
        <v>4202.3999999999996</v>
      </c>
      <c r="G30" s="4">
        <v>6444</v>
      </c>
      <c r="H30" s="4">
        <v>6292.2</v>
      </c>
      <c r="I30" s="4">
        <v>6190.7</v>
      </c>
      <c r="J30" s="4">
        <v>6368.1</v>
      </c>
      <c r="K30" s="4">
        <v>0.65990000000000004</v>
      </c>
      <c r="L30" s="4">
        <v>0.97209999999999996</v>
      </c>
      <c r="M30" s="4">
        <v>8.1909999999999997E-2</v>
      </c>
      <c r="N30" s="4" t="b">
        <v>1</v>
      </c>
      <c r="O30" s="5" t="s">
        <v>203</v>
      </c>
      <c r="P30" s="4">
        <v>18.904</v>
      </c>
      <c r="Q30" s="4">
        <v>23.009</v>
      </c>
      <c r="R30" s="4">
        <v>21.9</v>
      </c>
      <c r="S30" s="4">
        <v>22.498999999999999</v>
      </c>
      <c r="T30" s="4">
        <v>7.3933</v>
      </c>
      <c r="U30" s="4">
        <v>6.0171000000000001</v>
      </c>
      <c r="V30" s="4">
        <v>0.27450000000000002</v>
      </c>
      <c r="W30" s="4">
        <v>8.3699999999999997E-2</v>
      </c>
      <c r="X30" s="4">
        <v>9.2100000000000001E-2</v>
      </c>
      <c r="Y30" s="4">
        <v>8.6300000000000002E-2</v>
      </c>
      <c r="Z30" s="4">
        <v>0.1007</v>
      </c>
      <c r="AA30" s="4">
        <v>0.11559999999999999</v>
      </c>
      <c r="AB30" s="4">
        <v>1.4500000000000001E-2</v>
      </c>
      <c r="AC30" s="4">
        <v>-4.0410000000000001E-2</v>
      </c>
      <c r="AD30" s="4">
        <v>1.099E-2</v>
      </c>
      <c r="AE30" s="4">
        <v>-1.3500000000000001E-3</v>
      </c>
      <c r="AF30" s="4">
        <v>0.11910999999999999</v>
      </c>
      <c r="AG30" s="4">
        <v>3.1083E-2</v>
      </c>
      <c r="AH30" s="4">
        <v>1</v>
      </c>
      <c r="AI30" s="4">
        <v>0.31830000000000003</v>
      </c>
      <c r="AJ30" s="4" t="s">
        <v>202</v>
      </c>
      <c r="AK30" s="4">
        <v>3785.9</v>
      </c>
      <c r="AL30" s="4">
        <v>3673.1</v>
      </c>
      <c r="AM30" s="4">
        <v>2252.41</v>
      </c>
      <c r="AN30" s="4">
        <v>1881.9</v>
      </c>
      <c r="AO30" s="6">
        <v>3729.4740000000002</v>
      </c>
      <c r="AP30" s="6">
        <v>2067.1559999999999</v>
      </c>
      <c r="AQ30" s="6">
        <v>1.804157</v>
      </c>
      <c r="AR30" s="6">
        <v>2.0329350000000002</v>
      </c>
      <c r="AS30" s="6">
        <v>1.126806</v>
      </c>
      <c r="AT30" s="6"/>
      <c r="AU30" s="6"/>
      <c r="AV30" s="6"/>
      <c r="AW30" s="6"/>
      <c r="AX30" s="6"/>
      <c r="AY30" s="6"/>
    </row>
    <row r="31" spans="1:51">
      <c r="A31" s="4" t="s">
        <v>204</v>
      </c>
      <c r="B31" s="4">
        <v>3220</v>
      </c>
      <c r="C31" s="4">
        <v>1071</v>
      </c>
      <c r="D31" s="4">
        <v>1201</v>
      </c>
      <c r="E31" s="4">
        <v>2358</v>
      </c>
      <c r="F31" s="4">
        <v>2488.8000000000002</v>
      </c>
      <c r="G31" s="4">
        <v>2046.1</v>
      </c>
      <c r="H31" s="4">
        <v>2171.5</v>
      </c>
      <c r="I31" s="4">
        <v>2328.1999999999998</v>
      </c>
      <c r="J31" s="4">
        <v>2108.8000000000002</v>
      </c>
      <c r="K31" s="4">
        <v>1.1801999999999999</v>
      </c>
      <c r="L31" s="4">
        <v>1.1040000000000001</v>
      </c>
      <c r="M31" s="4">
        <v>0.57725000000000004</v>
      </c>
      <c r="N31" s="4" t="b">
        <v>1</v>
      </c>
      <c r="O31" s="5" t="s">
        <v>205</v>
      </c>
      <c r="P31" s="4">
        <v>24.213999999999999</v>
      </c>
      <c r="Q31" s="4">
        <v>22.995999999999999</v>
      </c>
      <c r="R31" s="4">
        <v>20.706</v>
      </c>
      <c r="S31" s="4">
        <v>17.637</v>
      </c>
      <c r="T31" s="4">
        <v>5.4554999999999998</v>
      </c>
      <c r="U31" s="4">
        <v>4.7784000000000004</v>
      </c>
      <c r="V31" s="4">
        <v>0.13120000000000001</v>
      </c>
      <c r="W31" s="4">
        <v>2.0799999999999999E-2</v>
      </c>
      <c r="X31" s="4">
        <v>1.15E-2</v>
      </c>
      <c r="Y31" s="4">
        <v>2.2100000000000002E-2</v>
      </c>
      <c r="Z31" s="4">
        <v>2.29E-2</v>
      </c>
      <c r="AA31" s="4">
        <v>4.0599999999999997E-2</v>
      </c>
      <c r="AB31" s="4">
        <v>5.4000000000000003E-3</v>
      </c>
      <c r="AC31" s="4">
        <v>1.6128E-2</v>
      </c>
      <c r="AD31" s="4">
        <v>1.5720000000000001E-2</v>
      </c>
      <c r="AE31" s="4">
        <v>3.2985E-2</v>
      </c>
      <c r="AF31" s="4">
        <v>0.11976000000000001</v>
      </c>
      <c r="AG31" s="4">
        <v>1.5771E-2</v>
      </c>
      <c r="AH31" s="4">
        <v>1</v>
      </c>
      <c r="AI31" s="4">
        <v>0.1973</v>
      </c>
      <c r="AJ31" s="4" t="s">
        <v>204</v>
      </c>
      <c r="AK31" s="4">
        <v>1822</v>
      </c>
      <c r="AL31" s="4">
        <v>1639.9</v>
      </c>
      <c r="AM31" s="4">
        <v>860.12099999999998</v>
      </c>
      <c r="AN31" s="4">
        <v>785.79</v>
      </c>
      <c r="AO31" s="6">
        <v>1730.9059999999999</v>
      </c>
      <c r="AP31" s="6">
        <v>822.95500000000004</v>
      </c>
      <c r="AQ31" s="6">
        <v>2.103281</v>
      </c>
      <c r="AR31" s="6">
        <v>3.0242469999999999</v>
      </c>
      <c r="AS31" s="6">
        <v>1.4378709999999999</v>
      </c>
      <c r="AT31" s="6"/>
      <c r="AU31" s="6"/>
      <c r="AV31" s="6"/>
      <c r="AW31" s="6"/>
      <c r="AX31" s="6"/>
      <c r="AY31" s="6"/>
    </row>
    <row r="32" spans="1:51">
      <c r="A32" s="4" t="s">
        <v>206</v>
      </c>
      <c r="B32" s="4">
        <v>3392</v>
      </c>
      <c r="C32" s="4">
        <v>1621</v>
      </c>
      <c r="D32" s="4">
        <v>1499</v>
      </c>
      <c r="E32" s="4">
        <v>2757</v>
      </c>
      <c r="F32" s="4">
        <v>3790.5</v>
      </c>
      <c r="G32" s="4">
        <v>4477.3999999999996</v>
      </c>
      <c r="H32" s="4">
        <v>3918.6</v>
      </c>
      <c r="I32" s="4">
        <v>3935.6</v>
      </c>
      <c r="J32" s="4">
        <v>4198</v>
      </c>
      <c r="K32" s="4">
        <v>0.90290000000000004</v>
      </c>
      <c r="L32" s="4">
        <v>0.9375</v>
      </c>
      <c r="M32" s="4">
        <v>0.64390000000000003</v>
      </c>
      <c r="N32" s="4" t="b">
        <v>1</v>
      </c>
      <c r="O32" s="5" t="s">
        <v>207</v>
      </c>
      <c r="P32" s="4">
        <v>17.617000000000001</v>
      </c>
      <c r="Q32" s="4">
        <v>18.13</v>
      </c>
      <c r="R32" s="4">
        <v>12.265000000000001</v>
      </c>
      <c r="S32" s="4">
        <v>6.0124000000000004</v>
      </c>
      <c r="T32" s="4">
        <v>3.0455999999999999</v>
      </c>
      <c r="U32" s="4">
        <v>4.2428999999999997</v>
      </c>
      <c r="V32" s="4">
        <v>0.3236</v>
      </c>
      <c r="W32" s="4">
        <v>0.1961</v>
      </c>
      <c r="X32" s="4">
        <v>0.1308</v>
      </c>
      <c r="Y32" s="4">
        <v>9.0999999999999998E-2</v>
      </c>
      <c r="Z32" s="4">
        <v>7.3700000000000002E-2</v>
      </c>
      <c r="AA32" s="4">
        <v>7.0999999999999994E-2</v>
      </c>
      <c r="AB32" s="4">
        <v>1.84E-2</v>
      </c>
      <c r="AC32" s="4">
        <v>7.3540000000000003E-3</v>
      </c>
      <c r="AD32" s="4">
        <v>6.6729999999999998E-2</v>
      </c>
      <c r="AE32" s="4">
        <v>0.15548999999999999</v>
      </c>
      <c r="AF32" s="4">
        <v>8.7559999999999999E-2</v>
      </c>
      <c r="AG32" s="4">
        <v>-3.64E-3</v>
      </c>
      <c r="AH32" s="4">
        <v>1</v>
      </c>
      <c r="AI32" s="4">
        <v>0.24079999999999999</v>
      </c>
      <c r="AJ32" s="4" t="s">
        <v>206</v>
      </c>
      <c r="AK32" s="4">
        <v>90.378</v>
      </c>
      <c r="AL32" s="4">
        <v>51.570999999999998</v>
      </c>
      <c r="AM32" s="4">
        <v>297.15800000000002</v>
      </c>
      <c r="AN32" s="4">
        <v>317.43</v>
      </c>
      <c r="AO32" s="6">
        <v>70.974729999999994</v>
      </c>
      <c r="AP32" s="6">
        <v>307.29169999999999</v>
      </c>
      <c r="AQ32" s="6">
        <v>0.23096900000000001</v>
      </c>
      <c r="AR32" s="6">
        <v>12.335179999999999</v>
      </c>
      <c r="AS32" s="6">
        <v>53.406320000000001</v>
      </c>
      <c r="AT32" s="6"/>
      <c r="AU32" s="6"/>
      <c r="AV32" s="6"/>
      <c r="AW32" s="6"/>
      <c r="AX32" s="6"/>
      <c r="AY32" s="6"/>
    </row>
    <row r="33" spans="1:51">
      <c r="A33" s="4" t="s">
        <v>208</v>
      </c>
      <c r="B33" s="4">
        <v>4888</v>
      </c>
      <c r="C33" s="4">
        <v>4435</v>
      </c>
      <c r="D33" s="4">
        <v>3457</v>
      </c>
      <c r="E33" s="4">
        <v>6428</v>
      </c>
      <c r="F33" s="4">
        <v>5462.3</v>
      </c>
      <c r="G33" s="4">
        <v>12250</v>
      </c>
      <c r="H33" s="4">
        <v>9037</v>
      </c>
      <c r="I33" s="4">
        <v>9175.9</v>
      </c>
      <c r="J33" s="4">
        <v>10643</v>
      </c>
      <c r="K33" s="4">
        <v>0.51319999999999999</v>
      </c>
      <c r="L33" s="4">
        <v>0.86209999999999998</v>
      </c>
      <c r="M33" s="4">
        <v>0.28323999999999999</v>
      </c>
      <c r="N33" s="4" t="b">
        <v>1</v>
      </c>
      <c r="O33" s="5" t="s">
        <v>209</v>
      </c>
      <c r="P33" s="4">
        <v>2.7511999999999999</v>
      </c>
      <c r="Q33" s="4">
        <v>2.3235000000000001</v>
      </c>
      <c r="R33" s="4">
        <v>1.9751000000000001</v>
      </c>
      <c r="S33" s="4">
        <v>2.3599000000000001</v>
      </c>
      <c r="T33" s="4">
        <v>0.69899999999999995</v>
      </c>
      <c r="U33" s="4">
        <v>1.3915999999999999</v>
      </c>
      <c r="V33" s="4">
        <v>0.2918</v>
      </c>
      <c r="W33" s="4">
        <v>7.3899999999999993E-2</v>
      </c>
      <c r="X33" s="4">
        <v>0.109</v>
      </c>
      <c r="Y33" s="4">
        <v>9.5699999999999993E-2</v>
      </c>
      <c r="Z33" s="4">
        <v>5.1999999999999998E-2</v>
      </c>
      <c r="AA33" s="4">
        <v>8.3099999999999993E-2</v>
      </c>
      <c r="AB33" s="4">
        <v>0.1061</v>
      </c>
      <c r="AC33" s="4">
        <v>0.111738</v>
      </c>
      <c r="AD33" s="4">
        <v>6.6739999999999994E-2</v>
      </c>
      <c r="AE33" s="4">
        <v>1.1672E-2</v>
      </c>
      <c r="AF33" s="4">
        <v>0.18085000000000001</v>
      </c>
      <c r="AG33" s="4">
        <v>1.7609E-2</v>
      </c>
      <c r="AH33" s="4">
        <v>1</v>
      </c>
      <c r="AI33" s="4">
        <v>0.50580000000000003</v>
      </c>
      <c r="AJ33" s="4" t="s">
        <v>208</v>
      </c>
      <c r="AK33" s="4">
        <v>4163.3</v>
      </c>
      <c r="AL33" s="4">
        <v>3843.5</v>
      </c>
      <c r="AM33" s="4">
        <v>1789.69</v>
      </c>
      <c r="AN33" s="4">
        <v>1437</v>
      </c>
      <c r="AO33" s="6">
        <v>4003.431</v>
      </c>
      <c r="AP33" s="6">
        <v>1613.3679999999999</v>
      </c>
      <c r="AQ33" s="6">
        <v>2.4814120000000002</v>
      </c>
      <c r="AR33" s="6">
        <v>3.385621</v>
      </c>
      <c r="AS33" s="6">
        <v>1.364393</v>
      </c>
      <c r="AT33" s="6"/>
      <c r="AU33" s="6"/>
      <c r="AV33" s="6"/>
      <c r="AW33" s="6"/>
      <c r="AX33" s="6"/>
      <c r="AY33" s="6"/>
    </row>
    <row r="34" spans="1:51">
      <c r="A34" s="4" t="s">
        <v>210</v>
      </c>
      <c r="B34" s="4">
        <v>3781</v>
      </c>
      <c r="C34" s="4">
        <v>2140</v>
      </c>
      <c r="D34" s="4">
        <v>2064</v>
      </c>
      <c r="E34" s="4">
        <v>4350</v>
      </c>
      <c r="F34" s="4">
        <v>5157.2</v>
      </c>
      <c r="G34" s="4">
        <v>7214.8</v>
      </c>
      <c r="H34" s="4">
        <v>6585.8</v>
      </c>
      <c r="I34" s="4">
        <v>7579.4</v>
      </c>
      <c r="J34" s="4">
        <v>6900.3</v>
      </c>
      <c r="K34" s="4">
        <v>0.74739999999999995</v>
      </c>
      <c r="L34" s="4">
        <v>1.0984</v>
      </c>
      <c r="M34" s="4">
        <v>-0.38961000000000001</v>
      </c>
      <c r="N34" s="4" t="b">
        <v>1</v>
      </c>
      <c r="O34" s="5" t="s">
        <v>211</v>
      </c>
      <c r="P34" s="4">
        <v>9.9461999999999993</v>
      </c>
      <c r="Q34" s="4">
        <v>9.5206</v>
      </c>
      <c r="R34" s="4">
        <v>8.9670000000000005</v>
      </c>
      <c r="S34" s="4">
        <v>7.6550000000000002</v>
      </c>
      <c r="T34" s="4">
        <v>2.2351999999999999</v>
      </c>
      <c r="U34" s="4">
        <v>1.6749000000000001</v>
      </c>
      <c r="V34" s="4">
        <v>0.33989999999999998</v>
      </c>
      <c r="W34" s="4">
        <v>6.5100000000000005E-2</v>
      </c>
      <c r="X34" s="4"/>
      <c r="Y34" s="4">
        <v>4.1500000000000002E-2</v>
      </c>
      <c r="Z34" s="4">
        <v>0.10009999999999999</v>
      </c>
      <c r="AA34" s="4">
        <v>0.15859999999999999</v>
      </c>
      <c r="AB34" s="4">
        <v>3.4200000000000001E-2</v>
      </c>
      <c r="AC34" s="4">
        <v>3.1472E-2</v>
      </c>
      <c r="AD34" s="4">
        <v>2.4369999999999999E-2</v>
      </c>
      <c r="AE34" s="4">
        <v>0.143483</v>
      </c>
      <c r="AF34" s="4">
        <v>9.257E-2</v>
      </c>
      <c r="AG34" s="4"/>
      <c r="AH34" s="4">
        <v>1</v>
      </c>
      <c r="AI34" s="4">
        <v>0.16839999999999999</v>
      </c>
      <c r="AJ34" s="4" t="s">
        <v>210</v>
      </c>
      <c r="AK34" s="4">
        <v>2381.8000000000002</v>
      </c>
      <c r="AL34" s="4">
        <v>2083.9</v>
      </c>
      <c r="AM34" s="4">
        <v>1603.65</v>
      </c>
      <c r="AN34" s="4">
        <v>1680.3</v>
      </c>
      <c r="AO34" s="6">
        <v>2232.8470000000002</v>
      </c>
      <c r="AP34" s="6">
        <v>1641.979</v>
      </c>
      <c r="AQ34" s="6">
        <v>1.3598509999999999</v>
      </c>
      <c r="AR34" s="6">
        <v>3.1408619999999998</v>
      </c>
      <c r="AS34" s="6">
        <v>2.3097099999999999</v>
      </c>
      <c r="AT34" s="6"/>
      <c r="AU34" s="6"/>
      <c r="AV34" s="6"/>
      <c r="AW34" s="6"/>
      <c r="AX34" s="6"/>
      <c r="AY34" s="6"/>
    </row>
    <row r="35" spans="1:51">
      <c r="A35" s="4" t="s">
        <v>212</v>
      </c>
      <c r="B35" s="4">
        <v>711</v>
      </c>
      <c r="C35" s="4">
        <v>888</v>
      </c>
      <c r="D35" s="4">
        <v>677</v>
      </c>
      <c r="E35" s="4">
        <v>1213</v>
      </c>
      <c r="F35" s="4">
        <v>969.79</v>
      </c>
      <c r="G35" s="4">
        <v>2993.8</v>
      </c>
      <c r="H35" s="4">
        <v>2160.1999999999998</v>
      </c>
      <c r="I35" s="4">
        <v>2113.5</v>
      </c>
      <c r="J35" s="4">
        <v>2577</v>
      </c>
      <c r="K35" s="4">
        <v>0.37630000000000002</v>
      </c>
      <c r="L35" s="4">
        <v>0.82020000000000004</v>
      </c>
      <c r="M35" s="4">
        <v>0.28837000000000002</v>
      </c>
      <c r="N35" s="4" t="b">
        <v>1</v>
      </c>
      <c r="O35" s="5" t="s">
        <v>213</v>
      </c>
      <c r="P35" s="4">
        <v>4.3819999999999997</v>
      </c>
      <c r="Q35" s="4">
        <v>4.1116999999999999</v>
      </c>
      <c r="R35" s="4">
        <v>4.5742000000000003</v>
      </c>
      <c r="S35" s="4">
        <v>4.8266</v>
      </c>
      <c r="T35" s="4">
        <v>2.1002000000000001</v>
      </c>
      <c r="U35" s="4">
        <v>1.8634999999999999</v>
      </c>
      <c r="V35" s="4">
        <v>0.1171</v>
      </c>
      <c r="W35" s="4">
        <v>7.2599999999999998E-2</v>
      </c>
      <c r="X35" s="4">
        <v>5.5399999999999998E-2</v>
      </c>
      <c r="Y35" s="4">
        <v>4.4400000000000002E-2</v>
      </c>
      <c r="Z35" s="4">
        <v>4.8599999999999997E-2</v>
      </c>
      <c r="AA35" s="4">
        <v>0.04</v>
      </c>
      <c r="AB35" s="4">
        <v>2.6700000000000002E-2</v>
      </c>
      <c r="AC35" s="4">
        <v>3.8163000000000002E-2</v>
      </c>
      <c r="AD35" s="4">
        <v>-5.1999999999999995E-4</v>
      </c>
      <c r="AE35" s="4">
        <v>-1.3999999999999999E-4</v>
      </c>
      <c r="AF35" s="4">
        <v>9.8530000000000006E-2</v>
      </c>
      <c r="AG35" s="4">
        <v>3.0849000000000001E-2</v>
      </c>
      <c r="AH35" s="4">
        <v>1</v>
      </c>
      <c r="AI35" s="4">
        <v>0.42530000000000001</v>
      </c>
      <c r="AJ35" s="4" t="s">
        <v>212</v>
      </c>
      <c r="AK35" s="4">
        <v>1856.6</v>
      </c>
      <c r="AL35" s="4">
        <v>1574.2</v>
      </c>
      <c r="AM35" s="4">
        <v>1228.68</v>
      </c>
      <c r="AN35" s="4">
        <v>1075.7</v>
      </c>
      <c r="AO35" s="6">
        <v>1715.384</v>
      </c>
      <c r="AP35" s="6">
        <v>1152.163</v>
      </c>
      <c r="AQ35" s="6">
        <v>1.488837</v>
      </c>
      <c r="AR35" s="6">
        <v>0.84171600000000002</v>
      </c>
      <c r="AS35" s="6">
        <v>0.56535100000000005</v>
      </c>
      <c r="AT35" s="6"/>
      <c r="AU35" s="6"/>
      <c r="AV35" s="6"/>
      <c r="AW35" s="6"/>
      <c r="AX35" s="6"/>
      <c r="AY35" s="6"/>
    </row>
    <row r="36" spans="1:51">
      <c r="A36" s="4" t="s">
        <v>214</v>
      </c>
      <c r="B36" s="4">
        <v>1240</v>
      </c>
      <c r="C36" s="4">
        <v>1150</v>
      </c>
      <c r="D36" s="4">
        <v>1162</v>
      </c>
      <c r="E36" s="4">
        <v>1999</v>
      </c>
      <c r="F36" s="4">
        <v>2017.7</v>
      </c>
      <c r="G36" s="4">
        <v>4625.3</v>
      </c>
      <c r="H36" s="4">
        <v>4423.2</v>
      </c>
      <c r="I36" s="4">
        <v>4155.2</v>
      </c>
      <c r="J36" s="4">
        <v>4524.3</v>
      </c>
      <c r="K36" s="4">
        <v>0.44600000000000001</v>
      </c>
      <c r="L36" s="4">
        <v>0.91839999999999999</v>
      </c>
      <c r="M36" s="4">
        <v>0.14724000000000001</v>
      </c>
      <c r="N36" s="4" t="b">
        <v>1</v>
      </c>
      <c r="O36" s="5" t="s">
        <v>215</v>
      </c>
      <c r="P36" s="4">
        <v>5.5930999999999997</v>
      </c>
      <c r="Q36" s="4">
        <v>5.3685999999999998</v>
      </c>
      <c r="R36" s="4">
        <v>8.7949999999999999</v>
      </c>
      <c r="S36" s="4">
        <v>12.266</v>
      </c>
      <c r="T36" s="4">
        <v>10.266999999999999</v>
      </c>
      <c r="U36" s="4">
        <v>7.1889000000000003</v>
      </c>
      <c r="V36" s="4">
        <v>8.9700000000000002E-2</v>
      </c>
      <c r="W36" s="4">
        <v>0.34360000000000002</v>
      </c>
      <c r="X36" s="4">
        <v>0.43530000000000002</v>
      </c>
      <c r="Y36" s="4">
        <v>0.2341</v>
      </c>
      <c r="Z36" s="4">
        <v>0.16619999999999999</v>
      </c>
      <c r="AA36" s="4">
        <v>9.2399999999999996E-2</v>
      </c>
      <c r="AB36" s="4">
        <v>1.6E-2</v>
      </c>
      <c r="AC36" s="4">
        <v>5.0589000000000002E-2</v>
      </c>
      <c r="AD36" s="4">
        <v>-1.4279999999999999E-2</v>
      </c>
      <c r="AE36" s="4">
        <v>-3.4070000000000003E-2</v>
      </c>
      <c r="AF36" s="4">
        <v>3.5520000000000003E-2</v>
      </c>
      <c r="AG36" s="4">
        <v>4.0242E-2</v>
      </c>
      <c r="AH36" s="4">
        <v>1</v>
      </c>
      <c r="AI36" s="4">
        <v>1.2853000000000001</v>
      </c>
      <c r="AJ36" s="4" t="s">
        <v>214</v>
      </c>
      <c r="AK36" s="4">
        <v>2203</v>
      </c>
      <c r="AL36" s="4">
        <v>1852.3</v>
      </c>
      <c r="AM36" s="4">
        <v>1367.72</v>
      </c>
      <c r="AN36" s="4">
        <v>1104.5999999999999</v>
      </c>
      <c r="AO36" s="6">
        <v>2027.6559999999999</v>
      </c>
      <c r="AP36" s="6">
        <v>1236.1369999999999</v>
      </c>
      <c r="AQ36" s="6">
        <v>1.640317</v>
      </c>
      <c r="AR36" s="6">
        <v>1.632296</v>
      </c>
      <c r="AS36" s="6">
        <v>0.99511000000000005</v>
      </c>
      <c r="AT36" s="6"/>
      <c r="AU36" s="6"/>
      <c r="AV36" s="6"/>
      <c r="AW36" s="6"/>
      <c r="AX36" s="6"/>
      <c r="AY36" s="6"/>
    </row>
    <row r="37" spans="1:51">
      <c r="A37" s="4" t="s">
        <v>216</v>
      </c>
      <c r="B37" s="4">
        <v>2219</v>
      </c>
      <c r="C37" s="4">
        <v>1463</v>
      </c>
      <c r="D37" s="4">
        <v>1400</v>
      </c>
      <c r="E37" s="4">
        <v>2515</v>
      </c>
      <c r="F37" s="4">
        <v>3610.8</v>
      </c>
      <c r="G37" s="4">
        <v>5884.2</v>
      </c>
      <c r="H37" s="4">
        <v>5329.2</v>
      </c>
      <c r="I37" s="4">
        <v>5227.8</v>
      </c>
      <c r="J37" s="4">
        <v>5606.7</v>
      </c>
      <c r="K37" s="4">
        <v>0.64400000000000002</v>
      </c>
      <c r="L37" s="4">
        <v>0.93240000000000001</v>
      </c>
      <c r="M37" s="4">
        <v>0.18984999999999999</v>
      </c>
      <c r="N37" s="4" t="b">
        <v>1</v>
      </c>
      <c r="O37" s="5" t="s">
        <v>217</v>
      </c>
      <c r="P37" s="4">
        <v>7.8710000000000004</v>
      </c>
      <c r="Q37" s="4">
        <v>7.8930999999999996</v>
      </c>
      <c r="R37" s="4">
        <v>8.1288999999999998</v>
      </c>
      <c r="S37" s="4">
        <v>6.4728000000000003</v>
      </c>
      <c r="T37" s="4">
        <v>1.6952</v>
      </c>
      <c r="U37" s="4">
        <v>1.1835</v>
      </c>
      <c r="V37" s="4">
        <v>5.2499999999999998E-2</v>
      </c>
      <c r="W37" s="4">
        <v>7.9000000000000008E-3</v>
      </c>
      <c r="X37" s="4">
        <v>7.7000000000000002E-3</v>
      </c>
      <c r="Y37" s="4">
        <v>5.3E-3</v>
      </c>
      <c r="Z37" s="4">
        <v>6.3E-3</v>
      </c>
      <c r="AA37" s="4">
        <v>6.1999999999999998E-3</v>
      </c>
      <c r="AB37" s="4">
        <v>6.7000000000000002E-3</v>
      </c>
      <c r="AC37" s="4">
        <v>3.0990000000000002E-3</v>
      </c>
      <c r="AD37" s="4">
        <v>-3.2100000000000002E-3</v>
      </c>
      <c r="AE37" s="4">
        <v>4.6477999999999998E-2</v>
      </c>
      <c r="AF37" s="4">
        <v>0.13589999999999999</v>
      </c>
      <c r="AG37" s="4">
        <v>3.0068999999999999E-2</v>
      </c>
      <c r="AH37" s="4">
        <v>1</v>
      </c>
      <c r="AI37" s="4">
        <v>0.15040000000000001</v>
      </c>
      <c r="AJ37" s="4" t="s">
        <v>216</v>
      </c>
      <c r="AK37" s="4">
        <v>1990.1</v>
      </c>
      <c r="AL37" s="4">
        <v>1781.4</v>
      </c>
      <c r="AM37" s="4">
        <v>1348.3</v>
      </c>
      <c r="AN37" s="4">
        <v>983.4</v>
      </c>
      <c r="AO37" s="6">
        <v>1885.7329999999999</v>
      </c>
      <c r="AP37" s="6">
        <v>1165.8499999999999</v>
      </c>
      <c r="AQ37" s="6">
        <v>1.6174740000000001</v>
      </c>
      <c r="AR37" s="6">
        <v>3.0971220000000002</v>
      </c>
      <c r="AS37" s="6">
        <v>1.9147890000000001</v>
      </c>
      <c r="AT37" s="6"/>
      <c r="AU37" s="6"/>
      <c r="AV37" s="6"/>
      <c r="AW37" s="6"/>
      <c r="AX37" s="6"/>
      <c r="AY37" s="6"/>
    </row>
    <row r="38" spans="1:51">
      <c r="A38" s="4" t="s">
        <v>218</v>
      </c>
      <c r="B38" s="4">
        <v>19954</v>
      </c>
      <c r="C38" s="4">
        <v>9232</v>
      </c>
      <c r="D38" s="4">
        <v>9238</v>
      </c>
      <c r="E38" s="4">
        <v>16973</v>
      </c>
      <c r="F38" s="4">
        <v>7679.5</v>
      </c>
      <c r="G38" s="4">
        <v>8782.1</v>
      </c>
      <c r="H38" s="4">
        <v>8317</v>
      </c>
      <c r="I38" s="4">
        <v>8344.4</v>
      </c>
      <c r="J38" s="4">
        <v>8549.5</v>
      </c>
      <c r="K38" s="4">
        <v>0.8982</v>
      </c>
      <c r="L38" s="4">
        <v>0.97599999999999998</v>
      </c>
      <c r="M38" s="4">
        <v>0.23579</v>
      </c>
      <c r="N38" s="4" t="b">
        <v>1</v>
      </c>
      <c r="O38" s="5" t="s">
        <v>219</v>
      </c>
      <c r="P38" s="4">
        <v>11.747999999999999</v>
      </c>
      <c r="Q38" s="4">
        <v>11.297000000000001</v>
      </c>
      <c r="R38" s="4">
        <v>10.875999999999999</v>
      </c>
      <c r="S38" s="4">
        <v>8.5777999999999999</v>
      </c>
      <c r="T38" s="4">
        <v>0.67920000000000003</v>
      </c>
      <c r="U38" s="4">
        <v>1.1302000000000001</v>
      </c>
      <c r="V38" s="4">
        <v>0.2074</v>
      </c>
      <c r="W38" s="4">
        <v>8.0699999999999994E-2</v>
      </c>
      <c r="X38" s="4">
        <v>5.8599999999999999E-2</v>
      </c>
      <c r="Y38" s="4">
        <v>2.35E-2</v>
      </c>
      <c r="Z38" s="4">
        <v>2.06E-2</v>
      </c>
      <c r="AA38" s="4">
        <v>3.95E-2</v>
      </c>
      <c r="AB38" s="4">
        <v>1.77E-2</v>
      </c>
      <c r="AC38" s="4">
        <v>2.2169000000000001E-2</v>
      </c>
      <c r="AD38" s="4">
        <v>1.1690000000000001E-2</v>
      </c>
      <c r="AE38" s="4">
        <v>5.1647999999999999E-2</v>
      </c>
      <c r="AF38" s="4">
        <v>0.26529000000000003</v>
      </c>
      <c r="AG38" s="4">
        <v>-2.4499999999999999E-3</v>
      </c>
      <c r="AH38" s="4">
        <v>1</v>
      </c>
      <c r="AI38" s="4">
        <v>9.6199999999999994E-2</v>
      </c>
      <c r="AJ38" s="4" t="s">
        <v>218</v>
      </c>
      <c r="AK38" s="4">
        <v>2913.4</v>
      </c>
      <c r="AL38" s="4">
        <v>2941.1</v>
      </c>
      <c r="AM38" s="4">
        <v>2146.5500000000002</v>
      </c>
      <c r="AN38" s="4">
        <v>1858.8</v>
      </c>
      <c r="AO38" s="6">
        <v>2927.2669999999998</v>
      </c>
      <c r="AP38" s="6">
        <v>2002.6559999999999</v>
      </c>
      <c r="AQ38" s="6">
        <v>1.4616929999999999</v>
      </c>
      <c r="AR38" s="6">
        <v>3.8346460000000002</v>
      </c>
      <c r="AS38" s="6">
        <v>2.6234289999999998</v>
      </c>
      <c r="AT38" s="6"/>
      <c r="AU38" s="6"/>
      <c r="AV38" s="6"/>
      <c r="AW38" s="6"/>
      <c r="AX38" s="6"/>
      <c r="AY38" s="6"/>
    </row>
    <row r="39" spans="1:51">
      <c r="A39" s="4" t="s">
        <v>220</v>
      </c>
      <c r="B39" s="4">
        <v>2453</v>
      </c>
      <c r="C39" s="4">
        <v>1915</v>
      </c>
      <c r="D39" s="4">
        <v>1681</v>
      </c>
      <c r="E39" s="4">
        <v>2965</v>
      </c>
      <c r="F39" s="4">
        <v>3555</v>
      </c>
      <c r="G39" s="4">
        <v>6859.7</v>
      </c>
      <c r="H39" s="4">
        <v>5698.9</v>
      </c>
      <c r="I39" s="4">
        <v>5489</v>
      </c>
      <c r="J39" s="4">
        <v>6279.3</v>
      </c>
      <c r="K39" s="4">
        <v>0.56610000000000005</v>
      </c>
      <c r="L39" s="4">
        <v>0.87409999999999999</v>
      </c>
      <c r="M39" s="4">
        <v>0.29008</v>
      </c>
      <c r="N39" s="4" t="b">
        <v>1</v>
      </c>
      <c r="O39" s="5" t="s">
        <v>221</v>
      </c>
      <c r="P39" s="4">
        <v>5.0174000000000003</v>
      </c>
      <c r="Q39" s="4">
        <v>5.1135999999999999</v>
      </c>
      <c r="R39" s="4">
        <v>3.6953999999999998</v>
      </c>
      <c r="S39" s="4">
        <v>6.5598999999999998</v>
      </c>
      <c r="T39" s="4">
        <v>1.3858999999999999</v>
      </c>
      <c r="U39" s="4">
        <v>3.0552999999999999</v>
      </c>
      <c r="V39" s="4">
        <v>0.41439999999999999</v>
      </c>
      <c r="W39" s="4">
        <v>0.12609999999999999</v>
      </c>
      <c r="X39" s="4">
        <v>0.1119</v>
      </c>
      <c r="Y39" s="4">
        <v>9.4E-2</v>
      </c>
      <c r="Z39" s="4">
        <v>0.106</v>
      </c>
      <c r="AA39" s="4">
        <v>0.18210000000000001</v>
      </c>
      <c r="AB39" s="4">
        <v>8.2600000000000007E-2</v>
      </c>
      <c r="AC39" s="4">
        <v>4.7709000000000001E-2</v>
      </c>
      <c r="AD39" s="4">
        <v>7.3910000000000003E-2</v>
      </c>
      <c r="AE39" s="4">
        <v>-9.3520000000000006E-2</v>
      </c>
      <c r="AF39" s="4">
        <v>0.19455</v>
      </c>
      <c r="AG39" s="4">
        <v>1.1542E-2</v>
      </c>
      <c r="AH39" s="4">
        <v>1</v>
      </c>
      <c r="AI39" s="4">
        <v>0.6089</v>
      </c>
      <c r="AJ39" s="4" t="s">
        <v>220</v>
      </c>
      <c r="AK39" s="4">
        <v>1900.2</v>
      </c>
      <c r="AL39" s="4">
        <v>2007.2</v>
      </c>
      <c r="AM39" s="4">
        <v>783.19</v>
      </c>
      <c r="AN39" s="4">
        <v>868.41</v>
      </c>
      <c r="AO39" s="6">
        <v>1953.67</v>
      </c>
      <c r="AP39" s="6">
        <v>825.79899999999998</v>
      </c>
      <c r="AQ39" s="6">
        <v>2.3657940000000002</v>
      </c>
      <c r="AR39" s="6">
        <v>4.304888</v>
      </c>
      <c r="AS39" s="6">
        <v>1.8196380000000001</v>
      </c>
      <c r="AT39" s="6"/>
      <c r="AU39" s="6"/>
      <c r="AV39" s="6"/>
      <c r="AW39" s="6"/>
      <c r="AX39" s="6"/>
      <c r="AY39" s="6"/>
    </row>
    <row r="40" spans="1:51">
      <c r="A40" s="4" t="s">
        <v>222</v>
      </c>
      <c r="B40" s="4">
        <v>5324</v>
      </c>
      <c r="C40" s="4">
        <v>4573</v>
      </c>
      <c r="D40" s="4">
        <v>4434</v>
      </c>
      <c r="E40" s="4">
        <v>7508</v>
      </c>
      <c r="F40" s="4">
        <v>3227.5</v>
      </c>
      <c r="G40" s="4">
        <v>6852.2</v>
      </c>
      <c r="H40" s="4">
        <v>6288</v>
      </c>
      <c r="I40" s="4">
        <v>5814.1</v>
      </c>
      <c r="J40" s="4">
        <v>6570.1</v>
      </c>
      <c r="K40" s="4">
        <v>0.49120000000000003</v>
      </c>
      <c r="L40" s="4">
        <v>0.88490000000000002</v>
      </c>
      <c r="M40" s="4">
        <v>0.22614999999999999</v>
      </c>
      <c r="N40" s="4" t="b">
        <v>1</v>
      </c>
      <c r="O40" s="5" t="s">
        <v>223</v>
      </c>
      <c r="P40" s="4">
        <v>16.041</v>
      </c>
      <c r="Q40" s="4">
        <v>16.36</v>
      </c>
      <c r="R40" s="4">
        <v>17.186</v>
      </c>
      <c r="S40" s="4">
        <v>15.159000000000001</v>
      </c>
      <c r="T40" s="4">
        <v>8.1907999999999994</v>
      </c>
      <c r="U40" s="4">
        <v>2.6663000000000001</v>
      </c>
      <c r="V40" s="4">
        <v>0.19289999999999999</v>
      </c>
      <c r="W40" s="4">
        <v>4.6899999999999997E-2</v>
      </c>
      <c r="X40" s="4">
        <v>6.9599999999999995E-2</v>
      </c>
      <c r="Y40" s="4">
        <v>7.0599999999999996E-2</v>
      </c>
      <c r="Z40" s="4">
        <v>5.8599999999999999E-2</v>
      </c>
      <c r="AA40" s="4">
        <v>5.9400000000000001E-2</v>
      </c>
      <c r="AB40" s="4">
        <v>1.2E-2</v>
      </c>
      <c r="AC40" s="4">
        <v>2.4889999999999999E-3</v>
      </c>
      <c r="AD40" s="4">
        <v>-3.5400000000000002E-3</v>
      </c>
      <c r="AE40" s="4">
        <v>2.9444000000000001E-2</v>
      </c>
      <c r="AF40" s="4">
        <v>6.7379999999999995E-2</v>
      </c>
      <c r="AG40" s="4">
        <v>9.3685000000000004E-2</v>
      </c>
      <c r="AH40" s="4">
        <v>1</v>
      </c>
      <c r="AI40" s="4">
        <v>0.16619999999999999</v>
      </c>
      <c r="AJ40" s="4" t="s">
        <v>222</v>
      </c>
      <c r="AK40" s="4">
        <v>5679.9</v>
      </c>
      <c r="AL40" s="4">
        <v>5265.3</v>
      </c>
      <c r="AM40" s="4">
        <v>3736.06</v>
      </c>
      <c r="AN40" s="4">
        <v>3072.4</v>
      </c>
      <c r="AO40" s="6">
        <v>5472.6459999999997</v>
      </c>
      <c r="AP40" s="6">
        <v>3404.239</v>
      </c>
      <c r="AQ40" s="6">
        <v>1.6075969999999999</v>
      </c>
      <c r="AR40" s="6">
        <v>0.94808099999999995</v>
      </c>
      <c r="AS40" s="6">
        <v>0.58975</v>
      </c>
      <c r="AT40" s="6"/>
      <c r="AU40" s="6"/>
      <c r="AV40" s="6"/>
      <c r="AW40" s="6"/>
      <c r="AX40" s="6"/>
      <c r="AY40" s="6"/>
    </row>
    <row r="41" spans="1:51">
      <c r="A41" s="4" t="s">
        <v>224</v>
      </c>
      <c r="B41" s="4">
        <v>4566</v>
      </c>
      <c r="C41" s="4">
        <v>2392</v>
      </c>
      <c r="D41" s="4">
        <v>2612</v>
      </c>
      <c r="E41" s="4">
        <v>4405</v>
      </c>
      <c r="F41" s="4">
        <v>3885.3</v>
      </c>
      <c r="G41" s="4">
        <v>5031</v>
      </c>
      <c r="H41" s="4">
        <v>5199.3999999999996</v>
      </c>
      <c r="I41" s="4">
        <v>4788.2</v>
      </c>
      <c r="J41" s="4">
        <v>5115.2</v>
      </c>
      <c r="K41" s="4">
        <v>0.75960000000000005</v>
      </c>
      <c r="L41" s="4">
        <v>0.93610000000000004</v>
      </c>
      <c r="M41" s="4">
        <v>0.26588000000000001</v>
      </c>
      <c r="N41" s="4" t="b">
        <v>1</v>
      </c>
      <c r="O41" s="5" t="s">
        <v>225</v>
      </c>
      <c r="P41" s="4">
        <v>7.5385</v>
      </c>
      <c r="Q41" s="4">
        <v>6.2887000000000004</v>
      </c>
      <c r="R41" s="4">
        <v>6.0445000000000002</v>
      </c>
      <c r="S41" s="4">
        <v>6.3375000000000004</v>
      </c>
      <c r="T41" s="4">
        <v>2.6638999999999999</v>
      </c>
      <c r="U41" s="4">
        <v>2.0764999999999998</v>
      </c>
      <c r="V41" s="4">
        <v>0.14030000000000001</v>
      </c>
      <c r="W41" s="4">
        <v>7.7200000000000005E-2</v>
      </c>
      <c r="X41" s="4">
        <v>5.04E-2</v>
      </c>
      <c r="Y41" s="4">
        <v>4.8800000000000003E-2</v>
      </c>
      <c r="Z41" s="4">
        <v>5.7599999999999998E-2</v>
      </c>
      <c r="AA41" s="4">
        <v>5.9299999999999999E-2</v>
      </c>
      <c r="AB41" s="4">
        <v>1.8599999999999998E-2</v>
      </c>
      <c r="AC41" s="4">
        <v>6.0969000000000002E-2</v>
      </c>
      <c r="AD41" s="4">
        <v>1.5959999999999998E-2</v>
      </c>
      <c r="AE41" s="4">
        <v>-1.4599999999999999E-3</v>
      </c>
      <c r="AF41" s="4">
        <v>0.10033</v>
      </c>
      <c r="AG41" s="4">
        <v>4.2916000000000003E-2</v>
      </c>
      <c r="AH41" s="4">
        <v>1</v>
      </c>
      <c r="AI41" s="4">
        <v>0.27539999999999998</v>
      </c>
      <c r="AJ41" s="4" t="s">
        <v>224</v>
      </c>
      <c r="AK41" s="4">
        <v>2352.9</v>
      </c>
      <c r="AL41" s="4">
        <v>2240.6999999999998</v>
      </c>
      <c r="AM41" s="4">
        <v>990.4</v>
      </c>
      <c r="AN41" s="4">
        <v>949.21</v>
      </c>
      <c r="AO41" s="6">
        <v>2296.8049999999998</v>
      </c>
      <c r="AP41" s="6">
        <v>969.80409999999995</v>
      </c>
      <c r="AQ41" s="6">
        <v>2.3683179999999999</v>
      </c>
      <c r="AR41" s="6">
        <v>4.0063060000000004</v>
      </c>
      <c r="AS41" s="6">
        <v>1.6916249999999999</v>
      </c>
      <c r="AT41" s="6"/>
      <c r="AU41" s="6"/>
      <c r="AV41" s="6"/>
      <c r="AW41" s="6"/>
      <c r="AX41" s="6"/>
      <c r="AY41" s="6"/>
    </row>
    <row r="42" spans="1:51">
      <c r="A42" s="4" t="s">
        <v>226</v>
      </c>
      <c r="B42" s="4">
        <v>4566</v>
      </c>
      <c r="C42" s="4">
        <v>2708</v>
      </c>
      <c r="D42" s="4">
        <v>3041</v>
      </c>
      <c r="E42" s="4">
        <v>4876</v>
      </c>
      <c r="F42" s="4">
        <v>1616.4</v>
      </c>
      <c r="G42" s="4">
        <v>2369.5</v>
      </c>
      <c r="H42" s="4">
        <v>2518.4</v>
      </c>
      <c r="I42" s="4">
        <v>2205</v>
      </c>
      <c r="J42" s="4">
        <v>2444</v>
      </c>
      <c r="K42" s="4">
        <v>0.66139999999999999</v>
      </c>
      <c r="L42" s="4">
        <v>0.9022</v>
      </c>
      <c r="M42" s="4">
        <v>0.28871999999999998</v>
      </c>
      <c r="N42" s="4" t="b">
        <v>1</v>
      </c>
      <c r="O42" s="5" t="s">
        <v>227</v>
      </c>
      <c r="P42" s="4">
        <v>23.202999999999999</v>
      </c>
      <c r="Q42" s="4">
        <v>17.585999999999999</v>
      </c>
      <c r="R42" s="4">
        <v>16.117999999999999</v>
      </c>
      <c r="S42" s="4">
        <v>13.226000000000001</v>
      </c>
      <c r="T42" s="4">
        <v>1.8129999999999999</v>
      </c>
      <c r="U42" s="4">
        <v>4.3383000000000003</v>
      </c>
      <c r="V42" s="4">
        <v>0.152</v>
      </c>
      <c r="W42" s="4">
        <v>2.9499999999999998E-2</v>
      </c>
      <c r="X42" s="4">
        <v>1.5699999999999999E-2</v>
      </c>
      <c r="Y42" s="4">
        <v>1.32E-2</v>
      </c>
      <c r="Z42" s="4">
        <v>1.9599999999999999E-2</v>
      </c>
      <c r="AA42" s="4">
        <v>3.8699999999999998E-2</v>
      </c>
      <c r="AB42" s="4">
        <v>6.6E-3</v>
      </c>
      <c r="AC42" s="4">
        <v>7.3663000000000006E-2</v>
      </c>
      <c r="AD42" s="4">
        <v>1.3820000000000001E-2</v>
      </c>
      <c r="AE42" s="4">
        <v>4.0571000000000003E-2</v>
      </c>
      <c r="AF42" s="4">
        <v>0.20291000000000001</v>
      </c>
      <c r="AG42" s="4">
        <v>-5.21E-2</v>
      </c>
      <c r="AH42" s="4">
        <v>1</v>
      </c>
      <c r="AI42" s="4">
        <v>0.187</v>
      </c>
      <c r="AJ42" s="4" t="s">
        <v>226</v>
      </c>
      <c r="AK42" s="4">
        <v>444.38</v>
      </c>
      <c r="AL42" s="4">
        <v>399.19</v>
      </c>
      <c r="AM42" s="4">
        <v>844.66899999999998</v>
      </c>
      <c r="AN42" s="4">
        <v>617.63</v>
      </c>
      <c r="AO42" s="6">
        <v>421.78219999999999</v>
      </c>
      <c r="AP42" s="6">
        <v>731.14940000000001</v>
      </c>
      <c r="AQ42" s="6">
        <v>0.57687500000000003</v>
      </c>
      <c r="AR42" s="6">
        <v>2.210788</v>
      </c>
      <c r="AS42" s="6">
        <v>3.8323489999999998</v>
      </c>
      <c r="AT42" s="6"/>
      <c r="AU42" s="6"/>
      <c r="AV42" s="6"/>
      <c r="AW42" s="6"/>
      <c r="AX42" s="6"/>
      <c r="AY42" s="6"/>
    </row>
    <row r="43" spans="1:51">
      <c r="A43" s="4" t="s">
        <v>228</v>
      </c>
      <c r="B43" s="4">
        <v>11462</v>
      </c>
      <c r="C43" s="4">
        <v>6350</v>
      </c>
      <c r="D43" s="4">
        <v>6383</v>
      </c>
      <c r="E43" s="4">
        <v>10240</v>
      </c>
      <c r="F43" s="4">
        <v>4704</v>
      </c>
      <c r="G43" s="4">
        <v>6441.4</v>
      </c>
      <c r="H43" s="4">
        <v>6128</v>
      </c>
      <c r="I43" s="4">
        <v>5368.4</v>
      </c>
      <c r="J43" s="4">
        <v>6284.7</v>
      </c>
      <c r="K43" s="4">
        <v>0.74850000000000005</v>
      </c>
      <c r="L43" s="4">
        <v>0.85419999999999996</v>
      </c>
      <c r="M43" s="4">
        <v>0.57970999999999995</v>
      </c>
      <c r="N43" s="4" t="b">
        <v>1</v>
      </c>
      <c r="O43" s="5" t="s">
        <v>229</v>
      </c>
      <c r="P43" s="4">
        <v>10.113</v>
      </c>
      <c r="Q43" s="4">
        <v>9.8099000000000007</v>
      </c>
      <c r="R43" s="4">
        <v>7.5122</v>
      </c>
      <c r="S43" s="4">
        <v>5.7530999999999999</v>
      </c>
      <c r="T43" s="4">
        <v>0.67210000000000003</v>
      </c>
      <c r="U43" s="4">
        <v>2.0638999999999998</v>
      </c>
      <c r="V43" s="4">
        <v>0.20069999999999999</v>
      </c>
      <c r="W43" s="4">
        <v>5.0099999999999999E-2</v>
      </c>
      <c r="X43" s="4">
        <v>1.6400000000000001E-2</v>
      </c>
      <c r="Y43" s="4">
        <v>1.4E-2</v>
      </c>
      <c r="Z43" s="4">
        <v>1.09E-2</v>
      </c>
      <c r="AA43" s="4">
        <v>3.8300000000000001E-2</v>
      </c>
      <c r="AB43" s="4">
        <v>1.9800000000000002E-2</v>
      </c>
      <c r="AC43" s="4">
        <v>2.0119999999999999E-2</v>
      </c>
      <c r="AD43" s="4">
        <v>4.1919999999999999E-2</v>
      </c>
      <c r="AE43" s="4">
        <v>5.5654000000000002E-2</v>
      </c>
      <c r="AF43" s="4">
        <v>0.22208</v>
      </c>
      <c r="AG43" s="4">
        <v>-6.037E-2</v>
      </c>
      <c r="AH43" s="4">
        <v>1</v>
      </c>
      <c r="AI43" s="4">
        <v>0.2041</v>
      </c>
      <c r="AJ43" s="4" t="s">
        <v>228</v>
      </c>
      <c r="AK43" s="4">
        <v>3316.4</v>
      </c>
      <c r="AL43" s="4">
        <v>3178.1</v>
      </c>
      <c r="AM43" s="4">
        <v>2457.2800000000002</v>
      </c>
      <c r="AN43" s="4">
        <v>2203.6</v>
      </c>
      <c r="AO43" s="6">
        <v>3247.2539999999999</v>
      </c>
      <c r="AP43" s="6">
        <v>2330.4360000000001</v>
      </c>
      <c r="AQ43" s="6">
        <v>1.393411</v>
      </c>
      <c r="AR43" s="6">
        <v>2.0185219999999999</v>
      </c>
      <c r="AS43" s="6">
        <v>1.44862</v>
      </c>
      <c r="AT43" s="6"/>
      <c r="AU43" s="6"/>
      <c r="AV43" s="6"/>
      <c r="AW43" s="6"/>
      <c r="AX43" s="6"/>
      <c r="AY43" s="6"/>
    </row>
    <row r="44" spans="1:51">
      <c r="A44" s="4" t="s">
        <v>230</v>
      </c>
      <c r="B44" s="4">
        <v>1562</v>
      </c>
      <c r="C44" s="4">
        <v>1200</v>
      </c>
      <c r="D44" s="4">
        <v>936</v>
      </c>
      <c r="E44" s="4">
        <v>1842</v>
      </c>
      <c r="F44" s="4">
        <v>611.29999999999995</v>
      </c>
      <c r="G44" s="4">
        <v>1160.8</v>
      </c>
      <c r="H44" s="4">
        <v>856.9</v>
      </c>
      <c r="I44" s="4">
        <v>920.86</v>
      </c>
      <c r="J44" s="4">
        <v>1008.8</v>
      </c>
      <c r="K44" s="4">
        <v>0.60589999999999999</v>
      </c>
      <c r="L44" s="4">
        <v>0.91279999999999994</v>
      </c>
      <c r="M44" s="4">
        <v>0.22131999999999999</v>
      </c>
      <c r="N44" s="4" t="b">
        <v>1</v>
      </c>
      <c r="O44" s="5" t="s">
        <v>231</v>
      </c>
      <c r="P44" s="4">
        <v>9.4527999999999999</v>
      </c>
      <c r="Q44" s="4">
        <v>6.9382000000000001</v>
      </c>
      <c r="R44" s="4">
        <v>6.8868999999999998</v>
      </c>
      <c r="S44" s="4">
        <v>4.9340000000000002</v>
      </c>
      <c r="T44" s="4">
        <v>0.34699999999999998</v>
      </c>
      <c r="U44" s="4">
        <v>2.1530999999999998</v>
      </c>
      <c r="V44" s="4">
        <v>0.191</v>
      </c>
      <c r="W44" s="4">
        <v>4.6600000000000003E-2</v>
      </c>
      <c r="X44" s="4">
        <v>3.0800000000000001E-2</v>
      </c>
      <c r="Y44" s="4">
        <v>2.3400000000000001E-2</v>
      </c>
      <c r="Z44" s="4">
        <v>4.5999999999999999E-2</v>
      </c>
      <c r="AA44" s="4">
        <v>6.13E-2</v>
      </c>
      <c r="AB44" s="4">
        <v>2.0199999999999999E-2</v>
      </c>
      <c r="AC44" s="4">
        <v>9.1526999999999997E-2</v>
      </c>
      <c r="AD44" s="4">
        <v>6.6400000000000001E-3</v>
      </c>
      <c r="AE44" s="4">
        <v>7.1358000000000005E-2</v>
      </c>
      <c r="AF44" s="4">
        <v>0.30912000000000001</v>
      </c>
      <c r="AG44" s="4">
        <v>-6.9220000000000004E-2</v>
      </c>
      <c r="AH44" s="4"/>
      <c r="AI44" s="4">
        <v>0.2278</v>
      </c>
      <c r="AJ44" s="4" t="s">
        <v>230</v>
      </c>
      <c r="AK44" s="4">
        <v>323.08999999999997</v>
      </c>
      <c r="AL44" s="4">
        <v>344.72</v>
      </c>
      <c r="AM44" s="4">
        <v>453.32100000000003</v>
      </c>
      <c r="AN44" s="4">
        <v>423.97</v>
      </c>
      <c r="AO44" s="6">
        <v>333.90260000000001</v>
      </c>
      <c r="AP44" s="6">
        <v>438.64350000000002</v>
      </c>
      <c r="AQ44" s="6">
        <v>0.761216</v>
      </c>
      <c r="AR44" s="6">
        <v>1.393605</v>
      </c>
      <c r="AS44" s="6">
        <v>1.8307610000000001</v>
      </c>
      <c r="AT44" s="6"/>
      <c r="AU44" s="6"/>
      <c r="AV44" s="6"/>
      <c r="AW44" s="6"/>
      <c r="AX44" s="6"/>
      <c r="AY44" s="6"/>
    </row>
    <row r="45" spans="1:51">
      <c r="A45" s="4" t="s">
        <v>232</v>
      </c>
      <c r="B45" s="4">
        <v>588</v>
      </c>
      <c r="C45" s="4">
        <v>970</v>
      </c>
      <c r="D45" s="4">
        <v>686</v>
      </c>
      <c r="E45" s="4">
        <v>1181</v>
      </c>
      <c r="F45" s="4">
        <v>230.12</v>
      </c>
      <c r="G45" s="4">
        <v>938.3</v>
      </c>
      <c r="H45" s="4">
        <v>628.03</v>
      </c>
      <c r="I45" s="4">
        <v>590.41</v>
      </c>
      <c r="J45" s="4">
        <v>783.16</v>
      </c>
      <c r="K45" s="4">
        <v>0.29380000000000001</v>
      </c>
      <c r="L45" s="4">
        <v>0.75390000000000001</v>
      </c>
      <c r="M45" s="4">
        <v>0.34853000000000001</v>
      </c>
      <c r="N45" s="4" t="b">
        <v>1</v>
      </c>
      <c r="O45" s="5" t="s">
        <v>233</v>
      </c>
      <c r="P45" s="4">
        <v>12.734</v>
      </c>
      <c r="Q45" s="4">
        <v>9.1183999999999994</v>
      </c>
      <c r="R45" s="4">
        <v>9.8226999999999993</v>
      </c>
      <c r="S45" s="4">
        <v>6.9241000000000001</v>
      </c>
      <c r="T45" s="4">
        <v>0.88929999999999998</v>
      </c>
      <c r="U45" s="4">
        <v>1.71</v>
      </c>
      <c r="V45" s="4">
        <v>0.15590000000000001</v>
      </c>
      <c r="W45" s="4">
        <v>4.2599999999999999E-2</v>
      </c>
      <c r="X45" s="4">
        <v>2.63E-2</v>
      </c>
      <c r="Y45" s="4">
        <v>1.67E-2</v>
      </c>
      <c r="Z45" s="4">
        <v>2.12E-2</v>
      </c>
      <c r="AA45" s="4">
        <v>4.3499999999999997E-2</v>
      </c>
      <c r="AB45" s="4">
        <v>1.2200000000000001E-2</v>
      </c>
      <c r="AC45" s="4">
        <v>9.2464000000000005E-2</v>
      </c>
      <c r="AD45" s="4">
        <v>-6.9699999999999996E-3</v>
      </c>
      <c r="AE45" s="4">
        <v>7.2495000000000004E-2</v>
      </c>
      <c r="AF45" s="4">
        <v>0.21479999999999999</v>
      </c>
      <c r="AG45" s="4">
        <v>-2.094E-2</v>
      </c>
      <c r="AH45" s="4"/>
      <c r="AI45" s="4">
        <v>0.1343</v>
      </c>
      <c r="AJ45" s="4" t="s">
        <v>232</v>
      </c>
      <c r="AK45" s="4">
        <v>268.64999999999998</v>
      </c>
      <c r="AL45" s="4">
        <v>282.94</v>
      </c>
      <c r="AM45" s="4">
        <v>408.35500000000002</v>
      </c>
      <c r="AN45" s="4">
        <v>405.01</v>
      </c>
      <c r="AO45" s="6">
        <v>275.79450000000003</v>
      </c>
      <c r="AP45" s="6">
        <v>406.68200000000002</v>
      </c>
      <c r="AQ45" s="6">
        <v>0.67815800000000004</v>
      </c>
      <c r="AR45" s="6">
        <v>0.56583899999999998</v>
      </c>
      <c r="AS45" s="6">
        <v>0.83437600000000001</v>
      </c>
      <c r="AT45" s="6"/>
      <c r="AU45" s="6"/>
      <c r="AV45" s="6"/>
      <c r="AW45" s="6"/>
      <c r="AX45" s="6"/>
      <c r="AY45" s="6"/>
    </row>
    <row r="46" spans="1:51">
      <c r="A46" s="4" t="s">
        <v>234</v>
      </c>
      <c r="B46" s="4">
        <v>5916</v>
      </c>
      <c r="C46" s="4">
        <v>4325</v>
      </c>
      <c r="D46" s="4">
        <v>4619</v>
      </c>
      <c r="E46" s="4">
        <v>6658</v>
      </c>
      <c r="F46" s="4">
        <v>2872.9</v>
      </c>
      <c r="G46" s="4">
        <v>5191.2</v>
      </c>
      <c r="H46" s="4">
        <v>5247.1</v>
      </c>
      <c r="I46" s="4">
        <v>4130.1000000000004</v>
      </c>
      <c r="J46" s="4">
        <v>5219.2</v>
      </c>
      <c r="K46" s="4">
        <v>0.5504</v>
      </c>
      <c r="L46" s="4">
        <v>0.7913</v>
      </c>
      <c r="M46" s="4">
        <v>0.46415000000000001</v>
      </c>
      <c r="N46" s="4" t="b">
        <v>1</v>
      </c>
      <c r="O46" s="5" t="s">
        <v>235</v>
      </c>
      <c r="P46" s="4">
        <v>3.9070999999999998</v>
      </c>
      <c r="Q46" s="4">
        <v>3.2075999999999998</v>
      </c>
      <c r="R46" s="4">
        <v>4.1405000000000003</v>
      </c>
      <c r="S46" s="4">
        <v>2.5169999999999999</v>
      </c>
      <c r="T46" s="4">
        <v>0.31759999999999999</v>
      </c>
      <c r="U46" s="4">
        <v>0.7389</v>
      </c>
      <c r="V46" s="4">
        <v>0.27339999999999998</v>
      </c>
      <c r="W46" s="4">
        <v>3.9399999999999998E-2</v>
      </c>
      <c r="X46" s="4">
        <v>2.3699999999999999E-2</v>
      </c>
      <c r="Y46" s="4">
        <v>1.3299999999999999E-2</v>
      </c>
      <c r="Z46" s="4">
        <v>2.4799999999999999E-2</v>
      </c>
      <c r="AA46" s="4">
        <v>3.8199999999999998E-2</v>
      </c>
      <c r="AB46" s="4">
        <v>7.0000000000000007E-2</v>
      </c>
      <c r="AC46" s="4">
        <v>9.1682E-2</v>
      </c>
      <c r="AD46" s="4">
        <v>-2.7720000000000002E-2</v>
      </c>
      <c r="AE46" s="4">
        <v>0.105174</v>
      </c>
      <c r="AF46" s="4">
        <v>0.23638000000000001</v>
      </c>
      <c r="AG46" s="4">
        <v>2.702E-3</v>
      </c>
      <c r="AH46" s="4">
        <v>1</v>
      </c>
      <c r="AI46" s="4">
        <v>0.18909999999999999</v>
      </c>
      <c r="AJ46" s="4" t="s">
        <v>234</v>
      </c>
      <c r="AK46" s="4">
        <v>2607.8000000000002</v>
      </c>
      <c r="AL46" s="4">
        <v>2228.3000000000002</v>
      </c>
      <c r="AM46" s="4">
        <v>1851.4</v>
      </c>
      <c r="AN46" s="4">
        <v>1463</v>
      </c>
      <c r="AO46" s="6">
        <v>2418.0709999999999</v>
      </c>
      <c r="AP46" s="6">
        <v>1657.22</v>
      </c>
      <c r="AQ46" s="6">
        <v>1.4591130000000001</v>
      </c>
      <c r="AR46" s="6">
        <v>1.733538</v>
      </c>
      <c r="AS46" s="6">
        <v>1.1880759999999999</v>
      </c>
      <c r="AT46" s="6"/>
      <c r="AU46" s="6"/>
      <c r="AV46" s="6"/>
      <c r="AW46" s="6"/>
      <c r="AX46" s="6"/>
      <c r="AY46" s="6"/>
    </row>
    <row r="47" spans="1:51">
      <c r="A47" s="4" t="s">
        <v>236</v>
      </c>
      <c r="B47" s="4">
        <v>4512</v>
      </c>
      <c r="C47" s="4">
        <v>2027</v>
      </c>
      <c r="D47" s="4">
        <v>2331</v>
      </c>
      <c r="E47" s="4">
        <v>3758</v>
      </c>
      <c r="F47" s="4">
        <v>2191.1</v>
      </c>
      <c r="G47" s="4">
        <v>2433</v>
      </c>
      <c r="H47" s="4">
        <v>2648</v>
      </c>
      <c r="I47" s="4">
        <v>2331.1999999999998</v>
      </c>
      <c r="J47" s="4">
        <v>2540.5</v>
      </c>
      <c r="K47" s="4">
        <v>0.86250000000000004</v>
      </c>
      <c r="L47" s="4">
        <v>0.91759999999999997</v>
      </c>
      <c r="M47" s="4">
        <v>0.59899000000000002</v>
      </c>
      <c r="N47" s="4" t="b">
        <v>1</v>
      </c>
      <c r="O47" s="5" t="s">
        <v>237</v>
      </c>
      <c r="P47" s="4">
        <v>8.0576000000000008</v>
      </c>
      <c r="Q47" s="4">
        <v>6.8855000000000004</v>
      </c>
      <c r="R47" s="4">
        <v>8.2028999999999996</v>
      </c>
      <c r="S47" s="4">
        <v>6.0682999999999998</v>
      </c>
      <c r="T47" s="4">
        <v>0.96220000000000006</v>
      </c>
      <c r="U47" s="4">
        <v>1.7946</v>
      </c>
      <c r="V47" s="4">
        <v>0.129</v>
      </c>
      <c r="W47" s="4">
        <v>5.33E-2</v>
      </c>
      <c r="X47" s="4">
        <v>2.4400000000000002E-2</v>
      </c>
      <c r="Y47" s="4">
        <v>1.9199999999999998E-2</v>
      </c>
      <c r="Z47" s="4">
        <v>2.2100000000000002E-2</v>
      </c>
      <c r="AA47" s="4">
        <v>2.4799999999999999E-2</v>
      </c>
      <c r="AB47" s="4">
        <v>1.6E-2</v>
      </c>
      <c r="AC47" s="4">
        <v>5.1374999999999997E-2</v>
      </c>
      <c r="AD47" s="4">
        <v>-1.9820000000000001E-2</v>
      </c>
      <c r="AE47" s="4">
        <v>6.3380000000000006E-2</v>
      </c>
      <c r="AF47" s="4">
        <v>0.19428999999999999</v>
      </c>
      <c r="AG47" s="4">
        <v>-2.6689999999999998E-2</v>
      </c>
      <c r="AH47" s="4">
        <v>1</v>
      </c>
      <c r="AI47" s="4">
        <v>0.22270000000000001</v>
      </c>
      <c r="AJ47" s="4" t="s">
        <v>236</v>
      </c>
      <c r="AK47" s="4">
        <v>1696</v>
      </c>
      <c r="AL47" s="4">
        <v>1641.6</v>
      </c>
      <c r="AM47" s="4">
        <v>932.12400000000002</v>
      </c>
      <c r="AN47" s="4">
        <v>750.8</v>
      </c>
      <c r="AO47" s="6">
        <v>1668.806</v>
      </c>
      <c r="AP47" s="6">
        <v>841.46320000000003</v>
      </c>
      <c r="AQ47" s="6">
        <v>1.98322</v>
      </c>
      <c r="AR47" s="6">
        <v>2.6038700000000001</v>
      </c>
      <c r="AS47" s="6">
        <v>1.312951</v>
      </c>
      <c r="AT47" s="6"/>
      <c r="AU47" s="6"/>
      <c r="AV47" s="6"/>
      <c r="AW47" s="6"/>
      <c r="AX47" s="6"/>
      <c r="AY47" s="6"/>
    </row>
    <row r="48" spans="1:51">
      <c r="A48" s="4" t="s">
        <v>238</v>
      </c>
      <c r="B48" s="4">
        <v>3493</v>
      </c>
      <c r="C48" s="4">
        <v>1384</v>
      </c>
      <c r="D48" s="4">
        <v>1486</v>
      </c>
      <c r="E48" s="4">
        <v>2797</v>
      </c>
      <c r="F48" s="4">
        <v>1611.8</v>
      </c>
      <c r="G48" s="4">
        <v>1578.5</v>
      </c>
      <c r="H48" s="4">
        <v>1604.1</v>
      </c>
      <c r="I48" s="4">
        <v>1648.7</v>
      </c>
      <c r="J48" s="4">
        <v>1591.3</v>
      </c>
      <c r="K48" s="4">
        <v>1.0128999999999999</v>
      </c>
      <c r="L48" s="4">
        <v>1.0361</v>
      </c>
      <c r="M48" s="4">
        <v>2.7976800000000002</v>
      </c>
      <c r="N48" s="4" t="b">
        <v>1</v>
      </c>
      <c r="O48" s="5" t="s">
        <v>239</v>
      </c>
      <c r="P48" s="4">
        <v>10.837</v>
      </c>
      <c r="Q48" s="4">
        <v>10.209</v>
      </c>
      <c r="R48" s="4">
        <v>10.548</v>
      </c>
      <c r="S48" s="4">
        <v>9.3431999999999995</v>
      </c>
      <c r="T48" s="4">
        <v>1.4809000000000001</v>
      </c>
      <c r="U48" s="4">
        <v>3.3290999999999999</v>
      </c>
      <c r="V48" s="4">
        <v>0.1565</v>
      </c>
      <c r="W48" s="4">
        <v>0.12039999999999999</v>
      </c>
      <c r="X48" s="4">
        <v>0.25169999999999998</v>
      </c>
      <c r="Y48" s="4">
        <v>0.23089999999999999</v>
      </c>
      <c r="Z48" s="4">
        <v>0.1032</v>
      </c>
      <c r="AA48" s="4">
        <v>3.2899999999999999E-2</v>
      </c>
      <c r="AB48" s="4">
        <v>1.44E-2</v>
      </c>
      <c r="AC48" s="4">
        <v>2.8063000000000001E-2</v>
      </c>
      <c r="AD48" s="4">
        <v>1.3310000000000001E-2</v>
      </c>
      <c r="AE48" s="4">
        <v>4.8617E-2</v>
      </c>
      <c r="AF48" s="4">
        <v>0.23186000000000001</v>
      </c>
      <c r="AG48" s="4">
        <v>-2.6360000000000001E-2</v>
      </c>
      <c r="AH48" s="4">
        <v>1</v>
      </c>
      <c r="AI48" s="4">
        <v>0.30719999999999997</v>
      </c>
      <c r="AJ48" s="4" t="s">
        <v>238</v>
      </c>
      <c r="AK48" s="4">
        <v>582.34</v>
      </c>
      <c r="AL48" s="4">
        <v>265.92</v>
      </c>
      <c r="AM48" s="4">
        <v>659.85699999999997</v>
      </c>
      <c r="AN48" s="4">
        <v>567.44000000000005</v>
      </c>
      <c r="AO48" s="6">
        <v>424.12909999999999</v>
      </c>
      <c r="AP48" s="6">
        <v>613.65020000000004</v>
      </c>
      <c r="AQ48" s="6">
        <v>0.69115800000000005</v>
      </c>
      <c r="AR48" s="6">
        <v>2.6266389999999999</v>
      </c>
      <c r="AS48" s="6">
        <v>3.8003459999999998</v>
      </c>
      <c r="AT48" s="6"/>
      <c r="AU48" s="6"/>
      <c r="AV48" s="6"/>
      <c r="AW48" s="6"/>
      <c r="AX48" s="6"/>
      <c r="AY48" s="6"/>
    </row>
    <row r="49" spans="1:51">
      <c r="A49" s="4" t="s">
        <v>240</v>
      </c>
      <c r="B49" s="4">
        <v>2908</v>
      </c>
      <c r="C49" s="4">
        <v>1302</v>
      </c>
      <c r="D49" s="4">
        <v>1389</v>
      </c>
      <c r="E49" s="4">
        <v>2418</v>
      </c>
      <c r="F49" s="4">
        <v>1341.9</v>
      </c>
      <c r="G49" s="4">
        <v>1485</v>
      </c>
      <c r="H49" s="4">
        <v>1499.4</v>
      </c>
      <c r="I49" s="4">
        <v>1425.3</v>
      </c>
      <c r="J49" s="4">
        <v>1492.2</v>
      </c>
      <c r="K49" s="4">
        <v>0.89929999999999999</v>
      </c>
      <c r="L49" s="4">
        <v>0.95520000000000005</v>
      </c>
      <c r="M49" s="4">
        <v>0.44494</v>
      </c>
      <c r="N49" s="4" t="b">
        <v>1</v>
      </c>
      <c r="O49" s="5" t="s">
        <v>241</v>
      </c>
      <c r="P49" s="4">
        <v>14.473000000000001</v>
      </c>
      <c r="Q49" s="4">
        <v>12.895</v>
      </c>
      <c r="R49" s="4">
        <v>12.254</v>
      </c>
      <c r="S49" s="4">
        <v>11.819000000000001</v>
      </c>
      <c r="T49" s="4">
        <v>0</v>
      </c>
      <c r="U49" s="4">
        <v>2.7685</v>
      </c>
      <c r="V49" s="4">
        <v>0.16339999999999999</v>
      </c>
      <c r="W49" s="4">
        <v>0.20330000000000001</v>
      </c>
      <c r="X49" s="4">
        <v>0.36990000000000001</v>
      </c>
      <c r="Y49" s="4">
        <v>0.1973</v>
      </c>
      <c r="Z49" s="4">
        <v>0.23200000000000001</v>
      </c>
      <c r="AA49" s="4">
        <v>5.67E-2</v>
      </c>
      <c r="AB49" s="4">
        <v>1.1299999999999999E-2</v>
      </c>
      <c r="AC49" s="4">
        <v>4.2381000000000002E-2</v>
      </c>
      <c r="AD49" s="4">
        <v>3.0329999999999999E-2</v>
      </c>
      <c r="AE49" s="4">
        <v>3.0627000000000001E-2</v>
      </c>
      <c r="AF49" s="4">
        <v>231986</v>
      </c>
      <c r="AG49" s="4"/>
      <c r="AH49" s="4">
        <v>1</v>
      </c>
      <c r="AI49" s="4">
        <v>0.1913</v>
      </c>
      <c r="AJ49" s="4" t="s">
        <v>240</v>
      </c>
      <c r="AK49" s="4">
        <v>486.36</v>
      </c>
      <c r="AL49" s="4">
        <v>378.99</v>
      </c>
      <c r="AM49" s="4">
        <v>440.74400000000003</v>
      </c>
      <c r="AN49" s="4">
        <v>440.8</v>
      </c>
      <c r="AO49" s="6">
        <v>432.67239999999998</v>
      </c>
      <c r="AP49" s="6">
        <v>440.77280000000002</v>
      </c>
      <c r="AQ49" s="6">
        <v>0.98162199999999999</v>
      </c>
      <c r="AR49" s="6">
        <v>3.0444040000000001</v>
      </c>
      <c r="AS49" s="6">
        <v>3.1013999999999999</v>
      </c>
      <c r="AT49" s="6"/>
      <c r="AU49" s="6"/>
      <c r="AV49" s="6"/>
      <c r="AW49" s="6"/>
      <c r="AX49" s="6"/>
      <c r="AY49" s="6"/>
    </row>
    <row r="50" spans="1:51">
      <c r="A50" s="4" t="s">
        <v>242</v>
      </c>
      <c r="B50" s="4">
        <v>2810</v>
      </c>
      <c r="C50" s="4">
        <v>1060</v>
      </c>
      <c r="D50" s="4">
        <v>896</v>
      </c>
      <c r="E50" s="4">
        <v>1633</v>
      </c>
      <c r="F50" s="4">
        <v>1316.3</v>
      </c>
      <c r="G50" s="4">
        <v>1227.3</v>
      </c>
      <c r="H50" s="4">
        <v>981.86</v>
      </c>
      <c r="I50" s="4">
        <v>977.18</v>
      </c>
      <c r="J50" s="4">
        <v>1104.5999999999999</v>
      </c>
      <c r="K50" s="4">
        <v>1.1917</v>
      </c>
      <c r="L50" s="4">
        <v>0.88470000000000004</v>
      </c>
      <c r="M50" s="4">
        <v>-0.60177999999999998</v>
      </c>
      <c r="N50" s="4" t="b">
        <v>1</v>
      </c>
      <c r="O50" s="5" t="s">
        <v>243</v>
      </c>
      <c r="P50" s="4">
        <v>6.4673999999999996</v>
      </c>
      <c r="Q50" s="4">
        <v>5.4104999999999999</v>
      </c>
      <c r="R50" s="4">
        <v>4.3159999999999998</v>
      </c>
      <c r="S50" s="4">
        <v>2.7018</v>
      </c>
      <c r="T50" s="4">
        <v>0.71930000000000005</v>
      </c>
      <c r="U50" s="4">
        <v>1.5103</v>
      </c>
      <c r="V50" s="4">
        <v>0.42209999999999998</v>
      </c>
      <c r="W50" s="4">
        <v>0.1106</v>
      </c>
      <c r="X50" s="4">
        <v>8.0699999999999994E-2</v>
      </c>
      <c r="Y50" s="4">
        <v>7.0400000000000004E-2</v>
      </c>
      <c r="Z50" s="4">
        <v>7.1300000000000002E-2</v>
      </c>
      <c r="AA50" s="4">
        <v>6.9099999999999995E-2</v>
      </c>
      <c r="AB50" s="4">
        <v>6.5299999999999997E-2</v>
      </c>
      <c r="AC50" s="4">
        <v>8.8235999999999995E-2</v>
      </c>
      <c r="AD50" s="4">
        <v>5.2010000000000001E-2</v>
      </c>
      <c r="AE50" s="4">
        <v>0.115939</v>
      </c>
      <c r="AF50" s="4">
        <v>0.19047</v>
      </c>
      <c r="AG50" s="4">
        <v>1.2146000000000001E-2</v>
      </c>
      <c r="AH50" s="4"/>
      <c r="AI50" s="4">
        <v>0.23350000000000001</v>
      </c>
      <c r="AJ50" s="4" t="s">
        <v>242</v>
      </c>
      <c r="AK50" s="4">
        <v>317.97000000000003</v>
      </c>
      <c r="AL50" s="4">
        <v>370</v>
      </c>
      <c r="AM50" s="4">
        <v>346.66399999999999</v>
      </c>
      <c r="AN50" s="4">
        <v>346.83</v>
      </c>
      <c r="AO50" s="6">
        <v>343.98649999999998</v>
      </c>
      <c r="AP50" s="6">
        <v>346.74939999999998</v>
      </c>
      <c r="AQ50" s="6">
        <v>0.99203200000000002</v>
      </c>
      <c r="AR50" s="6">
        <v>3.796157</v>
      </c>
      <c r="AS50" s="6">
        <v>3.826648</v>
      </c>
      <c r="AT50" s="6"/>
      <c r="AU50" s="6"/>
      <c r="AV50" s="6"/>
      <c r="AW50" s="6"/>
      <c r="AX50" s="6"/>
      <c r="AY50" s="6"/>
    </row>
    <row r="51" spans="1:51">
      <c r="A51" s="4" t="s">
        <v>244</v>
      </c>
      <c r="B51" s="4">
        <v>9278</v>
      </c>
      <c r="C51" s="4">
        <v>4142</v>
      </c>
      <c r="D51" s="4">
        <v>4425</v>
      </c>
      <c r="E51" s="4">
        <v>7769</v>
      </c>
      <c r="F51" s="4">
        <v>4390.5</v>
      </c>
      <c r="G51" s="4">
        <v>4844.8</v>
      </c>
      <c r="H51" s="4">
        <v>4898.5</v>
      </c>
      <c r="I51" s="4">
        <v>4696.3999999999996</v>
      </c>
      <c r="J51" s="4">
        <v>4871.6000000000004</v>
      </c>
      <c r="K51" s="4">
        <v>0.9012</v>
      </c>
      <c r="L51" s="4">
        <v>0.96399999999999997</v>
      </c>
      <c r="M51" s="4">
        <v>0.36430000000000001</v>
      </c>
      <c r="N51" s="4" t="b">
        <v>1</v>
      </c>
      <c r="O51" s="5" t="s">
        <v>245</v>
      </c>
      <c r="P51" s="4">
        <v>16.960999999999999</v>
      </c>
      <c r="Q51" s="4">
        <v>15.685</v>
      </c>
      <c r="R51" s="4">
        <v>12.28</v>
      </c>
      <c r="S51" s="4">
        <v>2.8613</v>
      </c>
      <c r="T51" s="4">
        <v>0</v>
      </c>
      <c r="U51" s="4">
        <v>2.0871</v>
      </c>
      <c r="V51" s="4">
        <v>0.2064</v>
      </c>
      <c r="W51" s="4">
        <v>5.4999999999999997E-3</v>
      </c>
      <c r="X51" s="4"/>
      <c r="Y51" s="4">
        <v>3.0000000000000001E-3</v>
      </c>
      <c r="Z51" s="4">
        <v>1.17E-2</v>
      </c>
      <c r="AA51" s="4">
        <v>1.8499999999999999E-2</v>
      </c>
      <c r="AB51" s="4">
        <v>1.2200000000000001E-2</v>
      </c>
      <c r="AC51" s="4">
        <v>2.5911E-2</v>
      </c>
      <c r="AD51" s="4">
        <v>0.14243</v>
      </c>
      <c r="AE51" s="4">
        <v>11705.5</v>
      </c>
      <c r="AF51" s="4"/>
      <c r="AG51" s="4"/>
      <c r="AH51" s="4">
        <v>1</v>
      </c>
      <c r="AI51" s="4">
        <v>0.1231</v>
      </c>
      <c r="AJ51" s="4" t="s">
        <v>244</v>
      </c>
      <c r="AK51" s="4">
        <v>1931.8</v>
      </c>
      <c r="AL51" s="4">
        <v>1680.6</v>
      </c>
      <c r="AM51" s="4">
        <v>1246.26</v>
      </c>
      <c r="AN51" s="4">
        <v>1145.2</v>
      </c>
      <c r="AO51" s="6">
        <v>1806.23</v>
      </c>
      <c r="AP51" s="6">
        <v>1195.7180000000001</v>
      </c>
      <c r="AQ51" s="6">
        <v>1.510583</v>
      </c>
      <c r="AR51" s="6">
        <v>3.6718790000000001</v>
      </c>
      <c r="AS51" s="6">
        <v>2.4307699999999999</v>
      </c>
      <c r="AT51" s="6"/>
      <c r="AU51" s="6"/>
      <c r="AV51" s="6"/>
      <c r="AW51" s="6"/>
      <c r="AX51" s="6"/>
      <c r="AY51" s="6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537B-AEB3-EA40-A987-402B7DC2C016}">
  <dimension ref="A1:AY6"/>
  <sheetViews>
    <sheetView workbookViewId="0">
      <selection activeCell="I15" sqref="I15"/>
    </sheetView>
  </sheetViews>
  <sheetFormatPr baseColWidth="10" defaultRowHeight="20"/>
  <sheetData>
    <row r="1" spans="1:51" s="3" customFormat="1">
      <c r="A1" s="1" t="s">
        <v>246</v>
      </c>
      <c r="B1" s="1">
        <v>10815</v>
      </c>
      <c r="C1" s="1">
        <v>6162</v>
      </c>
      <c r="D1" s="1">
        <v>5619</v>
      </c>
      <c r="E1" s="1">
        <v>10031</v>
      </c>
      <c r="F1" s="1">
        <v>3204.7994990000002</v>
      </c>
      <c r="G1" s="1">
        <v>4513.3080920000002</v>
      </c>
      <c r="H1" s="1">
        <v>3895.1094969999999</v>
      </c>
      <c r="I1" s="1">
        <v>3797.100524</v>
      </c>
      <c r="J1" s="1">
        <f t="shared" ref="J1:J6" si="0">AVERAGE(G1:H1)</f>
        <v>4204.2087945000003</v>
      </c>
      <c r="K1" s="1">
        <v>0.76228362000000005</v>
      </c>
      <c r="L1" s="1">
        <v>0.90316649599999999</v>
      </c>
      <c r="M1" s="1">
        <v>0.40734889299999999</v>
      </c>
      <c r="N1" s="1" t="b">
        <v>1</v>
      </c>
      <c r="O1" s="8" t="s">
        <v>247</v>
      </c>
      <c r="P1" s="1">
        <v>20.914828629999999</v>
      </c>
      <c r="Q1" s="1">
        <v>16.572872669999999</v>
      </c>
      <c r="R1" s="1">
        <v>16.216826309999998</v>
      </c>
      <c r="S1" s="1">
        <v>19.919226699999999</v>
      </c>
      <c r="T1" s="1">
        <v>10.83366504</v>
      </c>
      <c r="U1" s="1">
        <v>3.4478928130000002</v>
      </c>
      <c r="V1" s="1">
        <v>0.140692867</v>
      </c>
      <c r="W1" s="1">
        <v>1.8479961E-2</v>
      </c>
      <c r="X1" s="1">
        <v>1.3000855E-2</v>
      </c>
      <c r="Y1" s="1">
        <v>5.7960770000000002E-3</v>
      </c>
      <c r="Z1" s="1"/>
      <c r="AA1" s="1">
        <v>2.0110665999999999E-2</v>
      </c>
      <c r="AB1" s="1">
        <v>6.726943E-3</v>
      </c>
      <c r="AC1" s="1">
        <v>6.2303057000000002E-2</v>
      </c>
      <c r="AD1" s="1">
        <v>4.076985E-3</v>
      </c>
      <c r="AE1" s="1">
        <v>-4.0610569999999999E-2</v>
      </c>
      <c r="AF1" s="1">
        <v>7.5108955000000005E-2</v>
      </c>
      <c r="AG1" s="1"/>
      <c r="AH1" s="1">
        <v>1</v>
      </c>
      <c r="AI1" s="1">
        <f t="shared" ref="AI1:AI6" si="1">U1/P1</f>
        <v>0.16485398345814706</v>
      </c>
      <c r="AJ1" s="1" t="s">
        <v>246</v>
      </c>
      <c r="AK1" s="1">
        <v>1930.1695803643299</v>
      </c>
      <c r="AL1" s="1">
        <v>1600.4500015032199</v>
      </c>
      <c r="AM1" s="1">
        <v>1056.7210407078401</v>
      </c>
      <c r="AN1" s="1">
        <v>851.76800740524595</v>
      </c>
      <c r="AO1" s="3">
        <f t="shared" ref="AO1:AO6" si="2">AVERAGE(AK1:AL1)</f>
        <v>1765.3097909337748</v>
      </c>
      <c r="AP1" s="3">
        <f t="shared" ref="AP1:AP6" si="3">AVERAGE(AM1:AN1)</f>
        <v>954.24452405654301</v>
      </c>
      <c r="AQ1" s="3">
        <f t="shared" ref="AQ1:AQ6" si="4">AO1/AP1</f>
        <v>1.8499553798111947</v>
      </c>
      <c r="AR1" s="3">
        <f t="shared" ref="AR1:AR6" si="5">F1/AP1</f>
        <v>3.3584677912284278</v>
      </c>
      <c r="AS1" s="3">
        <f t="shared" ref="AS1:AS6" si="6">F1/AO1</f>
        <v>1.8154317816958323</v>
      </c>
      <c r="AT1" s="3">
        <f>AVERAGE(F1:F6)</f>
        <v>3375.6306943166669</v>
      </c>
      <c r="AU1" s="3">
        <f>AVERAGE(AO1:AO6)</f>
        <v>2888.4485782730467</v>
      </c>
      <c r="AV1" s="3">
        <f>TTEST(F1:F6,AO1:AO6,2,1)</f>
        <v>0.64075162652917106</v>
      </c>
      <c r="AX1" s="3">
        <f>AVERAGE(J1:J6)</f>
        <v>5751.1609178666668</v>
      </c>
      <c r="AY1" s="3">
        <f>TTEST(J1:J6,AO1:AO6,2,1)</f>
        <v>2.3974596570471657E-2</v>
      </c>
    </row>
    <row r="2" spans="1:51" s="3" customFormat="1">
      <c r="A2" s="1" t="s">
        <v>248</v>
      </c>
      <c r="B2" s="1">
        <v>395</v>
      </c>
      <c r="C2" s="1">
        <v>150</v>
      </c>
      <c r="D2" s="1">
        <v>158</v>
      </c>
      <c r="E2" s="1">
        <v>305</v>
      </c>
      <c r="F2" s="1">
        <v>124.6144609</v>
      </c>
      <c r="G2" s="1">
        <v>116.9665157</v>
      </c>
      <c r="H2" s="1">
        <v>116.6043447</v>
      </c>
      <c r="I2" s="1">
        <v>122.9149506</v>
      </c>
      <c r="J2" s="1">
        <f t="shared" si="0"/>
        <v>116.78543020000001</v>
      </c>
      <c r="K2" s="1">
        <v>1.067037735</v>
      </c>
      <c r="L2" s="1">
        <v>1.0524853169999999</v>
      </c>
      <c r="M2" s="1">
        <v>0.78292199699999998</v>
      </c>
      <c r="N2" s="1" t="b">
        <v>1</v>
      </c>
      <c r="O2" s="8" t="s">
        <v>249</v>
      </c>
      <c r="P2" s="1">
        <v>1.047669451</v>
      </c>
      <c r="Q2" s="1">
        <v>1.0543947069999999</v>
      </c>
      <c r="R2" s="1">
        <v>0.60468709099999995</v>
      </c>
      <c r="S2" s="1">
        <v>0.44338653700000002</v>
      </c>
      <c r="T2" s="1">
        <v>0.25562057500000002</v>
      </c>
      <c r="U2" s="1">
        <v>0.606221652</v>
      </c>
      <c r="V2" s="1">
        <v>0.104262248</v>
      </c>
      <c r="W2" s="1">
        <v>1.8798187000000001E-2</v>
      </c>
      <c r="X2" s="1">
        <v>2.4940437999999999E-2</v>
      </c>
      <c r="Y2" s="1">
        <v>1.8132819000000001E-2</v>
      </c>
      <c r="Z2" s="1">
        <v>2.8733661000000001E-2</v>
      </c>
      <c r="AA2" s="1">
        <v>3.2810895E-2</v>
      </c>
      <c r="AB2" s="1">
        <v>9.9518266999999994E-2</v>
      </c>
      <c r="AC2" s="1">
        <v>5.5444502999999999E-2</v>
      </c>
      <c r="AD2" s="1">
        <v>0.107910662</v>
      </c>
      <c r="AE2" s="1">
        <v>0.1034755</v>
      </c>
      <c r="AF2" s="1">
        <v>0.13151478799999999</v>
      </c>
      <c r="AG2" s="1">
        <v>1.3255080000000001E-2</v>
      </c>
      <c r="AH2" s="1"/>
      <c r="AI2" s="1">
        <f t="shared" si="1"/>
        <v>0.57863828273446527</v>
      </c>
      <c r="AJ2" s="1" t="s">
        <v>248</v>
      </c>
      <c r="AK2" s="1">
        <v>18.024235817288599</v>
      </c>
      <c r="AL2" s="1">
        <v>25.703140531722699</v>
      </c>
      <c r="AM2" s="1">
        <v>47.794879366626802</v>
      </c>
      <c r="AN2" s="1">
        <v>40.753582419936201</v>
      </c>
      <c r="AO2" s="3">
        <f t="shared" si="2"/>
        <v>21.863688174505647</v>
      </c>
      <c r="AP2" s="3">
        <f t="shared" si="3"/>
        <v>44.274230893281498</v>
      </c>
      <c r="AQ2" s="3">
        <f t="shared" si="4"/>
        <v>0.49382423439959533</v>
      </c>
      <c r="AR2" s="3">
        <f t="shared" si="5"/>
        <v>2.8146047573445241</v>
      </c>
      <c r="AS2" s="3">
        <f t="shared" si="6"/>
        <v>5.6996084057450025</v>
      </c>
      <c r="AT2" s="3">
        <f>_xlfn.STDEV.P(F1:F6)/COUNT(F1:F6)^0.5</f>
        <v>864.16326440443834</v>
      </c>
      <c r="AU2" s="3">
        <f>_xlfn.STDEV.P(AO1:AO6)/COUNT(AO1:AO6)^0.5</f>
        <v>684.22291736320665</v>
      </c>
      <c r="AV2" s="3">
        <f>COUNT(F1:F6)</f>
        <v>6</v>
      </c>
      <c r="AX2" s="3">
        <f>_xlfn.STDEV.P(J1:J6)/COUNT(J1:J6)^0.5</f>
        <v>1282.888453732048</v>
      </c>
    </row>
    <row r="3" spans="1:51" s="3" customFormat="1">
      <c r="A3" s="1" t="s">
        <v>250</v>
      </c>
      <c r="B3" s="1">
        <v>3265</v>
      </c>
      <c r="C3" s="1">
        <v>2538</v>
      </c>
      <c r="D3" s="1">
        <v>2194</v>
      </c>
      <c r="E3" s="1">
        <v>3510</v>
      </c>
      <c r="F3" s="1">
        <v>2830.2062510000001</v>
      </c>
      <c r="G3" s="1">
        <v>5437.8279730000004</v>
      </c>
      <c r="H3" s="1">
        <v>4448.9530409999998</v>
      </c>
      <c r="I3" s="1">
        <v>3886.6509599999999</v>
      </c>
      <c r="J3" s="1">
        <f t="shared" si="0"/>
        <v>4943.3905070000001</v>
      </c>
      <c r="K3" s="1">
        <v>0.57252330100000004</v>
      </c>
      <c r="L3" s="1">
        <v>0.78623182899999999</v>
      </c>
      <c r="M3" s="1">
        <v>0.500069761</v>
      </c>
      <c r="N3" s="1" t="b">
        <v>1</v>
      </c>
      <c r="O3" s="8" t="s">
        <v>251</v>
      </c>
      <c r="P3" s="1">
        <v>3.8522441619999999</v>
      </c>
      <c r="Q3" s="1">
        <v>1.8231635980000001</v>
      </c>
      <c r="R3" s="1">
        <v>3.1192708329999999</v>
      </c>
      <c r="S3" s="1">
        <v>3.40921275</v>
      </c>
      <c r="T3" s="1">
        <v>1.4118063670000001</v>
      </c>
      <c r="U3" s="1">
        <v>0.823464486</v>
      </c>
      <c r="V3" s="1">
        <v>9.9105556999999997E-2</v>
      </c>
      <c r="W3" s="1">
        <v>2.1609336E-2</v>
      </c>
      <c r="X3" s="1">
        <v>1.4605699999999999E-2</v>
      </c>
      <c r="Y3" s="1">
        <v>8.3431930000000005E-3</v>
      </c>
      <c r="Z3" s="1">
        <v>1.3542415E-2</v>
      </c>
      <c r="AA3" s="1">
        <v>2.3230824000000001E-2</v>
      </c>
      <c r="AB3" s="1">
        <v>2.5726707000000001E-2</v>
      </c>
      <c r="AC3" s="1">
        <v>0.20840140099999999</v>
      </c>
      <c r="AD3" s="1">
        <v>-6.8939879999999995E-2</v>
      </c>
      <c r="AE3" s="1">
        <v>-1.4230132E-2</v>
      </c>
      <c r="AF3" s="1">
        <v>9.3492569999999997E-2</v>
      </c>
      <c r="AG3" s="1">
        <v>5.6541883000000001E-2</v>
      </c>
      <c r="AH3" s="1">
        <v>1</v>
      </c>
      <c r="AI3" s="1">
        <f t="shared" si="1"/>
        <v>0.21376227761546543</v>
      </c>
      <c r="AJ3" s="1" t="s">
        <v>250</v>
      </c>
      <c r="AK3" s="1">
        <v>4024.2187528048498</v>
      </c>
      <c r="AL3" s="1">
        <v>3260.8493966073502</v>
      </c>
      <c r="AM3" s="1">
        <v>1471.38858351772</v>
      </c>
      <c r="AN3" s="1">
        <v>1399.3493429145501</v>
      </c>
      <c r="AO3" s="3">
        <f t="shared" si="2"/>
        <v>3642.5340747061</v>
      </c>
      <c r="AP3" s="3">
        <f t="shared" si="3"/>
        <v>1435.3689632161349</v>
      </c>
      <c r="AQ3" s="3">
        <f t="shared" si="4"/>
        <v>2.5376987855056572</v>
      </c>
      <c r="AR3" s="3">
        <f t="shared" si="5"/>
        <v>1.9717621904395555</v>
      </c>
      <c r="AS3" s="3">
        <f t="shared" si="6"/>
        <v>0.77698827051559072</v>
      </c>
    </row>
    <row r="4" spans="1:51" s="3" customFormat="1">
      <c r="A4" s="1" t="s">
        <v>252</v>
      </c>
      <c r="B4" s="1">
        <v>8340</v>
      </c>
      <c r="C4" s="1">
        <v>4435</v>
      </c>
      <c r="D4" s="1">
        <v>4056</v>
      </c>
      <c r="E4" s="1">
        <v>9001</v>
      </c>
      <c r="F4" s="1">
        <v>7229.3782940000001</v>
      </c>
      <c r="G4" s="1">
        <v>9502.2722849999991</v>
      </c>
      <c r="H4" s="1">
        <v>8224.6825590000008</v>
      </c>
      <c r="I4" s="1">
        <v>9966.8790009999993</v>
      </c>
      <c r="J4" s="1">
        <f t="shared" si="0"/>
        <v>8863.4774219999999</v>
      </c>
      <c r="K4" s="1">
        <v>0.81563679200000005</v>
      </c>
      <c r="L4" s="1">
        <v>1.124488564</v>
      </c>
      <c r="M4" s="1">
        <v>-0.67523540100000001</v>
      </c>
      <c r="N4" s="1" t="b">
        <v>1</v>
      </c>
      <c r="O4" s="8" t="s">
        <v>253</v>
      </c>
      <c r="P4" s="1">
        <v>1.846356911</v>
      </c>
      <c r="Q4" s="1">
        <v>1.2758717150000001</v>
      </c>
      <c r="R4" s="1">
        <v>1.669250956</v>
      </c>
      <c r="S4" s="1">
        <v>1.384093485</v>
      </c>
      <c r="T4" s="1">
        <v>0.10558166300000001</v>
      </c>
      <c r="U4" s="1">
        <v>0.34155683199999998</v>
      </c>
      <c r="V4" s="1">
        <v>0.22506812200000001</v>
      </c>
      <c r="W4" s="1">
        <v>4.3882976999999997E-2</v>
      </c>
      <c r="X4" s="1">
        <v>8.9795889999999996E-3</v>
      </c>
      <c r="Y4" s="1">
        <v>1.9774302000000001E-2</v>
      </c>
      <c r="Z4" s="1">
        <v>1.1488563E-2</v>
      </c>
      <c r="AA4" s="1">
        <v>1.4248413999999999E-2</v>
      </c>
      <c r="AB4" s="1">
        <v>0.121898492</v>
      </c>
      <c r="AC4" s="1">
        <v>0.17448507199999999</v>
      </c>
      <c r="AD4" s="1">
        <v>-1.9985089000000001E-2</v>
      </c>
      <c r="AE4" s="1">
        <v>4.7111885999999999E-2</v>
      </c>
      <c r="AF4" s="1">
        <v>0.30892469500000003</v>
      </c>
      <c r="AG4" s="1">
        <v>-1.8516122999999999E-2</v>
      </c>
      <c r="AH4" s="1">
        <v>1</v>
      </c>
      <c r="AI4" s="1">
        <f t="shared" si="1"/>
        <v>0.18498960302047474</v>
      </c>
      <c r="AJ4" s="1" t="s">
        <v>252</v>
      </c>
      <c r="AK4" s="1">
        <v>2651.9421640486999</v>
      </c>
      <c r="AL4" s="1">
        <v>2500.52178254091</v>
      </c>
      <c r="AM4" s="1">
        <v>1126.9966635271101</v>
      </c>
      <c r="AN4" s="1">
        <v>992.95678578180696</v>
      </c>
      <c r="AO4" s="3">
        <f t="shared" si="2"/>
        <v>2576.2319732948049</v>
      </c>
      <c r="AP4" s="3">
        <f t="shared" si="3"/>
        <v>1059.9767246544584</v>
      </c>
      <c r="AQ4" s="3">
        <f t="shared" si="4"/>
        <v>2.4304608897281499</v>
      </c>
      <c r="AR4" s="3">
        <f t="shared" si="5"/>
        <v>6.8203179615634522</v>
      </c>
      <c r="AS4" s="3">
        <f t="shared" si="6"/>
        <v>2.8061829714636195</v>
      </c>
    </row>
    <row r="5" spans="1:51" s="3" customFormat="1">
      <c r="A5" s="1" t="s">
        <v>254</v>
      </c>
      <c r="B5" s="1">
        <v>4827</v>
      </c>
      <c r="C5" s="1">
        <v>3568</v>
      </c>
      <c r="D5" s="1">
        <v>3124</v>
      </c>
      <c r="E5" s="1">
        <v>5990</v>
      </c>
      <c r="F5" s="1">
        <v>4184.197725</v>
      </c>
      <c r="G5" s="1">
        <v>7644.6691119999996</v>
      </c>
      <c r="H5" s="1">
        <v>6334.790019</v>
      </c>
      <c r="I5" s="1">
        <v>6632.7747159999999</v>
      </c>
      <c r="J5" s="1">
        <f t="shared" si="0"/>
        <v>6989.7295654999998</v>
      </c>
      <c r="K5" s="1">
        <v>0.59862083200000005</v>
      </c>
      <c r="L5" s="1">
        <v>0.94893152199999997</v>
      </c>
      <c r="M5" s="1">
        <v>0.12723250699999999</v>
      </c>
      <c r="N5" s="1" t="b">
        <v>1</v>
      </c>
      <c r="O5" s="8" t="s">
        <v>255</v>
      </c>
      <c r="P5" s="1">
        <v>1.812309237</v>
      </c>
      <c r="Q5" s="1">
        <v>1.8824142319999999</v>
      </c>
      <c r="R5" s="1">
        <v>1.9240333409999999</v>
      </c>
      <c r="S5" s="1">
        <v>1.6119035610000001</v>
      </c>
      <c r="T5" s="1">
        <v>0.70563896299999995</v>
      </c>
      <c r="U5" s="1">
        <v>0.30373154299999999</v>
      </c>
      <c r="V5" s="1">
        <v>0.109183164</v>
      </c>
      <c r="W5" s="1">
        <v>3.3065484999999999E-2</v>
      </c>
      <c r="X5" s="1">
        <v>1.5226264E-2</v>
      </c>
      <c r="Y5" s="1">
        <v>2.1427953E-2</v>
      </c>
      <c r="Z5" s="1">
        <v>1.8188897999999998E-2</v>
      </c>
      <c r="AA5" s="1">
        <v>3.1460399999999999E-2</v>
      </c>
      <c r="AB5" s="1">
        <v>6.0245328000000001E-2</v>
      </c>
      <c r="AC5" s="1">
        <v>2.8622413999999999E-2</v>
      </c>
      <c r="AD5" s="1">
        <v>9.5031920000000006E-3</v>
      </c>
      <c r="AE5" s="1">
        <v>4.5905767E-2</v>
      </c>
      <c r="AF5" s="1">
        <v>0.101701003</v>
      </c>
      <c r="AG5" s="1">
        <v>0.12311799399999999</v>
      </c>
      <c r="AH5" s="1">
        <v>1</v>
      </c>
      <c r="AI5" s="1">
        <f t="shared" si="1"/>
        <v>0.16759366271441675</v>
      </c>
      <c r="AJ5" s="1" t="s">
        <v>254</v>
      </c>
      <c r="AK5" s="1">
        <v>4502.9136994964902</v>
      </c>
      <c r="AL5" s="1">
        <v>3910.48164993925</v>
      </c>
      <c r="AM5" s="1">
        <v>1983.4977589382399</v>
      </c>
      <c r="AN5" s="1">
        <v>2027.6078928028101</v>
      </c>
      <c r="AO5" s="3">
        <f t="shared" si="2"/>
        <v>4206.6976747178705</v>
      </c>
      <c r="AP5" s="3">
        <f t="shared" si="3"/>
        <v>2005.5528258705249</v>
      </c>
      <c r="AQ5" s="3">
        <f t="shared" si="4"/>
        <v>2.0975252411473742</v>
      </c>
      <c r="AR5" s="3">
        <f t="shared" si="5"/>
        <v>2.086306414384183</v>
      </c>
      <c r="AS5" s="3">
        <f t="shared" si="6"/>
        <v>0.9946513984465547</v>
      </c>
    </row>
    <row r="6" spans="1:51" s="3" customFormat="1">
      <c r="A6" s="1" t="s">
        <v>256</v>
      </c>
      <c r="B6" s="1">
        <v>3208</v>
      </c>
      <c r="C6" s="1">
        <v>4592</v>
      </c>
      <c r="D6" s="1">
        <v>4755</v>
      </c>
      <c r="E6" s="1">
        <v>5505</v>
      </c>
      <c r="F6" s="1">
        <v>2680.5879359999999</v>
      </c>
      <c r="G6" s="1">
        <v>9484.1087449999995</v>
      </c>
      <c r="H6" s="1">
        <v>9294.6388310000002</v>
      </c>
      <c r="I6" s="1">
        <v>5876.064394</v>
      </c>
      <c r="J6" s="1">
        <f t="shared" si="0"/>
        <v>9389.3737880000008</v>
      </c>
      <c r="K6" s="1">
        <v>0.28549166300000001</v>
      </c>
      <c r="L6" s="1">
        <v>0.62582069100000004</v>
      </c>
      <c r="M6" s="1">
        <v>0.52368781399999997</v>
      </c>
      <c r="N6" s="1" t="b">
        <v>1</v>
      </c>
      <c r="O6" s="8" t="s">
        <v>257</v>
      </c>
      <c r="P6" s="1">
        <v>1.7544068399999999</v>
      </c>
      <c r="Q6" s="1">
        <v>1.595937714</v>
      </c>
      <c r="R6" s="1">
        <v>1.635042887</v>
      </c>
      <c r="S6" s="1">
        <v>1.608019122</v>
      </c>
      <c r="T6" s="1">
        <v>0.35669051499999999</v>
      </c>
      <c r="U6" s="1">
        <v>0.53171035499999997</v>
      </c>
      <c r="V6" s="1">
        <v>0.20822447799999999</v>
      </c>
      <c r="W6" s="1">
        <v>2.8852771999999999E-2</v>
      </c>
      <c r="X6" s="1">
        <v>2.1239654E-2</v>
      </c>
      <c r="Y6" s="1">
        <v>2.1477653999999999E-2</v>
      </c>
      <c r="Z6" s="1">
        <v>2.5628028000000001E-2</v>
      </c>
      <c r="AA6" s="1">
        <v>2.3538420000000001E-2</v>
      </c>
      <c r="AB6" s="1">
        <v>0.11868653999999999</v>
      </c>
      <c r="AC6" s="1">
        <v>9.1419929999999996E-2</v>
      </c>
      <c r="AD6" s="1">
        <v>1.2040818999999999E-2</v>
      </c>
      <c r="AE6" s="1">
        <v>1.6516929999999999E-2</v>
      </c>
      <c r="AF6" s="1">
        <v>0.18717488800000001</v>
      </c>
      <c r="AG6" s="1">
        <v>2.6697975999999998E-2</v>
      </c>
      <c r="AH6" s="1">
        <v>1</v>
      </c>
      <c r="AI6" s="1">
        <f t="shared" si="1"/>
        <v>0.30307129616526118</v>
      </c>
      <c r="AJ6" s="1" t="s">
        <v>256</v>
      </c>
      <c r="AK6" s="1">
        <v>4963.6467652769998</v>
      </c>
      <c r="AL6" s="1">
        <v>5272.4617703454496</v>
      </c>
      <c r="AM6" s="1">
        <v>1493.46349799227</v>
      </c>
      <c r="AN6" s="1">
        <v>1422.894515684</v>
      </c>
      <c r="AO6" s="3">
        <f t="shared" si="2"/>
        <v>5118.0542678112251</v>
      </c>
      <c r="AP6" s="3">
        <f t="shared" si="3"/>
        <v>1458.1790068381351</v>
      </c>
      <c r="AQ6" s="3">
        <f t="shared" si="4"/>
        <v>3.509894357146889</v>
      </c>
      <c r="AR6" s="3">
        <f t="shared" si="5"/>
        <v>1.8383119791393061</v>
      </c>
      <c r="AS6" s="3">
        <f t="shared" si="6"/>
        <v>0.52375137029298713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B1A1-6356-F442-8929-4450A3C63E1B}">
  <dimension ref="A1:B2"/>
  <sheetViews>
    <sheetView tabSelected="1" workbookViewId="0">
      <selection activeCell="B3" sqref="B3"/>
    </sheetView>
  </sheetViews>
  <sheetFormatPr baseColWidth="10" defaultRowHeight="20"/>
  <sheetData>
    <row r="1" spans="1:2">
      <c r="A1" t="s">
        <v>258</v>
      </c>
      <c r="B1" t="s">
        <v>259</v>
      </c>
    </row>
    <row r="2" spans="1:2">
      <c r="B2" t="s">
        <v>260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RPL</vt:lpstr>
      <vt:lpstr>RPS</vt:lpstr>
      <vt:lpstr>RPP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Hiroaki Kato</dc:creator>
  <cp:lastModifiedBy>Hiroaki Kato</cp:lastModifiedBy>
  <dcterms:created xsi:type="dcterms:W3CDTF">2025-06-14T06:52:02Z</dcterms:created>
  <dcterms:modified xsi:type="dcterms:W3CDTF">2025-06-14T08:22:26Z</dcterms:modified>
</cp:coreProperties>
</file>