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iversity\Personal Projects\Arduino IMU\Software\"/>
    </mc:Choice>
  </mc:AlternateContent>
  <xr:revisionPtr revIDLastSave="0" documentId="13_ncr:1_{C667CD7C-3722-4C71-B4FC-FEF24CC5CB14}" xr6:coauthVersionLast="47" xr6:coauthVersionMax="47" xr10:uidLastSave="{00000000-0000-0000-0000-000000000000}"/>
  <bookViews>
    <workbookView xWindow="-120" yWindow="-120" windowWidth="20730" windowHeight="11160" xr2:uid="{F6D6D12E-0B99-4CBC-A2E0-781437CC2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C41" i="1"/>
  <c r="C42" i="1"/>
  <c r="C43" i="1"/>
  <c r="D43" i="1" s="1"/>
  <c r="C44" i="1"/>
  <c r="C45" i="1"/>
  <c r="C46" i="1"/>
  <c r="C39" i="1"/>
  <c r="C34" i="1"/>
  <c r="C35" i="1"/>
  <c r="C36" i="1"/>
  <c r="D36" i="1" s="1"/>
  <c r="C37" i="1"/>
  <c r="D37" i="1" s="1"/>
  <c r="C38" i="1"/>
  <c r="C3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8" i="1"/>
  <c r="D39" i="1"/>
  <c r="D40" i="1"/>
  <c r="D41" i="1"/>
  <c r="D42" i="1"/>
  <c r="D44" i="1"/>
  <c r="D45" i="1"/>
  <c r="D46" i="1"/>
  <c r="D47" i="1"/>
  <c r="D48" i="1"/>
  <c r="D49" i="1"/>
  <c r="D50" i="1"/>
  <c r="D51" i="1"/>
  <c r="D52" i="1"/>
  <c r="D2" i="1"/>
  <c r="F2" i="1"/>
  <c r="C28" i="1"/>
  <c r="C29" i="1"/>
  <c r="C30" i="1"/>
  <c r="C31" i="1"/>
  <c r="C32" i="1"/>
  <c r="C27" i="1"/>
  <c r="C10" i="1"/>
  <c r="C11" i="1"/>
  <c r="C12" i="1"/>
  <c r="C13" i="1"/>
  <c r="C14" i="1"/>
  <c r="C15" i="1"/>
  <c r="C16" i="1"/>
  <c r="C17" i="1"/>
  <c r="C9" i="1"/>
  <c r="B4" i="1"/>
  <c r="B5" i="1" s="1"/>
  <c r="B6" i="1" s="1"/>
  <c r="B7" i="1" s="1"/>
  <c r="B8" i="1" s="1"/>
  <c r="B9" i="1" s="1"/>
  <c r="B3" i="1"/>
  <c r="E3" i="1"/>
  <c r="E4" i="1"/>
  <c r="E5" i="1" s="1"/>
  <c r="E2" i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E6" i="1"/>
  <c r="B24" i="1" l="1"/>
  <c r="E7" i="1"/>
  <c r="B25" i="1" l="1"/>
  <c r="E8" i="1"/>
  <c r="B26" i="1" l="1"/>
  <c r="E9" i="1"/>
  <c r="E10" i="1" l="1"/>
  <c r="B27" i="1"/>
  <c r="E11" i="1" l="1"/>
  <c r="B28" i="1"/>
  <c r="E12" i="1" l="1"/>
  <c r="B29" i="1"/>
  <c r="E13" i="1" l="1"/>
  <c r="B30" i="1"/>
  <c r="E14" i="1" l="1"/>
  <c r="B3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E15" i="1" l="1"/>
  <c r="B32" i="1"/>
  <c r="E16" i="1" l="1"/>
  <c r="B33" i="1"/>
  <c r="F33" i="1" s="1"/>
  <c r="E17" i="1" l="1"/>
  <c r="B34" i="1"/>
  <c r="F34" i="1" s="1"/>
  <c r="E18" i="1" l="1"/>
  <c r="B35" i="1"/>
  <c r="F35" i="1" s="1"/>
  <c r="E19" i="1" l="1"/>
  <c r="B36" i="1"/>
  <c r="F36" i="1" s="1"/>
  <c r="E20" i="1" l="1"/>
  <c r="B37" i="1"/>
  <c r="F37" i="1" s="1"/>
  <c r="E21" i="1" l="1"/>
  <c r="B38" i="1"/>
  <c r="F38" i="1" s="1"/>
  <c r="E22" i="1" l="1"/>
  <c r="B39" i="1"/>
  <c r="F39" i="1" s="1"/>
  <c r="E23" i="1" l="1"/>
  <c r="B40" i="1"/>
  <c r="F40" i="1" s="1"/>
  <c r="E24" i="1" l="1"/>
  <c r="B41" i="1"/>
  <c r="F41" i="1" s="1"/>
  <c r="E25" i="1" l="1"/>
  <c r="B42" i="1"/>
  <c r="F42" i="1" s="1"/>
  <c r="B43" i="1" l="1"/>
  <c r="F43" i="1" s="1"/>
  <c r="E26" i="1"/>
  <c r="B44" i="1" l="1"/>
  <c r="F44" i="1" s="1"/>
  <c r="E27" i="1"/>
  <c r="B45" i="1" l="1"/>
  <c r="F45" i="1" s="1"/>
  <c r="E28" i="1"/>
  <c r="E29" i="1" l="1"/>
  <c r="B46" i="1"/>
  <c r="F46" i="1" s="1"/>
  <c r="B47" i="1" l="1"/>
  <c r="F47" i="1" s="1"/>
  <c r="E30" i="1"/>
  <c r="B48" i="1" l="1"/>
  <c r="F48" i="1" s="1"/>
  <c r="E31" i="1"/>
  <c r="B49" i="1" l="1"/>
  <c r="F49" i="1" s="1"/>
  <c r="E32" i="1"/>
  <c r="E33" i="1" l="1"/>
  <c r="B50" i="1"/>
  <c r="F50" i="1" s="1"/>
  <c r="B51" i="1" l="1"/>
  <c r="F51" i="1" s="1"/>
  <c r="E34" i="1"/>
  <c r="E35" i="1" l="1"/>
  <c r="B52" i="1"/>
  <c r="F52" i="1" s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</calcChain>
</file>

<file path=xl/sharedStrings.xml><?xml version="1.0" encoding="utf-8"?>
<sst xmlns="http://schemas.openxmlformats.org/spreadsheetml/2006/main" count="10" uniqueCount="10">
  <si>
    <t>Time</t>
  </si>
  <si>
    <t>dt</t>
  </si>
  <si>
    <t>BodyTheta</t>
  </si>
  <si>
    <t>BodyOmega</t>
  </si>
  <si>
    <t>SensorGyro</t>
  </si>
  <si>
    <t>SensorMag</t>
  </si>
  <si>
    <t>SensorGyroDrift</t>
  </si>
  <si>
    <t>Drift</t>
  </si>
  <si>
    <t>GyroSTDDEV</t>
  </si>
  <si>
    <t>MagSTDDEV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</si>
</sst>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3" xfId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429C-267B-4724-8331-61628AA9E4FD}">
  <dimension ref="A1:J52"/>
  <sheetViews>
    <sheetView tabSelected="1" topLeftCell="A28" workbookViewId="0">
      <selection activeCell="C39" sqref="C39:C46"/>
    </sheetView>
  </sheetViews>
  <sheetFormatPr defaultRowHeight="15" x14ac:dyDescent="0.25"/>
  <cols>
    <col min="2" max="2" width="11.28515625" style="2" customWidth="1"/>
    <col min="3" max="3" width="12" customWidth="1"/>
    <col min="4" max="4" width="12" style="2" customWidth="1"/>
    <col min="5" max="5" width="15" style="3" customWidth="1"/>
    <col min="6" max="6" width="12" style="3" customWidth="1"/>
    <col min="9" max="10" width="12.28515625" customWidth="1"/>
  </cols>
  <sheetData>
    <row r="1" spans="1:10" x14ac:dyDescent="0.25">
      <c r="A1" t="s">
        <v>0</v>
      </c>
      <c r="B1" s="2" t="s">
        <v>2</v>
      </c>
      <c r="C1" t="s">
        <v>3</v>
      </c>
      <c r="D1" s="2" t="s">
        <v>4</v>
      </c>
      <c r="E1" s="4" t="s">
        <v>6</v>
      </c>
      <c r="F1" s="4" t="s">
        <v>5</v>
      </c>
      <c r="G1" t="s">
        <v>1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2">
        <v>0</v>
      </c>
      <c r="C2" s="1">
        <v>0</v>
      </c>
      <c r="D2" s="2">
        <f ca="1">_xlfn.NORM.INV(RAND(),C2,$I$2)+E2</f>
        <v>3.2345891927994578E-4</v>
      </c>
      <c r="E2" s="4">
        <f>H2</f>
        <v>1E-3</v>
      </c>
      <c r="F2" s="3">
        <f ca="1">_xlfn.NORM.INV(RAND(),B2,$J$2)</f>
        <v>-0.20825914531539524</v>
      </c>
      <c r="G2">
        <v>0.1</v>
      </c>
      <c r="H2">
        <v>1E-3</v>
      </c>
      <c r="I2">
        <v>1E-3</v>
      </c>
      <c r="J2">
        <v>0.1</v>
      </c>
    </row>
    <row r="3" spans="1:10" x14ac:dyDescent="0.25">
      <c r="A3">
        <f t="shared" ref="A3:A52" si="0">A2+$G$2</f>
        <v>0.1</v>
      </c>
      <c r="B3" s="2">
        <f>B2+C3*$G$2</f>
        <v>0</v>
      </c>
      <c r="C3" s="1">
        <v>0</v>
      </c>
      <c r="D3" s="2">
        <f t="shared" ref="D3:D52" ca="1" si="1">_xlfn.NORM.INV(RAND(),C3,$I$2)+E3</f>
        <v>7.8538560684246169E-4</v>
      </c>
      <c r="E3" s="4">
        <f>E2+$H$2</f>
        <v>2E-3</v>
      </c>
      <c r="F3" s="3">
        <f t="shared" ref="F3:F52" ca="1" si="2">_xlfn.NORM.INV(RAND(),B3,$J$2)</f>
        <v>-6.5977369904821259E-3</v>
      </c>
    </row>
    <row r="4" spans="1:10" x14ac:dyDescent="0.25">
      <c r="A4">
        <f t="shared" si="0"/>
        <v>0.2</v>
      </c>
      <c r="B4" s="2">
        <f t="shared" ref="B4:B22" si="3">B3+C4*$G$2</f>
        <v>0</v>
      </c>
      <c r="C4" s="1">
        <v>0</v>
      </c>
      <c r="D4" s="2">
        <f t="shared" ca="1" si="1"/>
        <v>3.6452134699169309E-3</v>
      </c>
      <c r="E4" s="4">
        <f t="shared" ref="E4:E52" si="4">E3+$H$2</f>
        <v>3.0000000000000001E-3</v>
      </c>
      <c r="F4" s="3">
        <f t="shared" ca="1" si="2"/>
        <v>4.8841887489556951E-2</v>
      </c>
    </row>
    <row r="5" spans="1:10" x14ac:dyDescent="0.25">
      <c r="A5">
        <f t="shared" si="0"/>
        <v>0.30000000000000004</v>
      </c>
      <c r="B5" s="2">
        <f t="shared" si="3"/>
        <v>0</v>
      </c>
      <c r="C5" s="1">
        <v>0</v>
      </c>
      <c r="D5" s="2">
        <f t="shared" ca="1" si="1"/>
        <v>4.3630841977612064E-3</v>
      </c>
      <c r="E5" s="4">
        <f t="shared" si="4"/>
        <v>4.0000000000000001E-3</v>
      </c>
      <c r="F5" s="3">
        <f t="shared" ca="1" si="2"/>
        <v>-0.13607597806105232</v>
      </c>
    </row>
    <row r="6" spans="1:10" x14ac:dyDescent="0.25">
      <c r="A6">
        <f t="shared" si="0"/>
        <v>0.4</v>
      </c>
      <c r="B6" s="2">
        <f t="shared" si="3"/>
        <v>0</v>
      </c>
      <c r="C6" s="1">
        <v>0</v>
      </c>
      <c r="D6" s="2">
        <f t="shared" ca="1" si="1"/>
        <v>3.3160379834913968E-3</v>
      </c>
      <c r="E6" s="4">
        <f t="shared" si="4"/>
        <v>5.0000000000000001E-3</v>
      </c>
      <c r="F6" s="3">
        <f t="shared" ca="1" si="2"/>
        <v>9.8038642250327462E-2</v>
      </c>
    </row>
    <row r="7" spans="1:10" x14ac:dyDescent="0.25">
      <c r="A7">
        <f t="shared" si="0"/>
        <v>0.5</v>
      </c>
      <c r="B7" s="2">
        <f t="shared" si="3"/>
        <v>0</v>
      </c>
      <c r="C7" s="1">
        <v>0</v>
      </c>
      <c r="D7" s="2">
        <f t="shared" ca="1" si="1"/>
        <v>5.7158537262619949E-3</v>
      </c>
      <c r="E7" s="4">
        <f t="shared" si="4"/>
        <v>6.0000000000000001E-3</v>
      </c>
      <c r="F7" s="3">
        <f t="shared" ca="1" si="2"/>
        <v>-0.17259731822621383</v>
      </c>
    </row>
    <row r="8" spans="1:10" x14ac:dyDescent="0.25">
      <c r="A8">
        <f t="shared" si="0"/>
        <v>0.6</v>
      </c>
      <c r="B8" s="2">
        <f t="shared" si="3"/>
        <v>0</v>
      </c>
      <c r="C8" s="1">
        <v>0</v>
      </c>
      <c r="D8" s="2">
        <f t="shared" ca="1" si="1"/>
        <v>7.6932259348922588E-3</v>
      </c>
      <c r="E8" s="4">
        <f t="shared" si="4"/>
        <v>7.0000000000000001E-3</v>
      </c>
      <c r="F8" s="3">
        <f t="shared" ca="1" si="2"/>
        <v>-0.22485378213090762</v>
      </c>
    </row>
    <row r="9" spans="1:10" x14ac:dyDescent="0.25">
      <c r="A9">
        <f t="shared" si="0"/>
        <v>0.7</v>
      </c>
      <c r="B9" s="2">
        <f>B8+C9*$G$2</f>
        <v>1.7453292519943295E-2</v>
      </c>
      <c r="C9" s="1">
        <f>RADIANS(10)</f>
        <v>0.17453292519943295</v>
      </c>
      <c r="D9" s="2">
        <f t="shared" ca="1" si="1"/>
        <v>0.18287636888471073</v>
      </c>
      <c r="E9" s="4">
        <f t="shared" si="4"/>
        <v>8.0000000000000002E-3</v>
      </c>
      <c r="F9" s="3">
        <f t="shared" ca="1" si="2"/>
        <v>0.11457620700897807</v>
      </c>
    </row>
    <row r="10" spans="1:10" x14ac:dyDescent="0.25">
      <c r="A10">
        <f t="shared" si="0"/>
        <v>0.79999999999999993</v>
      </c>
      <c r="B10" s="2">
        <f t="shared" si="3"/>
        <v>3.4906585039886591E-2</v>
      </c>
      <c r="C10" s="1">
        <f t="shared" ref="C10:C17" si="5">RADIANS(10)</f>
        <v>0.17453292519943295</v>
      </c>
      <c r="D10" s="2">
        <f t="shared" ca="1" si="1"/>
        <v>0.18448122220224786</v>
      </c>
      <c r="E10" s="4">
        <f t="shared" si="4"/>
        <v>9.0000000000000011E-3</v>
      </c>
      <c r="F10" s="3">
        <f t="shared" ca="1" si="2"/>
        <v>7.6051333748315582E-3</v>
      </c>
    </row>
    <row r="11" spans="1:10" x14ac:dyDescent="0.25">
      <c r="A11">
        <f t="shared" si="0"/>
        <v>0.89999999999999991</v>
      </c>
      <c r="B11" s="2">
        <f t="shared" si="3"/>
        <v>5.235987755982989E-2</v>
      </c>
      <c r="C11" s="1">
        <f t="shared" si="5"/>
        <v>0.17453292519943295</v>
      </c>
      <c r="D11" s="2">
        <f t="shared" ca="1" si="1"/>
        <v>0.18642447618030378</v>
      </c>
      <c r="E11" s="4">
        <f t="shared" si="4"/>
        <v>1.0000000000000002E-2</v>
      </c>
      <c r="F11" s="3">
        <f t="shared" ca="1" si="2"/>
        <v>1.8055769928070335E-2</v>
      </c>
    </row>
    <row r="12" spans="1:10" x14ac:dyDescent="0.25">
      <c r="A12">
        <f t="shared" si="0"/>
        <v>0.99999999999999989</v>
      </c>
      <c r="B12" s="2">
        <f t="shared" si="3"/>
        <v>6.9813170079773182E-2</v>
      </c>
      <c r="C12" s="1">
        <f t="shared" si="5"/>
        <v>0.17453292519943295</v>
      </c>
      <c r="D12" s="2">
        <f t="shared" ca="1" si="1"/>
        <v>0.18543038976678031</v>
      </c>
      <c r="E12" s="4">
        <f t="shared" si="4"/>
        <v>1.1000000000000003E-2</v>
      </c>
      <c r="F12" s="3">
        <f t="shared" ca="1" si="2"/>
        <v>0.10624081362943512</v>
      </c>
    </row>
    <row r="13" spans="1:10" x14ac:dyDescent="0.25">
      <c r="A13">
        <f t="shared" si="0"/>
        <v>1.0999999999999999</v>
      </c>
      <c r="B13" s="2">
        <f t="shared" si="3"/>
        <v>8.7266462599716474E-2</v>
      </c>
      <c r="C13" s="1">
        <f t="shared" si="5"/>
        <v>0.17453292519943295</v>
      </c>
      <c r="D13" s="2">
        <f t="shared" ca="1" si="1"/>
        <v>0.18609991021665195</v>
      </c>
      <c r="E13" s="4">
        <f t="shared" si="4"/>
        <v>1.2000000000000004E-2</v>
      </c>
      <c r="F13" s="3">
        <f t="shared" ca="1" si="2"/>
        <v>0.19459019372508485</v>
      </c>
    </row>
    <row r="14" spans="1:10" x14ac:dyDescent="0.25">
      <c r="A14">
        <f t="shared" si="0"/>
        <v>1.2</v>
      </c>
      <c r="B14" s="2">
        <f t="shared" si="3"/>
        <v>0.10471975511965977</v>
      </c>
      <c r="C14" s="1">
        <f t="shared" si="5"/>
        <v>0.17453292519943295</v>
      </c>
      <c r="D14" s="2">
        <f t="shared" ca="1" si="1"/>
        <v>0.18754423085270425</v>
      </c>
      <c r="E14" s="4">
        <f t="shared" si="4"/>
        <v>1.3000000000000005E-2</v>
      </c>
      <c r="F14" s="3">
        <f t="shared" ca="1" si="2"/>
        <v>0.17721900678074048</v>
      </c>
    </row>
    <row r="15" spans="1:10" x14ac:dyDescent="0.25">
      <c r="A15">
        <f t="shared" si="0"/>
        <v>1.3</v>
      </c>
      <c r="B15" s="2">
        <f t="shared" si="3"/>
        <v>0.12217304763960306</v>
      </c>
      <c r="C15" s="1">
        <f t="shared" si="5"/>
        <v>0.17453292519943295</v>
      </c>
      <c r="D15" s="2">
        <f t="shared" ca="1" si="1"/>
        <v>0.18704188098985289</v>
      </c>
      <c r="E15" s="4">
        <f t="shared" si="4"/>
        <v>1.4000000000000005E-2</v>
      </c>
      <c r="F15" s="3">
        <f t="shared" ca="1" si="2"/>
        <v>9.1820383790975235E-2</v>
      </c>
    </row>
    <row r="16" spans="1:10" x14ac:dyDescent="0.25">
      <c r="A16">
        <f t="shared" si="0"/>
        <v>1.4000000000000001</v>
      </c>
      <c r="B16" s="2">
        <f t="shared" si="3"/>
        <v>0.13962634015954636</v>
      </c>
      <c r="C16" s="1">
        <f t="shared" si="5"/>
        <v>0.17453292519943295</v>
      </c>
      <c r="D16" s="2">
        <f t="shared" ca="1" si="1"/>
        <v>0.18842758466220033</v>
      </c>
      <c r="E16" s="4">
        <f t="shared" si="4"/>
        <v>1.5000000000000006E-2</v>
      </c>
      <c r="F16" s="3">
        <f t="shared" ca="1" si="2"/>
        <v>0.22581583375471681</v>
      </c>
    </row>
    <row r="17" spans="1:6" x14ac:dyDescent="0.25">
      <c r="A17">
        <f t="shared" si="0"/>
        <v>1.5000000000000002</v>
      </c>
      <c r="B17" s="2">
        <f t="shared" si="3"/>
        <v>0.15707963267948966</v>
      </c>
      <c r="C17" s="1">
        <f t="shared" si="5"/>
        <v>0.17453292519943295</v>
      </c>
      <c r="D17" s="2">
        <f t="shared" ca="1" si="1"/>
        <v>0.19195082838920194</v>
      </c>
      <c r="E17" s="4">
        <f t="shared" si="4"/>
        <v>1.6000000000000007E-2</v>
      </c>
      <c r="F17" s="3">
        <f t="shared" ca="1" si="2"/>
        <v>0.22776774709507913</v>
      </c>
    </row>
    <row r="18" spans="1:6" x14ac:dyDescent="0.25">
      <c r="A18">
        <f t="shared" si="0"/>
        <v>1.6000000000000003</v>
      </c>
      <c r="B18" s="2">
        <f t="shared" si="3"/>
        <v>0.15707963267948966</v>
      </c>
      <c r="C18" s="1">
        <v>0</v>
      </c>
      <c r="D18" s="2">
        <f t="shared" ca="1" si="1"/>
        <v>1.7353081326520633E-2</v>
      </c>
      <c r="E18" s="4">
        <f t="shared" si="4"/>
        <v>1.7000000000000008E-2</v>
      </c>
      <c r="F18" s="3">
        <f t="shared" ca="1" si="2"/>
        <v>0.15795608677355313</v>
      </c>
    </row>
    <row r="19" spans="1:6" x14ac:dyDescent="0.25">
      <c r="A19">
        <f t="shared" si="0"/>
        <v>1.7000000000000004</v>
      </c>
      <c r="B19" s="2">
        <f t="shared" si="3"/>
        <v>0.15707963267948966</v>
      </c>
      <c r="C19" s="1">
        <v>0</v>
      </c>
      <c r="D19" s="2">
        <f t="shared" ca="1" si="1"/>
        <v>1.72888578572142E-2</v>
      </c>
      <c r="E19" s="4">
        <f t="shared" si="4"/>
        <v>1.8000000000000009E-2</v>
      </c>
      <c r="F19" s="3">
        <f t="shared" ca="1" si="2"/>
        <v>0.29424324524736445</v>
      </c>
    </row>
    <row r="20" spans="1:6" x14ac:dyDescent="0.25">
      <c r="A20">
        <f t="shared" si="0"/>
        <v>1.8000000000000005</v>
      </c>
      <c r="B20" s="2">
        <f t="shared" si="3"/>
        <v>0.15707963267948966</v>
      </c>
      <c r="C20" s="1">
        <v>0</v>
      </c>
      <c r="D20" s="2">
        <f t="shared" ca="1" si="1"/>
        <v>2.0287002913033977E-2</v>
      </c>
      <c r="E20" s="4">
        <f t="shared" si="4"/>
        <v>1.900000000000001E-2</v>
      </c>
      <c r="F20" s="3">
        <f t="shared" ca="1" si="2"/>
        <v>0.23369129442693792</v>
      </c>
    </row>
    <row r="21" spans="1:6" x14ac:dyDescent="0.25">
      <c r="A21">
        <f t="shared" si="0"/>
        <v>1.9000000000000006</v>
      </c>
      <c r="B21" s="2">
        <f t="shared" si="3"/>
        <v>0.15707963267948966</v>
      </c>
      <c r="C21" s="1">
        <v>0</v>
      </c>
      <c r="D21" s="2">
        <f t="shared" ca="1" si="1"/>
        <v>2.1178051163363305E-2</v>
      </c>
      <c r="E21" s="4">
        <f t="shared" si="4"/>
        <v>2.0000000000000011E-2</v>
      </c>
      <c r="F21" s="3">
        <f t="shared" ca="1" si="2"/>
        <v>0.39387519225217404</v>
      </c>
    </row>
    <row r="22" spans="1:6" x14ac:dyDescent="0.25">
      <c r="A22">
        <f t="shared" si="0"/>
        <v>2.0000000000000004</v>
      </c>
      <c r="B22" s="2">
        <f t="shared" si="3"/>
        <v>0.15707963267948966</v>
      </c>
      <c r="C22" s="1">
        <v>0</v>
      </c>
      <c r="D22" s="2">
        <f t="shared" ca="1" si="1"/>
        <v>2.1882210944459229E-2</v>
      </c>
      <c r="E22" s="4">
        <f t="shared" si="4"/>
        <v>2.1000000000000012E-2</v>
      </c>
      <c r="F22" s="3">
        <f t="shared" ca="1" si="2"/>
        <v>0.24384406872521108</v>
      </c>
    </row>
    <row r="23" spans="1:6" x14ac:dyDescent="0.25">
      <c r="A23">
        <f t="shared" si="0"/>
        <v>2.1000000000000005</v>
      </c>
      <c r="B23" s="2">
        <f t="shared" ref="B23:B42" si="6">B22+C23*$G$2</f>
        <v>0.15707963267948966</v>
      </c>
      <c r="C23" s="1">
        <v>0</v>
      </c>
      <c r="D23" s="2">
        <f t="shared" ca="1" si="1"/>
        <v>2.25292295878693E-2</v>
      </c>
      <c r="E23" s="4">
        <f t="shared" si="4"/>
        <v>2.2000000000000013E-2</v>
      </c>
      <c r="F23" s="3">
        <f t="shared" ca="1" si="2"/>
        <v>0.13635532578689602</v>
      </c>
    </row>
    <row r="24" spans="1:6" x14ac:dyDescent="0.25">
      <c r="A24">
        <f t="shared" si="0"/>
        <v>2.2000000000000006</v>
      </c>
      <c r="B24" s="2">
        <f t="shared" si="6"/>
        <v>0.15707963267948966</v>
      </c>
      <c r="C24" s="1">
        <v>0</v>
      </c>
      <c r="D24" s="2">
        <f t="shared" ca="1" si="1"/>
        <v>2.287112410143096E-2</v>
      </c>
      <c r="E24" s="4">
        <f t="shared" si="4"/>
        <v>2.3000000000000013E-2</v>
      </c>
      <c r="F24" s="3">
        <f t="shared" ca="1" si="2"/>
        <v>0.2006787552724888</v>
      </c>
    </row>
    <row r="25" spans="1:6" x14ac:dyDescent="0.25">
      <c r="A25">
        <f t="shared" si="0"/>
        <v>2.3000000000000007</v>
      </c>
      <c r="B25" s="2">
        <f t="shared" si="6"/>
        <v>0.15707963267948966</v>
      </c>
      <c r="C25" s="1">
        <v>0</v>
      </c>
      <c r="D25" s="2">
        <f t="shared" ca="1" si="1"/>
        <v>2.4070515118227442E-2</v>
      </c>
      <c r="E25" s="4">
        <f t="shared" si="4"/>
        <v>2.4000000000000014E-2</v>
      </c>
      <c r="F25" s="3">
        <f t="shared" ca="1" si="2"/>
        <v>0.16927352389044853</v>
      </c>
    </row>
    <row r="26" spans="1:6" x14ac:dyDescent="0.25">
      <c r="A26">
        <f t="shared" si="0"/>
        <v>2.4000000000000008</v>
      </c>
      <c r="B26" s="2">
        <f t="shared" si="6"/>
        <v>0.15707963267948966</v>
      </c>
      <c r="C26" s="1">
        <v>0</v>
      </c>
      <c r="D26" s="2">
        <f t="shared" ca="1" si="1"/>
        <v>2.6355129727194889E-2</v>
      </c>
      <c r="E26" s="4">
        <f t="shared" si="4"/>
        <v>2.5000000000000015E-2</v>
      </c>
      <c r="F26" s="3">
        <f t="shared" ca="1" si="2"/>
        <v>-3.9319050452633481E-2</v>
      </c>
    </row>
    <row r="27" spans="1:6" x14ac:dyDescent="0.25">
      <c r="A27">
        <f t="shared" si="0"/>
        <v>2.5000000000000009</v>
      </c>
      <c r="B27" s="2">
        <f t="shared" si="6"/>
        <v>0.13962634015954636</v>
      </c>
      <c r="C27" s="1">
        <f>RADIANS(-10)</f>
        <v>-0.17453292519943295</v>
      </c>
      <c r="D27" s="2">
        <f t="shared" ca="1" si="1"/>
        <v>-0.14850383664114936</v>
      </c>
      <c r="E27" s="4">
        <f t="shared" si="4"/>
        <v>2.6000000000000016E-2</v>
      </c>
      <c r="F27" s="3">
        <f t="shared" ca="1" si="2"/>
        <v>7.2341587862970583E-2</v>
      </c>
    </row>
    <row r="28" spans="1:6" x14ac:dyDescent="0.25">
      <c r="A28">
        <f t="shared" si="0"/>
        <v>2.600000000000001</v>
      </c>
      <c r="B28" s="2">
        <f t="shared" si="6"/>
        <v>0.12217304763960307</v>
      </c>
      <c r="C28" s="1">
        <f t="shared" ref="C28:C44" si="7">RADIANS(-10)</f>
        <v>-0.17453292519943295</v>
      </c>
      <c r="D28" s="2">
        <f t="shared" ca="1" si="1"/>
        <v>-0.14613971546275964</v>
      </c>
      <c r="E28" s="4">
        <f t="shared" si="4"/>
        <v>2.7000000000000017E-2</v>
      </c>
      <c r="F28" s="3">
        <f t="shared" ca="1" si="2"/>
        <v>5.5339586508849695E-2</v>
      </c>
    </row>
    <row r="29" spans="1:6" x14ac:dyDescent="0.25">
      <c r="A29">
        <f t="shared" si="0"/>
        <v>2.7000000000000011</v>
      </c>
      <c r="B29" s="2">
        <f t="shared" si="6"/>
        <v>0.10471975511965978</v>
      </c>
      <c r="C29" s="1">
        <f t="shared" si="7"/>
        <v>-0.17453292519943295</v>
      </c>
      <c r="D29" s="2">
        <f t="shared" ca="1" si="1"/>
        <v>-0.14673858770286718</v>
      </c>
      <c r="E29" s="4">
        <f t="shared" si="4"/>
        <v>2.8000000000000018E-2</v>
      </c>
      <c r="F29" s="3">
        <f t="shared" ca="1" si="2"/>
        <v>0.22067667954748127</v>
      </c>
    </row>
    <row r="30" spans="1:6" x14ac:dyDescent="0.25">
      <c r="A30">
        <f t="shared" si="0"/>
        <v>2.8000000000000012</v>
      </c>
      <c r="B30" s="2">
        <f t="shared" si="6"/>
        <v>8.7266462599716488E-2</v>
      </c>
      <c r="C30" s="1">
        <f t="shared" si="7"/>
        <v>-0.17453292519943295</v>
      </c>
      <c r="D30" s="2">
        <f t="shared" ca="1" si="1"/>
        <v>-0.14744024151406909</v>
      </c>
      <c r="E30" s="4">
        <f t="shared" si="4"/>
        <v>2.9000000000000019E-2</v>
      </c>
      <c r="F30" s="3">
        <f t="shared" ca="1" si="2"/>
        <v>0.1329006815522126</v>
      </c>
    </row>
    <row r="31" spans="1:6" x14ac:dyDescent="0.25">
      <c r="A31">
        <f t="shared" si="0"/>
        <v>2.9000000000000012</v>
      </c>
      <c r="B31" s="2">
        <f t="shared" si="6"/>
        <v>6.9813170079773196E-2</v>
      </c>
      <c r="C31" s="1">
        <f t="shared" si="7"/>
        <v>-0.17453292519943295</v>
      </c>
      <c r="D31" s="2">
        <f t="shared" ca="1" si="1"/>
        <v>-0.1465680721036548</v>
      </c>
      <c r="E31" s="4">
        <f t="shared" si="4"/>
        <v>3.000000000000002E-2</v>
      </c>
      <c r="F31" s="3">
        <f t="shared" ca="1" si="2"/>
        <v>5.2393673169132834E-2</v>
      </c>
    </row>
    <row r="32" spans="1:6" x14ac:dyDescent="0.25">
      <c r="A32">
        <f t="shared" si="0"/>
        <v>3.0000000000000013</v>
      </c>
      <c r="B32" s="2">
        <f t="shared" si="6"/>
        <v>5.2359877559829904E-2</v>
      </c>
      <c r="C32" s="1">
        <f t="shared" si="7"/>
        <v>-0.17453292519943295</v>
      </c>
      <c r="D32" s="2">
        <f t="shared" ca="1" si="1"/>
        <v>-0.14286730889188426</v>
      </c>
      <c r="E32" s="4">
        <f t="shared" si="4"/>
        <v>3.1000000000000021E-2</v>
      </c>
      <c r="F32" s="3">
        <f t="shared" ca="1" si="2"/>
        <v>0.12815917208951905</v>
      </c>
    </row>
    <row r="33" spans="1:6" x14ac:dyDescent="0.25">
      <c r="A33">
        <f t="shared" si="0"/>
        <v>3.1000000000000014</v>
      </c>
      <c r="B33" s="2">
        <f t="shared" si="6"/>
        <v>5.2359877559829904E-2</v>
      </c>
      <c r="C33" s="1">
        <f>RADIANS(0)</f>
        <v>0</v>
      </c>
      <c r="D33" s="2">
        <f t="shared" ca="1" si="1"/>
        <v>3.134676711175783E-2</v>
      </c>
      <c r="E33" s="4">
        <f t="shared" si="4"/>
        <v>3.2000000000000021E-2</v>
      </c>
      <c r="F33" s="3">
        <f t="shared" ca="1" si="2"/>
        <v>0.14573546518802161</v>
      </c>
    </row>
    <row r="34" spans="1:6" x14ac:dyDescent="0.25">
      <c r="A34">
        <f t="shared" si="0"/>
        <v>3.2000000000000015</v>
      </c>
      <c r="B34" s="2">
        <f t="shared" si="6"/>
        <v>5.2359877559829904E-2</v>
      </c>
      <c r="C34" s="1">
        <f t="shared" ref="C34:C38" si="8">RADIANS(0)</f>
        <v>0</v>
      </c>
      <c r="D34" s="2">
        <f t="shared" ca="1" si="1"/>
        <v>3.3198358232917065E-2</v>
      </c>
      <c r="E34" s="4">
        <f t="shared" si="4"/>
        <v>3.3000000000000022E-2</v>
      </c>
      <c r="F34" s="3">
        <f t="shared" ca="1" si="2"/>
        <v>-0.11052936933598217</v>
      </c>
    </row>
    <row r="35" spans="1:6" x14ac:dyDescent="0.25">
      <c r="A35">
        <f t="shared" si="0"/>
        <v>3.3000000000000016</v>
      </c>
      <c r="B35" s="2">
        <f t="shared" si="6"/>
        <v>5.2359877559829904E-2</v>
      </c>
      <c r="C35" s="1">
        <f t="shared" si="8"/>
        <v>0</v>
      </c>
      <c r="D35" s="2">
        <f t="shared" ca="1" si="1"/>
        <v>3.2846899782348685E-2</v>
      </c>
      <c r="E35" s="4">
        <f t="shared" si="4"/>
        <v>3.4000000000000023E-2</v>
      </c>
      <c r="F35" s="3">
        <f t="shared" ca="1" si="2"/>
        <v>9.2787313207077643E-2</v>
      </c>
    </row>
    <row r="36" spans="1:6" x14ac:dyDescent="0.25">
      <c r="A36">
        <f t="shared" si="0"/>
        <v>3.4000000000000017</v>
      </c>
      <c r="B36" s="2">
        <f t="shared" si="6"/>
        <v>5.2359877559829904E-2</v>
      </c>
      <c r="C36" s="1">
        <f t="shared" si="8"/>
        <v>0</v>
      </c>
      <c r="D36" s="2">
        <f t="shared" ca="1" si="1"/>
        <v>3.362403829022239E-2</v>
      </c>
      <c r="E36" s="4">
        <f t="shared" si="4"/>
        <v>3.5000000000000024E-2</v>
      </c>
      <c r="F36" s="3">
        <f t="shared" ca="1" si="2"/>
        <v>5.5897826110340491E-2</v>
      </c>
    </row>
    <row r="37" spans="1:6" x14ac:dyDescent="0.25">
      <c r="A37">
        <f t="shared" si="0"/>
        <v>3.5000000000000018</v>
      </c>
      <c r="B37" s="2">
        <f t="shared" si="6"/>
        <v>5.2359877559829904E-2</v>
      </c>
      <c r="C37" s="1">
        <f t="shared" si="8"/>
        <v>0</v>
      </c>
      <c r="D37" s="2">
        <f t="shared" ca="1" si="1"/>
        <v>3.6672731722610478E-2</v>
      </c>
      <c r="E37" s="4">
        <f t="shared" si="4"/>
        <v>3.6000000000000025E-2</v>
      </c>
      <c r="F37" s="3">
        <f t="shared" ca="1" si="2"/>
        <v>7.9447502177469043E-3</v>
      </c>
    </row>
    <row r="38" spans="1:6" x14ac:dyDescent="0.25">
      <c r="A38">
        <f t="shared" si="0"/>
        <v>3.6000000000000019</v>
      </c>
      <c r="B38" s="2">
        <f t="shared" si="6"/>
        <v>5.2359877559829904E-2</v>
      </c>
      <c r="C38" s="1">
        <f t="shared" si="8"/>
        <v>0</v>
      </c>
      <c r="D38" s="2">
        <f t="shared" ca="1" si="1"/>
        <v>3.6373528534288629E-2</v>
      </c>
      <c r="E38" s="4">
        <f t="shared" si="4"/>
        <v>3.7000000000000026E-2</v>
      </c>
      <c r="F38" s="3">
        <f t="shared" ca="1" si="2"/>
        <v>2.0033817671463373E-2</v>
      </c>
    </row>
    <row r="39" spans="1:6" x14ac:dyDescent="0.25">
      <c r="A39">
        <f t="shared" si="0"/>
        <v>3.700000000000002</v>
      </c>
      <c r="B39" s="2">
        <f t="shared" si="6"/>
        <v>8.7266462599716488E-2</v>
      </c>
      <c r="C39" s="1">
        <f>RADIANS(20)</f>
        <v>0.3490658503988659</v>
      </c>
      <c r="D39" s="2">
        <f t="shared" ca="1" si="1"/>
        <v>0.38855908689143487</v>
      </c>
      <c r="E39" s="4">
        <f t="shared" si="4"/>
        <v>3.8000000000000027E-2</v>
      </c>
      <c r="F39" s="3">
        <f t="shared" ca="1" si="2"/>
        <v>3.5629163390914639E-2</v>
      </c>
    </row>
    <row r="40" spans="1:6" x14ac:dyDescent="0.25">
      <c r="A40">
        <f t="shared" si="0"/>
        <v>3.800000000000002</v>
      </c>
      <c r="B40" s="2">
        <f t="shared" si="6"/>
        <v>0.12217304763960307</v>
      </c>
      <c r="C40" s="1">
        <f t="shared" ref="C40:C46" si="9">RADIANS(20)</f>
        <v>0.3490658503988659</v>
      </c>
      <c r="D40" s="2">
        <f t="shared" ca="1" si="1"/>
        <v>0.38803570045232016</v>
      </c>
      <c r="E40" s="4">
        <f t="shared" si="4"/>
        <v>3.9000000000000028E-2</v>
      </c>
      <c r="F40" s="3">
        <f t="shared" ca="1" si="2"/>
        <v>0.16977459693238311</v>
      </c>
    </row>
    <row r="41" spans="1:6" x14ac:dyDescent="0.25">
      <c r="A41">
        <f t="shared" si="0"/>
        <v>3.9000000000000021</v>
      </c>
      <c r="B41" s="2">
        <f t="shared" si="6"/>
        <v>0.15707963267948966</v>
      </c>
      <c r="C41" s="1">
        <f t="shared" si="9"/>
        <v>0.3490658503988659</v>
      </c>
      <c r="D41" s="2">
        <f t="shared" ca="1" si="1"/>
        <v>0.39065158253143656</v>
      </c>
      <c r="E41" s="4">
        <f t="shared" si="4"/>
        <v>4.0000000000000029E-2</v>
      </c>
      <c r="F41" s="3">
        <f t="shared" ca="1" si="2"/>
        <v>0.17569640314018964</v>
      </c>
    </row>
    <row r="42" spans="1:6" x14ac:dyDescent="0.25">
      <c r="A42">
        <f t="shared" si="0"/>
        <v>4.0000000000000018</v>
      </c>
      <c r="B42" s="2">
        <f t="shared" si="6"/>
        <v>0.19198621771937624</v>
      </c>
      <c r="C42" s="1">
        <f t="shared" si="9"/>
        <v>0.3490658503988659</v>
      </c>
      <c r="D42" s="2">
        <f t="shared" ca="1" si="1"/>
        <v>0.38981950835258955</v>
      </c>
      <c r="E42" s="4">
        <f t="shared" si="4"/>
        <v>4.1000000000000029E-2</v>
      </c>
      <c r="F42" s="3">
        <f t="shared" ca="1" si="2"/>
        <v>0.24799068872115854</v>
      </c>
    </row>
    <row r="43" spans="1:6" x14ac:dyDescent="0.25">
      <c r="A43">
        <f t="shared" si="0"/>
        <v>4.1000000000000014</v>
      </c>
      <c r="B43" s="2">
        <f t="shared" ref="B43:B52" si="10">B42+C43*$G$2</f>
        <v>0.22689280275926282</v>
      </c>
      <c r="C43" s="1">
        <f t="shared" si="9"/>
        <v>0.3490658503988659</v>
      </c>
      <c r="D43" s="2">
        <f t="shared" ca="1" si="1"/>
        <v>0.39037434788420361</v>
      </c>
      <c r="E43" s="4">
        <f t="shared" si="4"/>
        <v>4.200000000000003E-2</v>
      </c>
      <c r="F43" s="3">
        <f t="shared" ca="1" si="2"/>
        <v>0.12182298576041184</v>
      </c>
    </row>
    <row r="44" spans="1:6" x14ac:dyDescent="0.25">
      <c r="A44">
        <f t="shared" si="0"/>
        <v>4.2000000000000011</v>
      </c>
      <c r="B44" s="2">
        <f t="shared" si="10"/>
        <v>0.26179938779914941</v>
      </c>
      <c r="C44" s="1">
        <f t="shared" si="9"/>
        <v>0.3490658503988659</v>
      </c>
      <c r="D44" s="2">
        <f t="shared" ca="1" si="1"/>
        <v>0.3922414495607926</v>
      </c>
      <c r="E44" s="4">
        <f t="shared" si="4"/>
        <v>4.3000000000000031E-2</v>
      </c>
      <c r="F44" s="3">
        <f t="shared" ca="1" si="2"/>
        <v>0.27878988231203805</v>
      </c>
    </row>
    <row r="45" spans="1:6" x14ac:dyDescent="0.25">
      <c r="A45">
        <f t="shared" si="0"/>
        <v>4.3000000000000007</v>
      </c>
      <c r="B45" s="2">
        <f t="shared" si="10"/>
        <v>0.29670597283903599</v>
      </c>
      <c r="C45" s="1">
        <f t="shared" si="9"/>
        <v>0.3490658503988659</v>
      </c>
      <c r="D45" s="2">
        <f t="shared" ca="1" si="1"/>
        <v>0.39253500428666555</v>
      </c>
      <c r="E45" s="4">
        <f t="shared" si="4"/>
        <v>4.4000000000000032E-2</v>
      </c>
      <c r="F45" s="3">
        <f t="shared" ca="1" si="2"/>
        <v>0.31737551836841843</v>
      </c>
    </row>
    <row r="46" spans="1:6" x14ac:dyDescent="0.25">
      <c r="A46">
        <f t="shared" si="0"/>
        <v>4.4000000000000004</v>
      </c>
      <c r="B46" s="2">
        <f t="shared" si="10"/>
        <v>0.33161255787892258</v>
      </c>
      <c r="C46" s="1">
        <f t="shared" si="9"/>
        <v>0.3490658503988659</v>
      </c>
      <c r="D46" s="2">
        <f t="shared" ca="1" si="1"/>
        <v>0.39389943365605706</v>
      </c>
      <c r="E46" s="4">
        <f t="shared" si="4"/>
        <v>4.5000000000000033E-2</v>
      </c>
      <c r="F46" s="3">
        <f t="shared" ca="1" si="2"/>
        <v>0.42806614695660944</v>
      </c>
    </row>
    <row r="47" spans="1:6" x14ac:dyDescent="0.25">
      <c r="A47">
        <f t="shared" si="0"/>
        <v>4.5</v>
      </c>
      <c r="B47" s="2">
        <f t="shared" si="10"/>
        <v>0.33161255787892258</v>
      </c>
      <c r="C47" s="1">
        <v>0</v>
      </c>
      <c r="D47" s="2">
        <f t="shared" ca="1" si="1"/>
        <v>4.6953235562622875E-2</v>
      </c>
      <c r="E47" s="4">
        <f t="shared" si="4"/>
        <v>4.6000000000000034E-2</v>
      </c>
      <c r="F47" s="3">
        <f t="shared" ca="1" si="2"/>
        <v>0.29284001746931443</v>
      </c>
    </row>
    <row r="48" spans="1:6" x14ac:dyDescent="0.25">
      <c r="A48">
        <f t="shared" si="0"/>
        <v>4.5999999999999996</v>
      </c>
      <c r="B48" s="2">
        <f t="shared" si="10"/>
        <v>0.33161255787892258</v>
      </c>
      <c r="C48" s="1">
        <v>0</v>
      </c>
      <c r="D48" s="2">
        <f t="shared" ca="1" si="1"/>
        <v>4.6538827639264153E-2</v>
      </c>
      <c r="E48" s="4">
        <f t="shared" si="4"/>
        <v>4.7000000000000035E-2</v>
      </c>
      <c r="F48" s="3">
        <f t="shared" ca="1" si="2"/>
        <v>0.27694936972661482</v>
      </c>
    </row>
    <row r="49" spans="1:6" x14ac:dyDescent="0.25">
      <c r="A49">
        <f t="shared" si="0"/>
        <v>4.6999999999999993</v>
      </c>
      <c r="B49" s="2">
        <f t="shared" si="10"/>
        <v>0.33161255787892258</v>
      </c>
      <c r="C49" s="1">
        <v>0</v>
      </c>
      <c r="D49" s="2">
        <f t="shared" ca="1" si="1"/>
        <v>4.6955104823905941E-2</v>
      </c>
      <c r="E49" s="4">
        <f t="shared" si="4"/>
        <v>4.8000000000000036E-2</v>
      </c>
      <c r="F49" s="3">
        <f t="shared" ca="1" si="2"/>
        <v>0.35588568186453151</v>
      </c>
    </row>
    <row r="50" spans="1:6" x14ac:dyDescent="0.25">
      <c r="A50">
        <f t="shared" si="0"/>
        <v>4.7999999999999989</v>
      </c>
      <c r="B50" s="2">
        <f t="shared" si="10"/>
        <v>0.33161255787892258</v>
      </c>
      <c r="C50" s="1">
        <v>0</v>
      </c>
      <c r="D50" s="2">
        <f t="shared" ca="1" si="1"/>
        <v>4.7849428089608362E-2</v>
      </c>
      <c r="E50" s="4">
        <f t="shared" si="4"/>
        <v>4.9000000000000037E-2</v>
      </c>
      <c r="F50" s="3">
        <f t="shared" ca="1" si="2"/>
        <v>0.28973670053192446</v>
      </c>
    </row>
    <row r="51" spans="1:6" x14ac:dyDescent="0.25">
      <c r="A51">
        <f t="shared" si="0"/>
        <v>4.8999999999999986</v>
      </c>
      <c r="B51" s="2">
        <f t="shared" si="10"/>
        <v>0.33161255787892258</v>
      </c>
      <c r="C51" s="1">
        <v>0</v>
      </c>
      <c r="D51" s="2">
        <f t="shared" ca="1" si="1"/>
        <v>4.9975511334592118E-2</v>
      </c>
      <c r="E51" s="4">
        <f t="shared" si="4"/>
        <v>5.0000000000000037E-2</v>
      </c>
      <c r="F51" s="3">
        <f t="shared" ca="1" si="2"/>
        <v>0.35541933222846134</v>
      </c>
    </row>
    <row r="52" spans="1:6" x14ac:dyDescent="0.25">
      <c r="A52">
        <f t="shared" si="0"/>
        <v>4.9999999999999982</v>
      </c>
      <c r="B52" s="2">
        <f t="shared" si="10"/>
        <v>0.33161255787892258</v>
      </c>
      <c r="C52" s="1">
        <v>0</v>
      </c>
      <c r="D52" s="2">
        <f t="shared" ca="1" si="1"/>
        <v>4.9450051834521475E-2</v>
      </c>
      <c r="E52" s="4">
        <f t="shared" si="4"/>
        <v>5.1000000000000038E-2</v>
      </c>
      <c r="F52" s="3">
        <f t="shared" ca="1" si="2"/>
        <v>0.24760664629411561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2022-03-27T17:43:14Z</dcterms:created>
  <dcterms:modified xsi:type="dcterms:W3CDTF">2022-03-28T04:44:06Z</dcterms:modified>
</cp:coreProperties>
</file>