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klem/Desktop/Graduate School/Research-projects/glutaminase-reaction/Manuscript/submission/IGPS_QM_cluster_models/data/"/>
    </mc:Choice>
  </mc:AlternateContent>
  <xr:revisionPtr revIDLastSave="0" documentId="13_ncr:1_{686B32F4-5FC8-7542-9CEE-CF460E96D528}" xr6:coauthVersionLast="47" xr6:coauthVersionMax="47" xr10:uidLastSave="{00000000-0000-0000-0000-000000000000}"/>
  <bookViews>
    <workbookView xWindow="0" yWindow="500" windowWidth="28800" windowHeight="17500" xr2:uid="{6DF2E48D-928D-804B-BECD-83506FC91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K18" i="1" s="1"/>
  <c r="J19" i="1"/>
  <c r="K19" i="1" s="1"/>
  <c r="J17" i="1"/>
  <c r="K17" i="1" s="1"/>
  <c r="J20" i="1"/>
  <c r="K20" i="1" s="1"/>
  <c r="J21" i="1"/>
  <c r="K21" i="1" s="1"/>
  <c r="J22" i="1"/>
  <c r="K22" i="1" s="1"/>
  <c r="J23" i="1"/>
  <c r="K23" i="1" s="1"/>
  <c r="J24" i="1"/>
  <c r="K24" i="1" s="1"/>
  <c r="J16" i="1"/>
  <c r="K16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7" i="1"/>
  <c r="K7" i="1" s="1"/>
  <c r="H32" i="1"/>
  <c r="F31" i="1"/>
  <c r="F32" i="1"/>
  <c r="H31" i="1"/>
  <c r="H30" i="1"/>
  <c r="F30" i="1"/>
</calcChain>
</file>

<file path=xl/sharedStrings.xml><?xml version="1.0" encoding="utf-8"?>
<sst xmlns="http://schemas.openxmlformats.org/spreadsheetml/2006/main" count="143" uniqueCount="29">
  <si>
    <t>Gaussian 16 Revision C.01 calculations</t>
  </si>
  <si>
    <t>Model</t>
  </si>
  <si>
    <t>fGln123</t>
  </si>
  <si>
    <t>Val51</t>
  </si>
  <si>
    <t>Structure</t>
  </si>
  <si>
    <t>Geom opt (Hartee)</t>
  </si>
  <si>
    <t>Single pt (Hartree)</t>
  </si>
  <si>
    <t>Inactive</t>
  </si>
  <si>
    <t>ES</t>
  </si>
  <si>
    <t>INT1</t>
  </si>
  <si>
    <t>TS1</t>
  </si>
  <si>
    <t>INT2</t>
  </si>
  <si>
    <t>TS2</t>
  </si>
  <si>
    <t>INT3</t>
  </si>
  <si>
    <t>TS3</t>
  </si>
  <si>
    <t>INT4</t>
  </si>
  <si>
    <t>Active</t>
  </si>
  <si>
    <t>Inactive fGln123</t>
  </si>
  <si>
    <t>Relative Single pt (kcal/mol)</t>
  </si>
  <si>
    <t>Relative Geom opt (kcal/mol)</t>
  </si>
  <si>
    <t>TS4</t>
  </si>
  <si>
    <t>Inactive Val51</t>
  </si>
  <si>
    <t>Single pt (Hartree) BS3</t>
  </si>
  <si>
    <t>BS2: Single point (Single pt) energy calculation specifications: b3lyp/6-311+G(2d,2p) scrf=(solvent=diethylether) EmpiricalDispersion=GD3BJ</t>
  </si>
  <si>
    <t>Relative Single pt (kcal/mol) BS3</t>
  </si>
  <si>
    <t>Relative Difference (BS3-BS2)</t>
  </si>
  <si>
    <t>BS3: Single point (Single pt) energy calculation specifications: wB97X-D/def2QZVPP scrf=(solvent=diethylether)</t>
  </si>
  <si>
    <t>BS1: Geometry optimization (Geom opt) calculations specifications: wB97X-D/ 6-31+g(d) on S and O atoms, and 6-31g(d) on C, H and N atoms</t>
  </si>
  <si>
    <t>not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</si>
</sst>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CF54-FCB8-CF4E-91EA-62AE097108CD}">
  <dimension ref="A1:K32"/>
  <sheetViews>
    <sheetView tabSelected="1" topLeftCell="A22" workbookViewId="0">
      <selection activeCell="A33" sqref="A33:XFD44"/>
    </sheetView>
  </sheetViews>
  <sheetFormatPr baseColWidth="10" defaultRowHeight="16" x14ac:dyDescent="0.2"/>
  <cols>
    <col min="1" max="1" width="26.33203125" customWidth="1"/>
    <col min="10" max="10" width="10.83203125" customWidth="1"/>
  </cols>
  <sheetData>
    <row r="1" spans="1:11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11" x14ac:dyDescent="0.2">
      <c r="A2" s="5" t="s">
        <v>27</v>
      </c>
      <c r="B2" s="5"/>
      <c r="C2" s="5"/>
      <c r="D2" s="5"/>
      <c r="E2" s="5"/>
      <c r="F2" s="5"/>
      <c r="G2" s="5"/>
      <c r="H2" s="5"/>
    </row>
    <row r="3" spans="1:11" x14ac:dyDescent="0.2">
      <c r="A3" s="5" t="s">
        <v>23</v>
      </c>
      <c r="B3" s="5"/>
      <c r="C3" s="5"/>
      <c r="D3" s="5"/>
      <c r="E3" s="5"/>
      <c r="F3" s="5"/>
      <c r="G3" s="5"/>
      <c r="H3" s="5"/>
    </row>
    <row r="4" spans="1:11" x14ac:dyDescent="0.2">
      <c r="A4" s="5" t="s">
        <v>26</v>
      </c>
      <c r="B4" s="5"/>
      <c r="C4" s="5"/>
      <c r="D4" s="5"/>
      <c r="E4" s="5"/>
      <c r="F4" s="5"/>
      <c r="G4" s="5"/>
      <c r="H4" s="5"/>
    </row>
    <row r="6" spans="1:11" s="1" customFormat="1" ht="68" x14ac:dyDescent="0.2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19</v>
      </c>
      <c r="G6" s="2" t="s">
        <v>6</v>
      </c>
      <c r="H6" s="2" t="s">
        <v>18</v>
      </c>
      <c r="I6" s="2" t="s">
        <v>22</v>
      </c>
      <c r="J6" s="2" t="s">
        <v>24</v>
      </c>
      <c r="K6" s="1" t="s">
        <v>25</v>
      </c>
    </row>
    <row r="7" spans="1:11" x14ac:dyDescent="0.2">
      <c r="A7" t="s">
        <v>7</v>
      </c>
      <c r="B7" t="s">
        <v>7</v>
      </c>
      <c r="C7" t="s">
        <v>7</v>
      </c>
      <c r="D7" t="s">
        <v>8</v>
      </c>
      <c r="E7" s="4">
        <v>-5709.9319999999998</v>
      </c>
      <c r="F7" s="3">
        <v>0</v>
      </c>
      <c r="G7" s="4">
        <v>-5713.9089999999997</v>
      </c>
      <c r="H7" s="3">
        <v>0</v>
      </c>
      <c r="I7" s="4">
        <v>-5712.5237260000004</v>
      </c>
      <c r="J7" s="3">
        <f t="shared" ref="J7:J15" si="0">(I7*627.15)-(I$7*627.15)</f>
        <v>0</v>
      </c>
      <c r="K7" s="3">
        <f t="shared" ref="K7:K24" si="1">J7-H7</f>
        <v>0</v>
      </c>
    </row>
    <row r="8" spans="1:11" x14ac:dyDescent="0.2">
      <c r="A8" t="s">
        <v>7</v>
      </c>
      <c r="B8" t="s">
        <v>7</v>
      </c>
      <c r="C8" t="s">
        <v>7</v>
      </c>
      <c r="D8" t="s">
        <v>10</v>
      </c>
      <c r="E8" s="4">
        <v>-5709.9279999999999</v>
      </c>
      <c r="F8" s="3">
        <v>3.0110000000000001</v>
      </c>
      <c r="G8" s="4">
        <v>-5713.9040000000005</v>
      </c>
      <c r="H8" s="3">
        <v>3.173</v>
      </c>
      <c r="I8" s="4">
        <v>-5712.5178820000001</v>
      </c>
      <c r="J8" s="3">
        <f t="shared" si="0"/>
        <v>3.6650646002963185</v>
      </c>
      <c r="K8" s="3">
        <f t="shared" si="1"/>
        <v>0.49206460029631849</v>
      </c>
    </row>
    <row r="9" spans="1:11" x14ac:dyDescent="0.2">
      <c r="A9" t="s">
        <v>7</v>
      </c>
      <c r="B9" t="s">
        <v>7</v>
      </c>
      <c r="C9" t="s">
        <v>7</v>
      </c>
      <c r="D9" t="s">
        <v>9</v>
      </c>
      <c r="E9" s="4">
        <v>-5709.9390000000003</v>
      </c>
      <c r="F9" s="3">
        <v>-3.911</v>
      </c>
      <c r="G9" s="4">
        <v>-5713.9129999999996</v>
      </c>
      <c r="H9" s="3">
        <v>-2.8740000000000001</v>
      </c>
      <c r="I9" s="4">
        <v>-5712.5279460000002</v>
      </c>
      <c r="J9" s="3">
        <f t="shared" si="0"/>
        <v>-2.6465730001218617</v>
      </c>
      <c r="K9" s="3">
        <f t="shared" si="1"/>
        <v>0.22742699987813841</v>
      </c>
    </row>
    <row r="10" spans="1:11" x14ac:dyDescent="0.2">
      <c r="A10" t="s">
        <v>7</v>
      </c>
      <c r="B10" t="s">
        <v>7</v>
      </c>
      <c r="C10" t="s">
        <v>7</v>
      </c>
      <c r="D10" t="s">
        <v>12</v>
      </c>
      <c r="E10" s="4">
        <v>-5709.8950000000004</v>
      </c>
      <c r="F10" s="3">
        <v>23.273</v>
      </c>
      <c r="G10" s="4">
        <v>-5713.8720000000003</v>
      </c>
      <c r="H10" s="3">
        <v>23.236999999999998</v>
      </c>
      <c r="I10" s="4">
        <v>-5712.4811659999996</v>
      </c>
      <c r="J10" s="3">
        <f t="shared" si="0"/>
        <v>26.691504000220448</v>
      </c>
      <c r="K10" s="3">
        <f t="shared" si="1"/>
        <v>3.4545040002204495</v>
      </c>
    </row>
    <row r="11" spans="1:11" x14ac:dyDescent="0.2">
      <c r="A11" t="s">
        <v>7</v>
      </c>
      <c r="B11" t="s">
        <v>7</v>
      </c>
      <c r="C11" t="s">
        <v>7</v>
      </c>
      <c r="D11" t="s">
        <v>11</v>
      </c>
      <c r="E11" s="4">
        <v>-5709.8969999999999</v>
      </c>
      <c r="F11" s="3">
        <v>22.427</v>
      </c>
      <c r="G11" s="4">
        <v>-5713.8680000000004</v>
      </c>
      <c r="H11" s="3">
        <v>25.367999999999999</v>
      </c>
      <c r="I11" s="4">
        <v>-5712.4808670000002</v>
      </c>
      <c r="J11" s="3">
        <f t="shared" si="0"/>
        <v>26.879021849948913</v>
      </c>
      <c r="K11" s="3">
        <f t="shared" si="1"/>
        <v>1.5110218499489143</v>
      </c>
    </row>
    <row r="12" spans="1:11" x14ac:dyDescent="0.2">
      <c r="A12" t="s">
        <v>7</v>
      </c>
      <c r="B12" t="s">
        <v>7</v>
      </c>
      <c r="C12" t="s">
        <v>7</v>
      </c>
      <c r="D12" t="s">
        <v>14</v>
      </c>
      <c r="E12" s="4">
        <v>-5709.8879999999999</v>
      </c>
      <c r="F12" s="3">
        <v>28.010999999999999</v>
      </c>
      <c r="G12" s="4">
        <v>-5713.86</v>
      </c>
      <c r="H12" s="3">
        <v>30.523</v>
      </c>
      <c r="I12" s="4">
        <v>-5712.4717819999996</v>
      </c>
      <c r="J12" s="3">
        <f t="shared" si="0"/>
        <v>32.576679600402713</v>
      </c>
      <c r="K12" s="3">
        <f t="shared" si="1"/>
        <v>2.0536796004027131</v>
      </c>
    </row>
    <row r="13" spans="1:11" x14ac:dyDescent="0.2">
      <c r="A13" t="s">
        <v>7</v>
      </c>
      <c r="B13" t="s">
        <v>7</v>
      </c>
      <c r="C13" t="s">
        <v>7</v>
      </c>
      <c r="D13" t="s">
        <v>13</v>
      </c>
      <c r="E13" s="4">
        <v>-5709.8969999999999</v>
      </c>
      <c r="F13" s="3">
        <v>22.021000000000001</v>
      </c>
      <c r="G13" s="4">
        <v>-5713.87</v>
      </c>
      <c r="H13" s="3">
        <v>24.594999999999999</v>
      </c>
      <c r="I13" s="4">
        <v>-5712.482008</v>
      </c>
      <c r="J13" s="3">
        <f t="shared" si="0"/>
        <v>26.163443700410426</v>
      </c>
      <c r="K13" s="3">
        <f t="shared" si="1"/>
        <v>1.5684437004104268</v>
      </c>
    </row>
    <row r="14" spans="1:11" x14ac:dyDescent="0.2">
      <c r="A14" t="s">
        <v>7</v>
      </c>
      <c r="B14" t="s">
        <v>7</v>
      </c>
      <c r="C14" t="s">
        <v>7</v>
      </c>
      <c r="D14" t="s">
        <v>20</v>
      </c>
      <c r="E14" s="4">
        <v>-5709.8860000000004</v>
      </c>
      <c r="F14" s="3">
        <v>28.882999999999999</v>
      </c>
      <c r="G14" s="4">
        <v>-5713.866</v>
      </c>
      <c r="H14" s="3">
        <v>26.613</v>
      </c>
      <c r="I14" s="4">
        <v>-5712.4754679999996</v>
      </c>
      <c r="J14" s="3">
        <f t="shared" si="0"/>
        <v>30.265004700515419</v>
      </c>
      <c r="K14" s="3">
        <f t="shared" si="1"/>
        <v>3.6520047005154197</v>
      </c>
    </row>
    <row r="15" spans="1:11" x14ac:dyDescent="0.2">
      <c r="A15" t="s">
        <v>7</v>
      </c>
      <c r="B15" t="s">
        <v>7</v>
      </c>
      <c r="C15" t="s">
        <v>7</v>
      </c>
      <c r="D15" t="s">
        <v>15</v>
      </c>
      <c r="E15" s="4">
        <v>-5709.893</v>
      </c>
      <c r="F15" s="3">
        <v>24.800999999999998</v>
      </c>
      <c r="G15" s="4">
        <v>-5713.875</v>
      </c>
      <c r="H15" s="3">
        <v>21.292999999999999</v>
      </c>
      <c r="I15" s="4">
        <v>-5712.4868610000003</v>
      </c>
      <c r="J15" s="3">
        <f t="shared" si="0"/>
        <v>23.119884749874473</v>
      </c>
      <c r="K15" s="3">
        <f t="shared" si="1"/>
        <v>1.8268847498744734</v>
      </c>
    </row>
    <row r="16" spans="1:11" x14ac:dyDescent="0.2">
      <c r="A16" t="s">
        <v>16</v>
      </c>
      <c r="B16" t="s">
        <v>16</v>
      </c>
      <c r="C16" t="s">
        <v>16</v>
      </c>
      <c r="D16" t="s">
        <v>8</v>
      </c>
      <c r="E16" s="4">
        <v>-5709.973</v>
      </c>
      <c r="F16" s="3">
        <v>0</v>
      </c>
      <c r="G16" s="4">
        <v>-5713.9380000000001</v>
      </c>
      <c r="H16" s="3">
        <v>0</v>
      </c>
      <c r="I16" s="4">
        <v>-5712.5539710000003</v>
      </c>
      <c r="J16" s="3">
        <f>(I16*627.15)-(I$16*627.15)</f>
        <v>0</v>
      </c>
      <c r="K16" s="3">
        <f t="shared" si="1"/>
        <v>0</v>
      </c>
    </row>
    <row r="17" spans="1:11" x14ac:dyDescent="0.2">
      <c r="A17" t="s">
        <v>16</v>
      </c>
      <c r="B17" t="s">
        <v>16</v>
      </c>
      <c r="C17" t="s">
        <v>16</v>
      </c>
      <c r="D17" t="s">
        <v>10</v>
      </c>
      <c r="E17" s="4">
        <v>-5709.9470000000001</v>
      </c>
      <c r="F17" s="3">
        <v>16.088999999999999</v>
      </c>
      <c r="G17" s="4">
        <v>-5713.915</v>
      </c>
      <c r="H17" s="3">
        <v>14.532</v>
      </c>
      <c r="I17" s="4">
        <v>-5712.5281560000003</v>
      </c>
      <c r="J17" s="3">
        <f>(I17*627.15)-(I$16*627.15)</f>
        <v>16.189877250231802</v>
      </c>
      <c r="K17" s="3">
        <f t="shared" si="1"/>
        <v>1.6578772502318024</v>
      </c>
    </row>
    <row r="18" spans="1:11" x14ac:dyDescent="0.2">
      <c r="A18" t="s">
        <v>16</v>
      </c>
      <c r="B18" t="s">
        <v>16</v>
      </c>
      <c r="C18" t="s">
        <v>16</v>
      </c>
      <c r="D18" t="s">
        <v>9</v>
      </c>
      <c r="E18" s="4">
        <v>-5709.9709999999995</v>
      </c>
      <c r="F18" s="3">
        <v>0.96099999999999997</v>
      </c>
      <c r="G18" s="4">
        <v>-5713.9369999999999</v>
      </c>
      <c r="H18" s="3">
        <v>0.88100000000000001</v>
      </c>
      <c r="I18" s="4">
        <v>-5712.5494550000003</v>
      </c>
      <c r="J18" s="3">
        <f t="shared" ref="J18:J19" si="2">(I18*627.15)-(I$16*627.15)</f>
        <v>2.8322093999013305</v>
      </c>
      <c r="K18" s="3">
        <f t="shared" si="1"/>
        <v>1.9512093999013305</v>
      </c>
    </row>
    <row r="19" spans="1:11" x14ac:dyDescent="0.2">
      <c r="A19" t="s">
        <v>16</v>
      </c>
      <c r="B19" t="s">
        <v>16</v>
      </c>
      <c r="C19" t="s">
        <v>16</v>
      </c>
      <c r="D19" t="s">
        <v>12</v>
      </c>
      <c r="E19" s="4">
        <v>-5709.9480000000003</v>
      </c>
      <c r="F19" s="3">
        <v>15.882</v>
      </c>
      <c r="G19" s="4">
        <v>-5713.915</v>
      </c>
      <c r="H19" s="3">
        <v>14.494</v>
      </c>
      <c r="I19" s="4">
        <v>-5712.524555</v>
      </c>
      <c r="J19" s="3">
        <f t="shared" si="2"/>
        <v>18.448244400322437</v>
      </c>
      <c r="K19" s="3">
        <f t="shared" si="1"/>
        <v>3.9542444003224375</v>
      </c>
    </row>
    <row r="20" spans="1:11" x14ac:dyDescent="0.2">
      <c r="A20" t="s">
        <v>16</v>
      </c>
      <c r="B20" t="s">
        <v>16</v>
      </c>
      <c r="C20" t="s">
        <v>16</v>
      </c>
      <c r="D20" t="s">
        <v>11</v>
      </c>
      <c r="E20" s="4">
        <v>-5709.9620000000004</v>
      </c>
      <c r="F20" s="3">
        <v>6.8120000000000003</v>
      </c>
      <c r="G20" s="4">
        <v>-5713.92</v>
      </c>
      <c r="H20" s="3">
        <v>11.43</v>
      </c>
      <c r="I20" s="4">
        <v>-5712.5333989999999</v>
      </c>
      <c r="J20" s="3">
        <f>(I20*627.15)-(I$16*627.15)</f>
        <v>12.901729800272733</v>
      </c>
      <c r="K20" s="3">
        <f t="shared" si="1"/>
        <v>1.4717298002727333</v>
      </c>
    </row>
    <row r="21" spans="1:11" x14ac:dyDescent="0.2">
      <c r="A21" t="s">
        <v>16</v>
      </c>
      <c r="B21" t="s">
        <v>16</v>
      </c>
      <c r="C21" t="s">
        <v>16</v>
      </c>
      <c r="D21" t="s">
        <v>14</v>
      </c>
      <c r="E21" s="4">
        <v>-5709.951</v>
      </c>
      <c r="F21" s="3">
        <v>13.615</v>
      </c>
      <c r="G21" s="4">
        <v>-5713.9110000000001</v>
      </c>
      <c r="H21" s="3">
        <v>16.712</v>
      </c>
      <c r="I21" s="4">
        <v>-5712.5239570000003</v>
      </c>
      <c r="J21" s="3">
        <f>(I21*627.15)-(I$16*627.15)</f>
        <v>18.823280099779367</v>
      </c>
      <c r="K21" s="3">
        <f t="shared" si="1"/>
        <v>2.1112800997793677</v>
      </c>
    </row>
    <row r="22" spans="1:11" x14ac:dyDescent="0.2">
      <c r="A22" t="s">
        <v>16</v>
      </c>
      <c r="B22" t="s">
        <v>16</v>
      </c>
      <c r="C22" t="s">
        <v>16</v>
      </c>
      <c r="D22" t="s">
        <v>13</v>
      </c>
      <c r="E22" s="4">
        <v>-5709.9539999999997</v>
      </c>
      <c r="F22" s="3">
        <v>12.052</v>
      </c>
      <c r="G22" s="4">
        <v>-5713.9160000000002</v>
      </c>
      <c r="H22" s="3">
        <v>13.763</v>
      </c>
      <c r="I22" s="4">
        <v>-5712.5289110000003</v>
      </c>
      <c r="J22" s="3">
        <f>(I22*627.15)-(I$16*627.15)</f>
        <v>15.716378999873996</v>
      </c>
      <c r="K22" s="3">
        <f t="shared" si="1"/>
        <v>1.9533789998739959</v>
      </c>
    </row>
    <row r="23" spans="1:11" x14ac:dyDescent="0.2">
      <c r="A23" t="s">
        <v>16</v>
      </c>
      <c r="B23" t="s">
        <v>16</v>
      </c>
      <c r="C23" t="s">
        <v>16</v>
      </c>
      <c r="D23" t="s">
        <v>20</v>
      </c>
      <c r="E23" s="4">
        <v>-5709.9409999999998</v>
      </c>
      <c r="F23" s="3">
        <v>19.707000000000001</v>
      </c>
      <c r="G23" s="4">
        <v>-5713.9080000000004</v>
      </c>
      <c r="H23" s="3">
        <v>18.678999999999998</v>
      </c>
      <c r="I23" s="4">
        <v>-5712.5170580000004</v>
      </c>
      <c r="J23" s="3">
        <f>(I23*627.15)-(I$16*627.15)</f>
        <v>23.149987949989736</v>
      </c>
      <c r="K23" s="3">
        <f t="shared" si="1"/>
        <v>4.4709879499897376</v>
      </c>
    </row>
    <row r="24" spans="1:11" x14ac:dyDescent="0.2">
      <c r="A24" t="s">
        <v>16</v>
      </c>
      <c r="B24" t="s">
        <v>16</v>
      </c>
      <c r="C24" t="s">
        <v>16</v>
      </c>
      <c r="D24" t="s">
        <v>15</v>
      </c>
      <c r="E24" s="4">
        <v>-5709.9629999999997</v>
      </c>
      <c r="F24" s="3">
        <v>5.9859999999999998</v>
      </c>
      <c r="G24" s="4">
        <v>-5713.93</v>
      </c>
      <c r="H24" s="3">
        <v>4.8159999999999998</v>
      </c>
      <c r="I24" s="4">
        <v>-5712.5427129999998</v>
      </c>
      <c r="J24" s="3">
        <f>(I24*627.15)-(I$16*627.15)</f>
        <v>7.0604547001421452</v>
      </c>
      <c r="K24" s="3">
        <f t="shared" si="1"/>
        <v>2.2444547001421453</v>
      </c>
    </row>
    <row r="25" spans="1:11" x14ac:dyDescent="0.2">
      <c r="A25" t="s">
        <v>17</v>
      </c>
      <c r="B25" t="s">
        <v>7</v>
      </c>
      <c r="C25" t="s">
        <v>16</v>
      </c>
      <c r="D25" t="s">
        <v>8</v>
      </c>
      <c r="E25" s="4">
        <v>-5709.9219999999996</v>
      </c>
      <c r="F25" s="3">
        <v>0</v>
      </c>
      <c r="G25" s="4">
        <v>-5713.9</v>
      </c>
      <c r="H25" s="3">
        <v>0</v>
      </c>
      <c r="I25" s="3" t="s">
        <v>28</v>
      </c>
      <c r="J25" s="3" t="s">
        <v>28</v>
      </c>
      <c r="K25" s="3" t="s">
        <v>28</v>
      </c>
    </row>
    <row r="26" spans="1:11" x14ac:dyDescent="0.2">
      <c r="A26" t="s">
        <v>17</v>
      </c>
      <c r="B26" t="s">
        <v>7</v>
      </c>
      <c r="C26" t="s">
        <v>16</v>
      </c>
      <c r="D26" t="s">
        <v>12</v>
      </c>
      <c r="E26" s="4">
        <v>-5709.9</v>
      </c>
      <c r="F26" s="3">
        <v>14.113</v>
      </c>
      <c r="G26" s="4">
        <v>-5713.8789999999999</v>
      </c>
      <c r="H26" s="3">
        <v>12.564</v>
      </c>
      <c r="I26" s="3" t="s">
        <v>28</v>
      </c>
      <c r="J26" s="3" t="s">
        <v>28</v>
      </c>
      <c r="K26" s="3" t="s">
        <v>28</v>
      </c>
    </row>
    <row r="27" spans="1:11" x14ac:dyDescent="0.2">
      <c r="A27" t="s">
        <v>17</v>
      </c>
      <c r="B27" t="s">
        <v>7</v>
      </c>
      <c r="C27" t="s">
        <v>16</v>
      </c>
      <c r="D27" t="s">
        <v>14</v>
      </c>
      <c r="E27" s="4">
        <v>-5709.8980000000001</v>
      </c>
      <c r="F27" s="3">
        <v>15.243</v>
      </c>
      <c r="G27" s="4">
        <v>-5713.8710000000001</v>
      </c>
      <c r="H27" s="3">
        <v>17.651</v>
      </c>
      <c r="I27" s="3" t="s">
        <v>28</v>
      </c>
      <c r="J27" s="3" t="s">
        <v>28</v>
      </c>
      <c r="K27" s="3" t="s">
        <v>28</v>
      </c>
    </row>
    <row r="28" spans="1:11" x14ac:dyDescent="0.2">
      <c r="A28" t="s">
        <v>17</v>
      </c>
      <c r="B28" t="s">
        <v>7</v>
      </c>
      <c r="C28" t="s">
        <v>16</v>
      </c>
      <c r="D28" t="s">
        <v>20</v>
      </c>
      <c r="E28" s="4">
        <v>-5709.89</v>
      </c>
      <c r="F28" s="3">
        <v>20.114000000000001</v>
      </c>
      <c r="G28" s="4">
        <v>-5713.8710000000001</v>
      </c>
      <c r="H28" s="3">
        <v>17.766999999999999</v>
      </c>
      <c r="I28" s="3" t="s">
        <v>28</v>
      </c>
      <c r="J28" s="3" t="s">
        <v>28</v>
      </c>
      <c r="K28" s="3" t="s">
        <v>28</v>
      </c>
    </row>
    <row r="29" spans="1:11" x14ac:dyDescent="0.2">
      <c r="A29" t="s">
        <v>21</v>
      </c>
      <c r="B29" t="s">
        <v>16</v>
      </c>
      <c r="C29" t="s">
        <v>7</v>
      </c>
      <c r="D29" t="s">
        <v>8</v>
      </c>
      <c r="E29" s="4">
        <v>-5709.9608790000002</v>
      </c>
      <c r="F29" s="3">
        <v>0</v>
      </c>
      <c r="G29" s="4">
        <v>-5713.9295540000003</v>
      </c>
      <c r="H29" s="3">
        <v>0</v>
      </c>
      <c r="I29" s="3" t="s">
        <v>28</v>
      </c>
      <c r="J29" s="3" t="s">
        <v>28</v>
      </c>
      <c r="K29" s="3" t="s">
        <v>28</v>
      </c>
    </row>
    <row r="30" spans="1:11" x14ac:dyDescent="0.2">
      <c r="A30" t="s">
        <v>21</v>
      </c>
      <c r="B30" t="s">
        <v>16</v>
      </c>
      <c r="C30" t="s">
        <v>7</v>
      </c>
      <c r="D30" t="s">
        <v>12</v>
      </c>
      <c r="E30" s="4">
        <v>-5709.9439400000001</v>
      </c>
      <c r="F30" s="3">
        <f>(E30*627.15)-($E$29*627.15)</f>
        <v>10.623293850105256</v>
      </c>
      <c r="G30" s="4">
        <v>-5713.9138999999996</v>
      </c>
      <c r="H30" s="3">
        <f>(G30*627.15)-($G$29*627.15)</f>
        <v>9.8174061006866395</v>
      </c>
      <c r="I30" s="3" t="s">
        <v>28</v>
      </c>
      <c r="J30" s="3" t="s">
        <v>28</v>
      </c>
      <c r="K30" s="3" t="s">
        <v>28</v>
      </c>
    </row>
    <row r="31" spans="1:11" x14ac:dyDescent="0.2">
      <c r="A31" t="s">
        <v>21</v>
      </c>
      <c r="B31" t="s">
        <v>16</v>
      </c>
      <c r="C31" t="s">
        <v>7</v>
      </c>
      <c r="D31" t="s">
        <v>14</v>
      </c>
      <c r="E31" s="4">
        <v>-5709.9393369999998</v>
      </c>
      <c r="F31" s="3">
        <f t="shared" ref="F31:F32" si="3">(E31*627.15)-($E$29*627.15)</f>
        <v>13.510065299924463</v>
      </c>
      <c r="G31" s="4">
        <v>-5713.9032999999999</v>
      </c>
      <c r="H31" s="3">
        <f t="shared" ref="H31" si="4">(G31*627.15)-($G$29*627.15)</f>
        <v>16.465196100063622</v>
      </c>
      <c r="I31" s="3" t="s">
        <v>28</v>
      </c>
      <c r="J31" s="3" t="s">
        <v>28</v>
      </c>
      <c r="K31" s="3" t="s">
        <v>28</v>
      </c>
    </row>
    <row r="32" spans="1:11" x14ac:dyDescent="0.2">
      <c r="A32" t="s">
        <v>21</v>
      </c>
      <c r="B32" t="s">
        <v>16</v>
      </c>
      <c r="C32" t="s">
        <v>7</v>
      </c>
      <c r="D32" t="s">
        <v>20</v>
      </c>
      <c r="E32" s="4">
        <v>-5709.9216059999999</v>
      </c>
      <c r="F32" s="3">
        <f t="shared" si="3"/>
        <v>24.630061950068921</v>
      </c>
      <c r="G32" s="4">
        <v>-5713.9026229999999</v>
      </c>
      <c r="H32" s="3">
        <f>(G32*627.15)-($G$29*627.15)</f>
        <v>16.889776650350541</v>
      </c>
      <c r="I32" s="3" t="s">
        <v>28</v>
      </c>
      <c r="J32" s="3" t="s">
        <v>28</v>
      </c>
      <c r="K32" s="3" t="s">
        <v>28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Klem,Heidi</dc:creator>
  <cp:lastModifiedBy>Klem,Heidi</cp:lastModifiedBy>
  <dcterms:created xsi:type="dcterms:W3CDTF">2022-12-16T22:37:47Z</dcterms:created>
  <dcterms:modified xsi:type="dcterms:W3CDTF">2023-08-25T19:36:47Z</dcterms:modified>
</cp:coreProperties>
</file>