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Coffee Comparison" sheetId="1" r:id="rId1"/>
    <sheet name="Starbucks" sheetId="2" r:id="rId2"/>
    <sheet name="Pacific Coffee" sheetId="3" r:id="rId3"/>
  </sheets>
  <definedNames>
    <definedName name="_xlnm._FilterDatabase" localSheetId="0" hidden="1">'Coffee Comparison'!$A$7:$A$25</definedName>
  </definedNames>
  <calcPr calcId="162913"/>
</workbook>
</file>

<file path=xl/calcChain.xml><?xml version="1.0" encoding="utf-8"?>
<calcChain xmlns="http://schemas.openxmlformats.org/spreadsheetml/2006/main">
  <c r="E8" i="1" l="1"/>
  <c r="F8" i="1"/>
  <c r="G8" i="1"/>
  <c r="E9" i="1"/>
  <c r="F9" i="1"/>
  <c r="G9" i="1"/>
  <c r="E10" i="1"/>
  <c r="F10" i="1"/>
  <c r="G10" i="1"/>
  <c r="E11" i="1"/>
  <c r="F11" i="1"/>
  <c r="G11" i="1"/>
  <c r="E12" i="1"/>
  <c r="F12" i="1"/>
  <c r="G12" i="1"/>
  <c r="E13" i="1"/>
  <c r="F13" i="1"/>
  <c r="G13" i="1"/>
  <c r="E14" i="1"/>
  <c r="F14" i="1"/>
  <c r="G14" i="1"/>
  <c r="E15" i="1"/>
  <c r="F15" i="1"/>
  <c r="G15" i="1"/>
  <c r="E16" i="1"/>
  <c r="F16" i="1"/>
  <c r="G16" i="1"/>
  <c r="E17" i="1"/>
  <c r="F17" i="1"/>
  <c r="G17" i="1"/>
  <c r="E18" i="1"/>
  <c r="F18" i="1"/>
  <c r="G18" i="1"/>
  <c r="E19" i="1"/>
  <c r="F19" i="1"/>
  <c r="G19" i="1"/>
  <c r="E20" i="1"/>
  <c r="F20" i="1"/>
  <c r="G20" i="1"/>
  <c r="E21" i="1"/>
  <c r="F21" i="1"/>
  <c r="G21" i="1"/>
  <c r="E22" i="1"/>
  <c r="F22" i="1"/>
  <c r="G22" i="1"/>
  <c r="E23" i="1"/>
  <c r="F23" i="1"/>
  <c r="G23" i="1"/>
  <c r="E24" i="1"/>
  <c r="F24" i="1"/>
  <c r="G24" i="1"/>
  <c r="G7" i="1"/>
  <c r="F7" i="1"/>
  <c r="E7" i="1"/>
  <c r="B8" i="1"/>
  <c r="C8" i="1"/>
  <c r="D8" i="1"/>
  <c r="B9" i="1"/>
  <c r="C9" i="1"/>
  <c r="D9" i="1"/>
  <c r="B10" i="1"/>
  <c r="C10" i="1"/>
  <c r="D10" i="1"/>
  <c r="B11" i="1"/>
  <c r="C11" i="1"/>
  <c r="D11" i="1"/>
  <c r="B12" i="1"/>
  <c r="C12" i="1"/>
  <c r="D12" i="1"/>
  <c r="B13" i="1"/>
  <c r="C13" i="1"/>
  <c r="D13" i="1"/>
  <c r="B14" i="1"/>
  <c r="C14" i="1"/>
  <c r="D14" i="1"/>
  <c r="B15" i="1"/>
  <c r="C15" i="1"/>
  <c r="D15" i="1"/>
  <c r="B16" i="1"/>
  <c r="C16" i="1"/>
  <c r="D16" i="1"/>
  <c r="B17" i="1"/>
  <c r="C17" i="1"/>
  <c r="D17" i="1"/>
  <c r="B18" i="1"/>
  <c r="C18" i="1"/>
  <c r="D18" i="1"/>
  <c r="B19" i="1"/>
  <c r="C19" i="1"/>
  <c r="D19" i="1"/>
  <c r="B20" i="1"/>
  <c r="C20" i="1"/>
  <c r="D20" i="1"/>
  <c r="B21" i="1"/>
  <c r="C21" i="1"/>
  <c r="D21" i="1"/>
  <c r="B22" i="1"/>
  <c r="C22" i="1"/>
  <c r="D22" i="1"/>
  <c r="B23" i="1"/>
  <c r="C23" i="1"/>
  <c r="D23" i="1"/>
  <c r="B24" i="1"/>
  <c r="C24" i="1"/>
  <c r="D24" i="1"/>
  <c r="D7" i="1"/>
  <c r="C7" i="1"/>
  <c r="B7" i="1"/>
  <c r="G6" i="1" l="1"/>
  <c r="F6" i="1"/>
  <c r="E6" i="1"/>
  <c r="D6" i="1"/>
  <c r="C6" i="1"/>
  <c r="B6" i="1"/>
</calcChain>
</file>

<file path=xl/sharedStrings.xml><?xml version="1.0" encoding="utf-8"?>
<sst xmlns="http://schemas.openxmlformats.org/spreadsheetml/2006/main" count="57" uniqueCount="30">
  <si>
    <t>Cappuccino</t>
  </si>
  <si>
    <t>Hazelnut Cappuccino</t>
  </si>
  <si>
    <t>Americano</t>
  </si>
  <si>
    <t>Steamed Milk</t>
  </si>
  <si>
    <t>English Breakfast</t>
  </si>
  <si>
    <t>Earl Grey</t>
  </si>
  <si>
    <t>Beverage</t>
  </si>
  <si>
    <t>tall</t>
  </si>
  <si>
    <t>grande</t>
  </si>
  <si>
    <t>alto</t>
  </si>
  <si>
    <t>Latte</t>
  </si>
  <si>
    <t>Mocha</t>
  </si>
  <si>
    <t>Hot Chocolate</t>
  </si>
  <si>
    <t>venti</t>
  </si>
  <si>
    <t>Colombian Decaf</t>
  </si>
  <si>
    <t>Caramel</t>
  </si>
  <si>
    <t>Espresso</t>
  </si>
  <si>
    <t>Green Tea Latte</t>
  </si>
  <si>
    <t>English Breakfast Tea Latte</t>
  </si>
  <si>
    <t>Full-Leaf Brewed Tea</t>
  </si>
  <si>
    <t>Comparison of Hot Beverage Prices</t>
  </si>
  <si>
    <t>Hot Beverage</t>
  </si>
  <si>
    <t>Starbucks</t>
  </si>
  <si>
    <t>Pacific Coffee</t>
  </si>
  <si>
    <t>-</t>
  </si>
  <si>
    <t>Beverage</t>
    <phoneticPr fontId="3" type="noConversion"/>
  </si>
  <si>
    <t>Dark Caramel</t>
  </si>
  <si>
    <t>Hazelnut</t>
  </si>
  <si>
    <t>Vanilla</t>
  </si>
  <si>
    <t>This example shows the use of IFNA when using VLOOKUP. When the price of a particular beverage cannot be found, a '-' is displayed rather than the '#N/A'.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</si>
</sst>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HK$&quot;#,##0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charset val="136"/>
      <scheme val="minor"/>
    </font>
    <font>
      <sz val="9"/>
      <name val="Calibri"/>
      <family val="3"/>
      <charset val="136"/>
      <scheme val="minor"/>
    </font>
    <font>
      <b/>
      <sz val="14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5"/>
      <color theme="3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1" applyNumberFormat="0" applyFill="0" applyAlignment="0" applyProtection="0"/>
    <xf numFmtId="0" fontId="1" fillId="2" borderId="2" applyNumberFormat="0" applyFont="0" applyAlignment="0" applyProtection="0"/>
  </cellStyleXfs>
  <cellXfs count="36">
    <xf numFmtId="0" fontId="0" fillId="0" borderId="0" xfId="0"/>
    <xf numFmtId="164" fontId="6" fillId="0" borderId="4" xfId="0" applyNumberFormat="1" applyFont="1" applyBorder="1" applyAlignment="1">
      <alignment horizontal="right" vertical="center"/>
    </xf>
    <xf numFmtId="164" fontId="6" fillId="0" borderId="5" xfId="0" applyNumberFormat="1" applyFont="1" applyBorder="1" applyAlignment="1">
      <alignment horizontal="right" vertical="center"/>
    </xf>
    <xf numFmtId="164" fontId="6" fillId="0" borderId="6" xfId="0" applyNumberFormat="1" applyFont="1" applyBorder="1" applyAlignment="1">
      <alignment horizontal="right" vertical="center"/>
    </xf>
    <xf numFmtId="164" fontId="6" fillId="0" borderId="10" xfId="0" applyNumberFormat="1" applyFont="1" applyBorder="1" applyAlignment="1">
      <alignment horizontal="right" vertical="center"/>
    </xf>
    <xf numFmtId="164" fontId="6" fillId="0" borderId="0" xfId="0" applyNumberFormat="1" applyFont="1" applyBorder="1" applyAlignment="1">
      <alignment horizontal="right" vertical="center"/>
    </xf>
    <xf numFmtId="164" fontId="6" fillId="0" borderId="11" xfId="0" applyNumberFormat="1" applyFont="1" applyBorder="1" applyAlignment="1">
      <alignment horizontal="right" vertical="center"/>
    </xf>
    <xf numFmtId="164" fontId="6" fillId="0" borderId="7" xfId="0" applyNumberFormat="1" applyFont="1" applyBorder="1" applyAlignment="1">
      <alignment horizontal="right" vertical="center"/>
    </xf>
    <xf numFmtId="164" fontId="6" fillId="0" borderId="8" xfId="0" applyNumberFormat="1" applyFont="1" applyBorder="1" applyAlignment="1">
      <alignment horizontal="right" vertical="center"/>
    </xf>
    <xf numFmtId="164" fontId="6" fillId="0" borderId="9" xfId="0" applyNumberFormat="1" applyFont="1" applyBorder="1" applyAlignment="1">
      <alignment horizontal="right" vertical="center"/>
    </xf>
    <xf numFmtId="0" fontId="6" fillId="0" borderId="0" xfId="0" applyFont="1"/>
    <xf numFmtId="0" fontId="6" fillId="0" borderId="0" xfId="0" applyFont="1" applyAlignment="1">
      <alignment vertical="center"/>
    </xf>
    <xf numFmtId="0" fontId="5" fillId="0" borderId="0" xfId="0" applyFont="1"/>
    <xf numFmtId="0" fontId="5" fillId="0" borderId="0" xfId="0" applyFont="1" applyAlignment="1">
      <alignment horizontal="center"/>
    </xf>
    <xf numFmtId="164" fontId="6" fillId="0" borderId="0" xfId="0" applyNumberFormat="1" applyFont="1"/>
    <xf numFmtId="0" fontId="4" fillId="0" borderId="3" xfId="0" applyFont="1" applyBorder="1" applyAlignment="1">
      <alignment horizontal="left" vertical="center"/>
    </xf>
    <xf numFmtId="0" fontId="6" fillId="2" borderId="2" xfId="2" applyFont="1" applyAlignment="1">
      <alignment vertical="center" wrapText="1"/>
    </xf>
    <xf numFmtId="0" fontId="7" fillId="0" borderId="1" xfId="1" applyFont="1"/>
    <xf numFmtId="2" fontId="4" fillId="0" borderId="4" xfId="0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2" fontId="4" fillId="0" borderId="6" xfId="0" applyNumberFormat="1" applyFont="1" applyBorder="1" applyAlignment="1">
      <alignment horizontal="center"/>
    </xf>
    <xf numFmtId="2" fontId="4" fillId="0" borderId="7" xfId="0" applyNumberFormat="1" applyFont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6" fillId="0" borderId="4" xfId="0" applyFont="1" applyBorder="1" applyAlignment="1">
      <alignment vertical="center"/>
    </xf>
    <xf numFmtId="0" fontId="6" fillId="0" borderId="10" xfId="0" applyFont="1" applyBorder="1" applyAlignment="1">
      <alignment vertical="center"/>
    </xf>
    <xf numFmtId="0" fontId="6" fillId="0" borderId="7" xfId="0" applyFont="1" applyBorder="1" applyAlignment="1">
      <alignment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</cellXfs>
  <cellStyles count="3">
    <cellStyle name="Heading 1" xfId="1" builtinId="16"/>
    <cellStyle name="Normal" xfId="0" builtinId="0"/>
    <cellStyle name="Note" xfId="2" builtinId="1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542925</xdr:colOff>
      <xdr:row>3</xdr:row>
      <xdr:rowOff>28574</xdr:rowOff>
    </xdr:from>
    <xdr:to>
      <xdr:col>3</xdr:col>
      <xdr:colOff>75521</xdr:colOff>
      <xdr:row>3</xdr:row>
      <xdr:rowOff>771525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0275" y="761999"/>
          <a:ext cx="751796" cy="7429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552451</xdr:colOff>
      <xdr:row>3</xdr:row>
      <xdr:rowOff>28576</xdr:rowOff>
    </xdr:from>
    <xdr:to>
      <xdr:col>6</xdr:col>
      <xdr:colOff>76200</xdr:colOff>
      <xdr:row>3</xdr:row>
      <xdr:rowOff>771525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38601" y="762001"/>
          <a:ext cx="742949" cy="742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tabSelected="1" zoomScaleNormal="100" workbookViewId="0">
      <selection activeCell="A26" sqref="A26"/>
    </sheetView>
  </sheetViews>
  <sheetFormatPr defaultColWidth="9.109375" defaultRowHeight="14.4"/>
  <cols>
    <col min="1" max="1" width="24.88671875" style="10" bestFit="1" customWidth="1"/>
    <col min="2" max="2" width="9.109375" style="10" customWidth="1"/>
    <col min="3" max="16384" width="9.109375" style="10"/>
  </cols>
  <sheetData>
    <row r="1" spans="1:7" ht="20.399999999999999" thickBot="1">
      <c r="A1" s="17" t="s">
        <v>20</v>
      </c>
      <c r="B1" s="17"/>
      <c r="C1" s="17"/>
      <c r="D1" s="17"/>
      <c r="E1" s="17"/>
      <c r="F1" s="17"/>
      <c r="G1" s="17"/>
    </row>
    <row r="2" spans="1:7" ht="33.75" customHeight="1" thickTop="1">
      <c r="A2" s="16" t="s">
        <v>29</v>
      </c>
      <c r="B2" s="16"/>
      <c r="C2" s="16"/>
      <c r="D2" s="16"/>
      <c r="E2" s="16"/>
      <c r="F2" s="16"/>
      <c r="G2" s="16"/>
    </row>
    <row r="4" spans="1:7" ht="61.5" customHeight="1">
      <c r="A4" s="15" t="s">
        <v>21</v>
      </c>
      <c r="B4" s="18" t="s">
        <v>22</v>
      </c>
      <c r="C4" s="19"/>
      <c r="D4" s="20"/>
      <c r="E4" s="24" t="s">
        <v>23</v>
      </c>
      <c r="F4" s="25"/>
      <c r="G4" s="26"/>
    </row>
    <row r="5" spans="1:7" ht="18.75" customHeight="1">
      <c r="A5" s="15"/>
      <c r="B5" s="21"/>
      <c r="C5" s="22"/>
      <c r="D5" s="23"/>
      <c r="E5" s="27"/>
      <c r="F5" s="28"/>
      <c r="G5" s="29"/>
    </row>
    <row r="6" spans="1:7" s="11" customFormat="1" ht="18" customHeight="1">
      <c r="A6" s="15"/>
      <c r="B6" s="33" t="str">
        <f>Starbucks!B1</f>
        <v>tall</v>
      </c>
      <c r="C6" s="34" t="str">
        <f>Starbucks!C1</f>
        <v>grande</v>
      </c>
      <c r="D6" s="35" t="str">
        <f>Starbucks!D1</f>
        <v>venti</v>
      </c>
      <c r="E6" s="33" t="str">
        <f>'Pacific Coffee'!B1</f>
        <v>tall</v>
      </c>
      <c r="F6" s="34" t="str">
        <f>'Pacific Coffee'!C1</f>
        <v>grande</v>
      </c>
      <c r="G6" s="35" t="str">
        <f>'Pacific Coffee'!D1</f>
        <v>alto</v>
      </c>
    </row>
    <row r="7" spans="1:7" s="11" customFormat="1" ht="18" customHeight="1">
      <c r="A7" s="30" t="s">
        <v>26</v>
      </c>
      <c r="B7" s="1">
        <f>_xlfn.IFNA(VLOOKUP($A7, Starbucks!$A$1:$D$12, 2, FALSE), "-")</f>
        <v>39</v>
      </c>
      <c r="C7" s="2">
        <f>_xlfn.IFNA(VLOOKUP($A7, Starbucks!$A$1:$D$12, 3, FALSE), "-")</f>
        <v>42</v>
      </c>
      <c r="D7" s="2">
        <f>_xlfn.IFNA(VLOOKUP($A7, Starbucks!$A$1:$D$12, 4, FALSE), "-")</f>
        <v>45</v>
      </c>
      <c r="E7" s="1" t="str">
        <f>_xlfn.IFNA(VLOOKUP($A7, 'Pacific Coffee'!$A$1:$D$15, 2, FALSE), "-")</f>
        <v>-</v>
      </c>
      <c r="F7" s="2" t="str">
        <f>_xlfn.IFNA(VLOOKUP($A7, 'Pacific Coffee'!$A$1:$D$15, 3, FALSE), "-")</f>
        <v>-</v>
      </c>
      <c r="G7" s="3" t="str">
        <f>_xlfn.IFNA(VLOOKUP($A7, 'Pacific Coffee'!$A$1:$D$15, 4, FALSE), "-")</f>
        <v>-</v>
      </c>
    </row>
    <row r="8" spans="1:7" s="11" customFormat="1" ht="18" customHeight="1">
      <c r="A8" s="31" t="s">
        <v>15</v>
      </c>
      <c r="B8" s="4">
        <f>_xlfn.IFNA(VLOOKUP($A8, Starbucks!$A$1:$D$12, 2, FALSE), "-")</f>
        <v>36</v>
      </c>
      <c r="C8" s="5">
        <f>_xlfn.IFNA(VLOOKUP($A8, Starbucks!$A$1:$D$12, 3, FALSE), "-")</f>
        <v>39</v>
      </c>
      <c r="D8" s="5">
        <f>_xlfn.IFNA(VLOOKUP($A8, Starbucks!$A$1:$D$12, 4, FALSE), "-")</f>
        <v>42</v>
      </c>
      <c r="E8" s="4">
        <f>_xlfn.IFNA(VLOOKUP($A8, 'Pacific Coffee'!$A$1:$D$15, 2, FALSE), "-")</f>
        <v>35</v>
      </c>
      <c r="F8" s="5">
        <f>_xlfn.IFNA(VLOOKUP($A8, 'Pacific Coffee'!$A$1:$D$15, 3, FALSE), "-")</f>
        <v>38</v>
      </c>
      <c r="G8" s="6">
        <f>_xlfn.IFNA(VLOOKUP($A8, 'Pacific Coffee'!$A$1:$D$15, 4, FALSE), "-")</f>
        <v>41</v>
      </c>
    </row>
    <row r="9" spans="1:7" s="11" customFormat="1" ht="18" customHeight="1">
      <c r="A9" s="31" t="s">
        <v>11</v>
      </c>
      <c r="B9" s="4">
        <f>_xlfn.IFNA(VLOOKUP($A9, Starbucks!$A$1:$D$12, 2, FALSE), "-")</f>
        <v>36</v>
      </c>
      <c r="C9" s="5">
        <f>_xlfn.IFNA(VLOOKUP($A9, Starbucks!$A$1:$D$12, 3, FALSE), "-")</f>
        <v>39</v>
      </c>
      <c r="D9" s="5">
        <f>_xlfn.IFNA(VLOOKUP($A9, Starbucks!$A$1:$D$12, 4, FALSE), "-")</f>
        <v>42</v>
      </c>
      <c r="E9" s="4">
        <f>_xlfn.IFNA(VLOOKUP($A9, 'Pacific Coffee'!$A$1:$D$15, 2, FALSE), "-")</f>
        <v>35</v>
      </c>
      <c r="F9" s="5">
        <f>_xlfn.IFNA(VLOOKUP($A9, 'Pacific Coffee'!$A$1:$D$15, 3, FALSE), "-")</f>
        <v>38</v>
      </c>
      <c r="G9" s="6">
        <f>_xlfn.IFNA(VLOOKUP($A9, 'Pacific Coffee'!$A$1:$D$15, 4, FALSE), "-")</f>
        <v>41</v>
      </c>
    </row>
    <row r="10" spans="1:7" s="11" customFormat="1" ht="18" customHeight="1">
      <c r="A10" s="31" t="s">
        <v>27</v>
      </c>
      <c r="B10" s="4" t="str">
        <f>_xlfn.IFNA(VLOOKUP($A10, Starbucks!$A$1:$D$12, 2, FALSE), "-")</f>
        <v>-</v>
      </c>
      <c r="C10" s="5" t="str">
        <f>_xlfn.IFNA(VLOOKUP($A10, Starbucks!$A$1:$D$12, 3, FALSE), "-")</f>
        <v>-</v>
      </c>
      <c r="D10" s="5" t="str">
        <f>_xlfn.IFNA(VLOOKUP($A10, Starbucks!$A$1:$D$12, 4, FALSE), "-")</f>
        <v>-</v>
      </c>
      <c r="E10" s="4">
        <f>_xlfn.IFNA(VLOOKUP($A10, 'Pacific Coffee'!$A$1:$D$15, 2, FALSE), "-")</f>
        <v>35</v>
      </c>
      <c r="F10" s="5">
        <f>_xlfn.IFNA(VLOOKUP($A10, 'Pacific Coffee'!$A$1:$D$15, 3, FALSE), "-")</f>
        <v>38</v>
      </c>
      <c r="G10" s="6">
        <f>_xlfn.IFNA(VLOOKUP($A10, 'Pacific Coffee'!$A$1:$D$15, 4, FALSE), "-")</f>
        <v>41</v>
      </c>
    </row>
    <row r="11" spans="1:7" s="11" customFormat="1" ht="18" customHeight="1">
      <c r="A11" s="31" t="s">
        <v>28</v>
      </c>
      <c r="B11" s="4" t="str">
        <f>_xlfn.IFNA(VLOOKUP($A11, Starbucks!$A$1:$D$12, 2, FALSE), "-")</f>
        <v>-</v>
      </c>
      <c r="C11" s="5" t="str">
        <f>_xlfn.IFNA(VLOOKUP($A11, Starbucks!$A$1:$D$12, 3, FALSE), "-")</f>
        <v>-</v>
      </c>
      <c r="D11" s="5" t="str">
        <f>_xlfn.IFNA(VLOOKUP($A11, Starbucks!$A$1:$D$12, 4, FALSE), "-")</f>
        <v>-</v>
      </c>
      <c r="E11" s="4">
        <f>_xlfn.IFNA(VLOOKUP($A11, 'Pacific Coffee'!$A$1:$D$15, 2, FALSE), "-")</f>
        <v>35</v>
      </c>
      <c r="F11" s="5">
        <f>_xlfn.IFNA(VLOOKUP($A11, 'Pacific Coffee'!$A$1:$D$15, 3, FALSE), "-")</f>
        <v>38</v>
      </c>
      <c r="G11" s="6">
        <f>_xlfn.IFNA(VLOOKUP($A11, 'Pacific Coffee'!$A$1:$D$15, 4, FALSE), "-")</f>
        <v>41</v>
      </c>
    </row>
    <row r="12" spans="1:7" s="11" customFormat="1" ht="18" customHeight="1">
      <c r="A12" s="31" t="s">
        <v>1</v>
      </c>
      <c r="B12" s="4" t="str">
        <f>_xlfn.IFNA(VLOOKUP($A12, Starbucks!$A$1:$D$12, 2, FALSE), "-")</f>
        <v>-</v>
      </c>
      <c r="C12" s="5" t="str">
        <f>_xlfn.IFNA(VLOOKUP($A12, Starbucks!$A$1:$D$12, 3, FALSE), "-")</f>
        <v>-</v>
      </c>
      <c r="D12" s="5" t="str">
        <f>_xlfn.IFNA(VLOOKUP($A12, Starbucks!$A$1:$D$12, 4, FALSE), "-")</f>
        <v>-</v>
      </c>
      <c r="E12" s="4">
        <f>_xlfn.IFNA(VLOOKUP($A12, 'Pacific Coffee'!$A$1:$D$15, 2, FALSE), "-")</f>
        <v>35</v>
      </c>
      <c r="F12" s="5">
        <f>_xlfn.IFNA(VLOOKUP($A12, 'Pacific Coffee'!$A$1:$D$15, 3, FALSE), "-")</f>
        <v>38</v>
      </c>
      <c r="G12" s="6">
        <f>_xlfn.IFNA(VLOOKUP($A12, 'Pacific Coffee'!$A$1:$D$15, 4, FALSE), "-")</f>
        <v>41</v>
      </c>
    </row>
    <row r="13" spans="1:7" s="11" customFormat="1" ht="18" customHeight="1">
      <c r="A13" s="31" t="s">
        <v>10</v>
      </c>
      <c r="B13" s="4">
        <f>_xlfn.IFNA(VLOOKUP($A13, Starbucks!$A$1:$D$12, 2, FALSE), "-")</f>
        <v>33</v>
      </c>
      <c r="C13" s="5">
        <f>_xlfn.IFNA(VLOOKUP($A13, Starbucks!$A$1:$D$12, 3, FALSE), "-")</f>
        <v>36</v>
      </c>
      <c r="D13" s="5">
        <f>_xlfn.IFNA(VLOOKUP($A13, Starbucks!$A$1:$D$12, 4, FALSE), "-")</f>
        <v>39</v>
      </c>
      <c r="E13" s="4">
        <f>_xlfn.IFNA(VLOOKUP($A13, 'Pacific Coffee'!$A$1:$D$15, 2, FALSE), "-")</f>
        <v>32</v>
      </c>
      <c r="F13" s="5">
        <f>_xlfn.IFNA(VLOOKUP($A13, 'Pacific Coffee'!$A$1:$D$15, 3, FALSE), "-")</f>
        <v>35</v>
      </c>
      <c r="G13" s="6">
        <f>_xlfn.IFNA(VLOOKUP($A13, 'Pacific Coffee'!$A$1:$D$15, 4, FALSE), "-")</f>
        <v>38</v>
      </c>
    </row>
    <row r="14" spans="1:7" s="11" customFormat="1" ht="18" customHeight="1">
      <c r="A14" s="31" t="s">
        <v>0</v>
      </c>
      <c r="B14" s="4">
        <f>_xlfn.IFNA(VLOOKUP($A14, Starbucks!$A$1:$D$12, 2, FALSE), "-")</f>
        <v>33</v>
      </c>
      <c r="C14" s="5">
        <f>_xlfn.IFNA(VLOOKUP($A14, Starbucks!$A$1:$D$12, 3, FALSE), "-")</f>
        <v>36</v>
      </c>
      <c r="D14" s="5">
        <f>_xlfn.IFNA(VLOOKUP($A14, Starbucks!$A$1:$D$12, 4, FALSE), "-")</f>
        <v>39</v>
      </c>
      <c r="E14" s="4">
        <f>_xlfn.IFNA(VLOOKUP($A14, 'Pacific Coffee'!$A$1:$D$15, 2, FALSE), "-")</f>
        <v>32</v>
      </c>
      <c r="F14" s="5">
        <f>_xlfn.IFNA(VLOOKUP($A14, 'Pacific Coffee'!$A$1:$D$15, 3, FALSE), "-")</f>
        <v>35</v>
      </c>
      <c r="G14" s="6">
        <f>_xlfn.IFNA(VLOOKUP($A14, 'Pacific Coffee'!$A$1:$D$15, 4, FALSE), "-")</f>
        <v>38</v>
      </c>
    </row>
    <row r="15" spans="1:7" s="11" customFormat="1" ht="18" customHeight="1">
      <c r="A15" s="31" t="s">
        <v>2</v>
      </c>
      <c r="B15" s="4">
        <f>_xlfn.IFNA(VLOOKUP($A15, Starbucks!$A$1:$D$12, 2, FALSE), "-")</f>
        <v>29</v>
      </c>
      <c r="C15" s="5">
        <f>_xlfn.IFNA(VLOOKUP($A15, Starbucks!$A$1:$D$12, 3, FALSE), "-")</f>
        <v>32</v>
      </c>
      <c r="D15" s="5">
        <f>_xlfn.IFNA(VLOOKUP($A15, Starbucks!$A$1:$D$12, 4, FALSE), "-")</f>
        <v>35</v>
      </c>
      <c r="E15" s="4">
        <f>_xlfn.IFNA(VLOOKUP($A15, 'Pacific Coffee'!$A$1:$D$15, 2, FALSE), "-")</f>
        <v>27</v>
      </c>
      <c r="F15" s="5">
        <f>_xlfn.IFNA(VLOOKUP($A15, 'Pacific Coffee'!$A$1:$D$15, 3, FALSE), "-")</f>
        <v>30</v>
      </c>
      <c r="G15" s="6">
        <f>_xlfn.IFNA(VLOOKUP($A15, 'Pacific Coffee'!$A$1:$D$15, 4, FALSE), "-")</f>
        <v>33</v>
      </c>
    </row>
    <row r="16" spans="1:7" s="11" customFormat="1" ht="18" customHeight="1">
      <c r="A16" s="31" t="s">
        <v>16</v>
      </c>
      <c r="B16" s="4">
        <f>_xlfn.IFNA(VLOOKUP($A16, Starbucks!$A$1:$D$12, 2, FALSE), "-")</f>
        <v>17</v>
      </c>
      <c r="C16" s="5">
        <f>_xlfn.IFNA(VLOOKUP($A16, Starbucks!$A$1:$D$12, 3, FALSE), "-")</f>
        <v>20</v>
      </c>
      <c r="D16" s="5" t="str">
        <f>_xlfn.IFNA(VLOOKUP($A16, Starbucks!$A$1:$D$12, 4, FALSE), "-")</f>
        <v>-</v>
      </c>
      <c r="E16" s="4" t="str">
        <f>_xlfn.IFNA(VLOOKUP($A16, 'Pacific Coffee'!$A$1:$D$15, 2, FALSE), "-")</f>
        <v>-</v>
      </c>
      <c r="F16" s="5" t="str">
        <f>_xlfn.IFNA(VLOOKUP($A16, 'Pacific Coffee'!$A$1:$D$15, 3, FALSE), "-")</f>
        <v>-</v>
      </c>
      <c r="G16" s="6" t="str">
        <f>_xlfn.IFNA(VLOOKUP($A16, 'Pacific Coffee'!$A$1:$D$15, 4, FALSE), "-")</f>
        <v>-</v>
      </c>
    </row>
    <row r="17" spans="1:7" s="11" customFormat="1" ht="18" customHeight="1">
      <c r="A17" s="31" t="s">
        <v>14</v>
      </c>
      <c r="B17" s="4" t="str">
        <f>_xlfn.IFNA(VLOOKUP($A17, Starbucks!$A$1:$D$12, 2, FALSE), "-")</f>
        <v>-</v>
      </c>
      <c r="C17" s="5" t="str">
        <f>_xlfn.IFNA(VLOOKUP($A17, Starbucks!$A$1:$D$12, 3, FALSE), "-")</f>
        <v>-</v>
      </c>
      <c r="D17" s="5" t="str">
        <f>_xlfn.IFNA(VLOOKUP($A17, Starbucks!$A$1:$D$12, 4, FALSE), "-")</f>
        <v>-</v>
      </c>
      <c r="E17" s="4">
        <f>_xlfn.IFNA(VLOOKUP($A17, 'Pacific Coffee'!$A$1:$D$15, 2, FALSE), "-")</f>
        <v>22</v>
      </c>
      <c r="F17" s="5">
        <f>_xlfn.IFNA(VLOOKUP($A17, 'Pacific Coffee'!$A$1:$D$15, 3, FALSE), "-")</f>
        <v>26</v>
      </c>
      <c r="G17" s="6">
        <f>_xlfn.IFNA(VLOOKUP($A17, 'Pacific Coffee'!$A$1:$D$15, 4, FALSE), "-")</f>
        <v>29</v>
      </c>
    </row>
    <row r="18" spans="1:7" s="11" customFormat="1" ht="18" customHeight="1">
      <c r="A18" s="31" t="s">
        <v>12</v>
      </c>
      <c r="B18" s="4">
        <f>_xlfn.IFNA(VLOOKUP($A18, Starbucks!$A$1:$D$12, 2, FALSE), "-")</f>
        <v>33</v>
      </c>
      <c r="C18" s="5">
        <f>_xlfn.IFNA(VLOOKUP($A18, Starbucks!$A$1:$D$12, 3, FALSE), "-")</f>
        <v>36</v>
      </c>
      <c r="D18" s="5">
        <f>_xlfn.IFNA(VLOOKUP($A18, Starbucks!$A$1:$D$12, 4, FALSE), "-")</f>
        <v>39</v>
      </c>
      <c r="E18" s="4">
        <f>_xlfn.IFNA(VLOOKUP($A18, 'Pacific Coffee'!$A$1:$D$15, 2, FALSE), "-")</f>
        <v>30</v>
      </c>
      <c r="F18" s="5">
        <f>_xlfn.IFNA(VLOOKUP($A18, 'Pacific Coffee'!$A$1:$D$15, 3, FALSE), "-")</f>
        <v>33</v>
      </c>
      <c r="G18" s="6">
        <f>_xlfn.IFNA(VLOOKUP($A18, 'Pacific Coffee'!$A$1:$D$15, 4, FALSE), "-")</f>
        <v>36</v>
      </c>
    </row>
    <row r="19" spans="1:7" s="11" customFormat="1" ht="18" customHeight="1">
      <c r="A19" s="31" t="s">
        <v>17</v>
      </c>
      <c r="B19" s="4">
        <f>_xlfn.IFNA(VLOOKUP($A19, Starbucks!$A$1:$D$12, 2, FALSE), "-")</f>
        <v>33</v>
      </c>
      <c r="C19" s="5">
        <f>_xlfn.IFNA(VLOOKUP($A19, Starbucks!$A$1:$D$12, 3, FALSE), "-")</f>
        <v>36</v>
      </c>
      <c r="D19" s="5">
        <f>_xlfn.IFNA(VLOOKUP($A19, Starbucks!$A$1:$D$12, 4, FALSE), "-")</f>
        <v>39</v>
      </c>
      <c r="E19" s="4" t="str">
        <f>_xlfn.IFNA(VLOOKUP($A19, 'Pacific Coffee'!$A$1:$D$15, 2, FALSE), "-")</f>
        <v>-</v>
      </c>
      <c r="F19" s="5" t="str">
        <f>_xlfn.IFNA(VLOOKUP($A19, 'Pacific Coffee'!$A$1:$D$15, 3, FALSE), "-")</f>
        <v>-</v>
      </c>
      <c r="G19" s="6" t="str">
        <f>_xlfn.IFNA(VLOOKUP($A19, 'Pacific Coffee'!$A$1:$D$15, 4, FALSE), "-")</f>
        <v>-</v>
      </c>
    </row>
    <row r="20" spans="1:7" s="11" customFormat="1" ht="18" customHeight="1">
      <c r="A20" s="31" t="s">
        <v>18</v>
      </c>
      <c r="B20" s="4">
        <f>_xlfn.IFNA(VLOOKUP($A20, Starbucks!$A$1:$D$12, 2, FALSE), "-")</f>
        <v>33</v>
      </c>
      <c r="C20" s="5">
        <f>_xlfn.IFNA(VLOOKUP($A20, Starbucks!$A$1:$D$12, 3, FALSE), "-")</f>
        <v>36</v>
      </c>
      <c r="D20" s="5">
        <f>_xlfn.IFNA(VLOOKUP($A20, Starbucks!$A$1:$D$12, 4, FALSE), "-")</f>
        <v>39</v>
      </c>
      <c r="E20" s="4" t="str">
        <f>_xlfn.IFNA(VLOOKUP($A20, 'Pacific Coffee'!$A$1:$D$15, 2, FALSE), "-")</f>
        <v>-</v>
      </c>
      <c r="F20" s="5" t="str">
        <f>_xlfn.IFNA(VLOOKUP($A20, 'Pacific Coffee'!$A$1:$D$15, 3, FALSE), "-")</f>
        <v>-</v>
      </c>
      <c r="G20" s="6" t="str">
        <f>_xlfn.IFNA(VLOOKUP($A20, 'Pacific Coffee'!$A$1:$D$15, 4, FALSE), "-")</f>
        <v>-</v>
      </c>
    </row>
    <row r="21" spans="1:7" s="11" customFormat="1" ht="18" customHeight="1">
      <c r="A21" s="31" t="s">
        <v>19</v>
      </c>
      <c r="B21" s="4">
        <f>_xlfn.IFNA(VLOOKUP($A21, Starbucks!$A$1:$D$12, 2, FALSE), "-")</f>
        <v>22</v>
      </c>
      <c r="C21" s="5">
        <f>_xlfn.IFNA(VLOOKUP($A21, Starbucks!$A$1:$D$12, 3, FALSE), "-")</f>
        <v>23</v>
      </c>
      <c r="D21" s="5">
        <f>_xlfn.IFNA(VLOOKUP($A21, Starbucks!$A$1:$D$12, 4, FALSE), "-")</f>
        <v>27</v>
      </c>
      <c r="E21" s="4" t="str">
        <f>_xlfn.IFNA(VLOOKUP($A21, 'Pacific Coffee'!$A$1:$D$15, 2, FALSE), "-")</f>
        <v>-</v>
      </c>
      <c r="F21" s="5" t="str">
        <f>_xlfn.IFNA(VLOOKUP($A21, 'Pacific Coffee'!$A$1:$D$15, 3, FALSE), "-")</f>
        <v>-</v>
      </c>
      <c r="G21" s="6" t="str">
        <f>_xlfn.IFNA(VLOOKUP($A21, 'Pacific Coffee'!$A$1:$D$15, 4, FALSE), "-")</f>
        <v>-</v>
      </c>
    </row>
    <row r="22" spans="1:7" s="11" customFormat="1" ht="18" customHeight="1">
      <c r="A22" s="10" t="s">
        <v>3</v>
      </c>
      <c r="B22" s="4" t="str">
        <f>_xlfn.IFNA(VLOOKUP($A22, Starbucks!$A$1:$D$12, 2, FALSE), "-")</f>
        <v>-</v>
      </c>
      <c r="C22" s="5" t="str">
        <f>_xlfn.IFNA(VLOOKUP($A22, Starbucks!$A$1:$D$12, 3, FALSE), "-")</f>
        <v>-</v>
      </c>
      <c r="D22" s="5" t="str">
        <f>_xlfn.IFNA(VLOOKUP($A22, Starbucks!$A$1:$D$12, 4, FALSE), "-")</f>
        <v>-</v>
      </c>
      <c r="E22" s="4">
        <f>_xlfn.IFNA(VLOOKUP($A22, 'Pacific Coffee'!$A$1:$D$15, 2, FALSE), "-")</f>
        <v>22</v>
      </c>
      <c r="F22" s="5">
        <f>_xlfn.IFNA(VLOOKUP($A22, 'Pacific Coffee'!$A$1:$D$15, 3, FALSE), "-")</f>
        <v>26</v>
      </c>
      <c r="G22" s="6">
        <f>_xlfn.IFNA(VLOOKUP($A22, 'Pacific Coffee'!$A$1:$D$15, 4, FALSE), "-")</f>
        <v>30</v>
      </c>
    </row>
    <row r="23" spans="1:7" s="11" customFormat="1" ht="18" customHeight="1">
      <c r="A23" s="31" t="s">
        <v>4</v>
      </c>
      <c r="B23" s="4" t="str">
        <f>_xlfn.IFNA(VLOOKUP($A23, Starbucks!$A$1:$D$12, 2, FALSE), "-")</f>
        <v>-</v>
      </c>
      <c r="C23" s="5" t="str">
        <f>_xlfn.IFNA(VLOOKUP($A23, Starbucks!$A$1:$D$12, 3, FALSE), "-")</f>
        <v>-</v>
      </c>
      <c r="D23" s="5" t="str">
        <f>_xlfn.IFNA(VLOOKUP($A23, Starbucks!$A$1:$D$12, 4, FALSE), "-")</f>
        <v>-</v>
      </c>
      <c r="E23" s="4">
        <f>_xlfn.IFNA(VLOOKUP($A23, 'Pacific Coffee'!$A$1:$D$15, 2, FALSE), "-")</f>
        <v>21</v>
      </c>
      <c r="F23" s="5">
        <f>_xlfn.IFNA(VLOOKUP($A23, 'Pacific Coffee'!$A$1:$D$15, 3, FALSE), "-")</f>
        <v>24</v>
      </c>
      <c r="G23" s="6">
        <f>_xlfn.IFNA(VLOOKUP($A23, 'Pacific Coffee'!$A$1:$D$15, 4, FALSE), "-")</f>
        <v>25</v>
      </c>
    </row>
    <row r="24" spans="1:7" s="11" customFormat="1" ht="18" customHeight="1">
      <c r="A24" s="32" t="s">
        <v>5</v>
      </c>
      <c r="B24" s="7" t="str">
        <f>_xlfn.IFNA(VLOOKUP($A24, Starbucks!$A$1:$D$12, 2, FALSE), "-")</f>
        <v>-</v>
      </c>
      <c r="C24" s="8" t="str">
        <f>_xlfn.IFNA(VLOOKUP($A24, Starbucks!$A$1:$D$12, 3, FALSE), "-")</f>
        <v>-</v>
      </c>
      <c r="D24" s="8" t="str">
        <f>_xlfn.IFNA(VLOOKUP($A24, Starbucks!$A$1:$D$12, 4, FALSE), "-")</f>
        <v>-</v>
      </c>
      <c r="E24" s="7">
        <f>_xlfn.IFNA(VLOOKUP($A24, 'Pacific Coffee'!$A$1:$D$15, 2, FALSE), "-")</f>
        <v>21</v>
      </c>
      <c r="F24" s="8">
        <f>_xlfn.IFNA(VLOOKUP($A24, 'Pacific Coffee'!$A$1:$D$15, 3, FALSE), "-")</f>
        <v>24</v>
      </c>
      <c r="G24" s="9">
        <f>_xlfn.IFNA(VLOOKUP($A24, 'Pacific Coffee'!$A$1:$D$15, 4, FALSE), "-")</f>
        <v>25</v>
      </c>
    </row>
  </sheetData>
  <mergeCells count="5">
    <mergeCell ref="A4:A6"/>
    <mergeCell ref="A2:G2"/>
    <mergeCell ref="A1:G1"/>
    <mergeCell ref="B4:D5"/>
    <mergeCell ref="E4:G5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zoomScaleNormal="100" workbookViewId="0"/>
  </sheetViews>
  <sheetFormatPr defaultRowHeight="14.4"/>
  <cols>
    <col min="1" max="1" width="24.88671875" bestFit="1" customWidth="1"/>
  </cols>
  <sheetData>
    <row r="1" spans="1:4">
      <c r="A1" s="12" t="s">
        <v>25</v>
      </c>
      <c r="B1" s="13" t="s">
        <v>7</v>
      </c>
      <c r="C1" s="13" t="s">
        <v>8</v>
      </c>
      <c r="D1" s="13" t="s">
        <v>13</v>
      </c>
    </row>
    <row r="2" spans="1:4">
      <c r="A2" s="10" t="s">
        <v>26</v>
      </c>
      <c r="B2" s="14">
        <v>39</v>
      </c>
      <c r="C2" s="14">
        <v>42</v>
      </c>
      <c r="D2" s="14">
        <v>45</v>
      </c>
    </row>
    <row r="3" spans="1:4">
      <c r="A3" s="10" t="s">
        <v>15</v>
      </c>
      <c r="B3" s="14">
        <v>36</v>
      </c>
      <c r="C3" s="14">
        <v>39</v>
      </c>
      <c r="D3" s="14">
        <v>42</v>
      </c>
    </row>
    <row r="4" spans="1:4">
      <c r="A4" s="10" t="s">
        <v>11</v>
      </c>
      <c r="B4" s="14">
        <v>36</v>
      </c>
      <c r="C4" s="14">
        <v>39</v>
      </c>
      <c r="D4" s="14">
        <v>42</v>
      </c>
    </row>
    <row r="5" spans="1:4">
      <c r="A5" s="10" t="s">
        <v>10</v>
      </c>
      <c r="B5" s="14">
        <v>33</v>
      </c>
      <c r="C5" s="14">
        <v>36</v>
      </c>
      <c r="D5" s="14">
        <v>39</v>
      </c>
    </row>
    <row r="6" spans="1:4">
      <c r="A6" s="10" t="s">
        <v>0</v>
      </c>
      <c r="B6" s="14">
        <v>33</v>
      </c>
      <c r="C6" s="14">
        <v>36</v>
      </c>
      <c r="D6" s="14">
        <v>39</v>
      </c>
    </row>
    <row r="7" spans="1:4">
      <c r="A7" s="10" t="s">
        <v>2</v>
      </c>
      <c r="B7" s="14">
        <v>29</v>
      </c>
      <c r="C7" s="14">
        <v>32</v>
      </c>
      <c r="D7" s="14">
        <v>35</v>
      </c>
    </row>
    <row r="8" spans="1:4">
      <c r="A8" s="10" t="s">
        <v>16</v>
      </c>
      <c r="B8" s="14">
        <v>17</v>
      </c>
      <c r="C8" s="14">
        <v>20</v>
      </c>
      <c r="D8" s="14" t="s">
        <v>24</v>
      </c>
    </row>
    <row r="9" spans="1:4">
      <c r="A9" s="10" t="s">
        <v>12</v>
      </c>
      <c r="B9" s="14">
        <v>33</v>
      </c>
      <c r="C9" s="14">
        <v>36</v>
      </c>
      <c r="D9" s="14">
        <v>39</v>
      </c>
    </row>
    <row r="10" spans="1:4">
      <c r="A10" s="10" t="s">
        <v>17</v>
      </c>
      <c r="B10" s="14">
        <v>33</v>
      </c>
      <c r="C10" s="14">
        <v>36</v>
      </c>
      <c r="D10" s="14">
        <v>39</v>
      </c>
    </row>
    <row r="11" spans="1:4">
      <c r="A11" s="10" t="s">
        <v>18</v>
      </c>
      <c r="B11" s="14">
        <v>33</v>
      </c>
      <c r="C11" s="14">
        <v>36</v>
      </c>
      <c r="D11" s="14">
        <v>39</v>
      </c>
    </row>
    <row r="12" spans="1:4">
      <c r="A12" s="10" t="s">
        <v>19</v>
      </c>
      <c r="B12" s="14">
        <v>22</v>
      </c>
      <c r="C12" s="14">
        <v>23</v>
      </c>
      <c r="D12" s="14">
        <v>27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zoomScaleNormal="100" workbookViewId="0">
      <selection activeCell="A13" sqref="A13"/>
    </sheetView>
  </sheetViews>
  <sheetFormatPr defaultColWidth="9.109375" defaultRowHeight="14.4"/>
  <cols>
    <col min="1" max="1" width="21.88671875" style="10" bestFit="1" customWidth="1"/>
    <col min="2" max="4" width="9.109375" style="10" customWidth="1"/>
    <col min="5" max="16384" width="9.109375" style="10"/>
  </cols>
  <sheetData>
    <row r="1" spans="1:4">
      <c r="A1" s="12" t="s">
        <v>6</v>
      </c>
      <c r="B1" s="13" t="s">
        <v>7</v>
      </c>
      <c r="C1" s="13" t="s">
        <v>8</v>
      </c>
      <c r="D1" s="13" t="s">
        <v>9</v>
      </c>
    </row>
    <row r="2" spans="1:4">
      <c r="A2" s="10" t="s">
        <v>10</v>
      </c>
      <c r="B2" s="14">
        <v>32</v>
      </c>
      <c r="C2" s="14">
        <v>35</v>
      </c>
      <c r="D2" s="14">
        <v>38</v>
      </c>
    </row>
    <row r="3" spans="1:4">
      <c r="A3" s="10" t="s">
        <v>0</v>
      </c>
      <c r="B3" s="14">
        <v>32</v>
      </c>
      <c r="C3" s="14">
        <v>35</v>
      </c>
      <c r="D3" s="14">
        <v>38</v>
      </c>
    </row>
    <row r="4" spans="1:4">
      <c r="A4" s="10" t="s">
        <v>11</v>
      </c>
      <c r="B4" s="14">
        <v>35</v>
      </c>
      <c r="C4" s="14">
        <v>38</v>
      </c>
      <c r="D4" s="14">
        <v>41</v>
      </c>
    </row>
    <row r="5" spans="1:4">
      <c r="A5" s="10" t="s">
        <v>15</v>
      </c>
      <c r="B5" s="14">
        <v>35</v>
      </c>
      <c r="C5" s="14">
        <v>38</v>
      </c>
      <c r="D5" s="14">
        <v>41</v>
      </c>
    </row>
    <row r="6" spans="1:4">
      <c r="A6" s="10" t="s">
        <v>27</v>
      </c>
      <c r="B6" s="14">
        <v>35</v>
      </c>
      <c r="C6" s="14">
        <v>38</v>
      </c>
      <c r="D6" s="14">
        <v>41</v>
      </c>
    </row>
    <row r="7" spans="1:4">
      <c r="A7" s="10" t="s">
        <v>28</v>
      </c>
      <c r="B7" s="14">
        <v>35</v>
      </c>
      <c r="C7" s="14">
        <v>38</v>
      </c>
      <c r="D7" s="14">
        <v>41</v>
      </c>
    </row>
    <row r="8" spans="1:4">
      <c r="A8" s="10" t="s">
        <v>1</v>
      </c>
      <c r="B8" s="14">
        <v>35</v>
      </c>
      <c r="C8" s="14">
        <v>38</v>
      </c>
      <c r="D8" s="14">
        <v>41</v>
      </c>
    </row>
    <row r="9" spans="1:4">
      <c r="A9" s="10" t="s">
        <v>11</v>
      </c>
      <c r="B9" s="14">
        <v>35</v>
      </c>
      <c r="C9" s="14">
        <v>38</v>
      </c>
      <c r="D9" s="14">
        <v>41</v>
      </c>
    </row>
    <row r="10" spans="1:4">
      <c r="A10" s="10" t="s">
        <v>2</v>
      </c>
      <c r="B10" s="14">
        <v>27</v>
      </c>
      <c r="C10" s="14">
        <v>30</v>
      </c>
      <c r="D10" s="14">
        <v>33</v>
      </c>
    </row>
    <row r="11" spans="1:4">
      <c r="A11" s="10" t="s">
        <v>14</v>
      </c>
      <c r="B11" s="14">
        <v>22</v>
      </c>
      <c r="C11" s="14">
        <v>26</v>
      </c>
      <c r="D11" s="14">
        <v>29</v>
      </c>
    </row>
    <row r="12" spans="1:4">
      <c r="A12" s="10" t="s">
        <v>12</v>
      </c>
      <c r="B12" s="14">
        <v>30</v>
      </c>
      <c r="C12" s="14">
        <v>33</v>
      </c>
      <c r="D12" s="14">
        <v>36</v>
      </c>
    </row>
    <row r="13" spans="1:4">
      <c r="A13" s="10" t="s">
        <v>3</v>
      </c>
      <c r="B13" s="14">
        <v>22</v>
      </c>
      <c r="C13" s="14">
        <v>26</v>
      </c>
      <c r="D13" s="14">
        <v>30</v>
      </c>
    </row>
    <row r="14" spans="1:4">
      <c r="A14" s="10" t="s">
        <v>4</v>
      </c>
      <c r="B14" s="14">
        <v>21</v>
      </c>
      <c r="C14" s="14">
        <v>24</v>
      </c>
      <c r="D14" s="14">
        <v>25</v>
      </c>
    </row>
    <row r="15" spans="1:4">
      <c r="A15" s="10" t="s">
        <v>5</v>
      </c>
      <c r="B15" s="14">
        <v>21</v>
      </c>
      <c r="C15" s="14">
        <v>24</v>
      </c>
      <c r="D15" s="14">
        <v>25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Coffee Comparison</vt:lpstr>
      <vt:lpstr>Starbucks</vt:lpstr>
      <vt:lpstr>Pacific Coffee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2019-09-20T03:22:19Z</dcterms:modified>
</cp:coreProperties>
</file>