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backupFile="1" defaultThemeVersion="124226"/>
  <bookViews>
    <workbookView xWindow="120" yWindow="105" windowWidth="20730" windowHeight="11565"/>
  </bookViews>
  <sheets>
    <sheet name="AIDT June 2016" sheetId="1" r:id="rId1"/>
  </sheets>
  <calcPr calcId="125725"/>
</workbook>
</file>

<file path=xl/calcChain.xml><?xml version="1.0" encoding="utf-8"?>
<calcChain xmlns="http://schemas.openxmlformats.org/spreadsheetml/2006/main">
  <c r="A3" i="1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2"/>
  <c r="I6"/>
  <c r="J5" s="1"/>
  <c r="K5" s="1"/>
  <c r="D51" l="1"/>
  <c r="E51" s="1"/>
  <c r="D52"/>
  <c r="E52" s="1"/>
  <c r="D50"/>
  <c r="E50" s="1"/>
  <c r="D53"/>
  <c r="D41"/>
  <c r="E41" s="1"/>
  <c r="D40"/>
  <c r="E40" s="1"/>
  <c r="D37"/>
  <c r="D42"/>
  <c r="D38"/>
  <c r="E38" s="1"/>
  <c r="D43"/>
  <c r="E43" s="1"/>
  <c r="D39"/>
  <c r="E39" s="1"/>
  <c r="D12"/>
  <c r="D23"/>
  <c r="E23" s="1"/>
  <c r="D19"/>
  <c r="E19" s="1"/>
  <c r="D15"/>
  <c r="E15" s="1"/>
  <c r="D24"/>
  <c r="E24" s="1"/>
  <c r="D20"/>
  <c r="E20" s="1"/>
  <c r="D16"/>
  <c r="E16" s="1"/>
  <c r="D11"/>
  <c r="E11" s="1"/>
  <c r="D21"/>
  <c r="E21" s="1"/>
  <c r="D17"/>
  <c r="E17" s="1"/>
  <c r="D13"/>
  <c r="E13" s="1"/>
  <c r="D22"/>
  <c r="E22" s="1"/>
  <c r="D18"/>
  <c r="E18" s="1"/>
  <c r="D14"/>
  <c r="E14" s="1"/>
  <c r="D2"/>
  <c r="E2" s="1"/>
  <c r="D6"/>
  <c r="E6" s="1"/>
  <c r="D3"/>
  <c r="E3" s="1"/>
  <c r="D4"/>
  <c r="E4" s="1"/>
  <c r="D5"/>
  <c r="E5" s="1"/>
  <c r="E53"/>
  <c r="E42"/>
  <c r="E37"/>
  <c r="E12"/>
  <c r="J3"/>
  <c r="K3" s="1"/>
  <c r="J4"/>
  <c r="K4" s="1"/>
  <c r="J2"/>
  <c r="F50" l="1"/>
  <c r="F37"/>
  <c r="F11"/>
  <c r="F2"/>
  <c r="K2"/>
  <c r="M2" s="1"/>
  <c r="J6"/>
</calcChain>
</file>

<file path=xl/sharedStrings.xml><?xml version="1.0" encoding="utf-8"?>
<sst xmlns="http://schemas.openxmlformats.org/spreadsheetml/2006/main" count="72" uniqueCount="72">
  <si>
    <t>FullName</t>
  </si>
  <si>
    <t>Score</t>
  </si>
  <si>
    <t>Group</t>
  </si>
  <si>
    <t>People</t>
  </si>
  <si>
    <t>Weight</t>
  </si>
  <si>
    <t>Sample Group</t>
  </si>
  <si>
    <t>Sum of Sample Group</t>
  </si>
  <si>
    <t>A</t>
  </si>
  <si>
    <t>B</t>
  </si>
  <si>
    <t>C</t>
  </si>
  <si>
    <t>D</t>
  </si>
  <si>
    <t>Total</t>
  </si>
  <si>
    <t>ID</t>
  </si>
  <si>
    <t>Rand #</t>
  </si>
  <si>
    <t>Rand Selections</t>
  </si>
  <si>
    <t>Count of Rands</t>
  </si>
  <si>
    <t>Evans, Riley</t>
  </si>
  <si>
    <t>Williams, Greg</t>
  </si>
  <si>
    <t>Watkins, Mill</t>
  </si>
  <si>
    <t>Terry, Tonny</t>
  </si>
  <si>
    <t xml:space="preserve"> Nichols,Jeff</t>
  </si>
  <si>
    <t>Hinders,Ron</t>
  </si>
  <si>
    <t xml:space="preserve"> John,Averitt</t>
  </si>
  <si>
    <t>Owens,Larren</t>
  </si>
  <si>
    <t>Davis, Terry</t>
  </si>
  <si>
    <t>Grey, Jeremy</t>
  </si>
  <si>
    <t>Moreland, Clay</t>
  </si>
  <si>
    <t>Stephens, Randy</t>
  </si>
  <si>
    <t>Huff, Armando</t>
  </si>
  <si>
    <t>Cooper, Alice</t>
  </si>
  <si>
    <t>Wilson, Stephany</t>
  </si>
  <si>
    <t>Bogis, Kelly</t>
  </si>
  <si>
    <t>Rye, Blake</t>
  </si>
  <si>
    <t>Newson, Ryan</t>
  </si>
  <si>
    <t>Warden, Mich</t>
  </si>
  <si>
    <t>Longs, John</t>
  </si>
  <si>
    <t>Tucker, Timmy</t>
  </si>
  <si>
    <t>Smith, Mikey</t>
  </si>
  <si>
    <t>Pruit, Fred</t>
  </si>
  <si>
    <t>Fuqua, Fredrick</t>
  </si>
  <si>
    <t>Campbell, Marcus</t>
  </si>
  <si>
    <t>LONG, DALTON</t>
  </si>
  <si>
    <t>Braxton, Bryan</t>
  </si>
  <si>
    <t>Braswell, Sher</t>
  </si>
  <si>
    <t>Tidwell, Suzie</t>
  </si>
  <si>
    <t>Brown, Ron</t>
  </si>
  <si>
    <t>Myers, Matt</t>
  </si>
  <si>
    <t>Lang, TJ</t>
  </si>
  <si>
    <t>McMahan, Christopher</t>
  </si>
  <si>
    <t>Ore, Catherine</t>
  </si>
  <si>
    <t>Jones, Missy</t>
  </si>
  <si>
    <t>Hill, Donny</t>
  </si>
  <si>
    <t>Smith, Steve</t>
  </si>
  <si>
    <t>Chandler, Zachary</t>
  </si>
  <si>
    <t>Letson, Chris</t>
  </si>
  <si>
    <t>Hand, Gary</t>
  </si>
  <si>
    <t>White, Samuel</t>
  </si>
  <si>
    <t>Ricks, Hunter</t>
  </si>
  <si>
    <t>Rivera, Jesus</t>
  </si>
  <si>
    <t>Jackson, Kim</t>
  </si>
  <si>
    <t>Woods, Merick</t>
  </si>
  <si>
    <t>Bailey, Dylan</t>
  </si>
  <si>
    <t>Stinnett, Tori</t>
  </si>
  <si>
    <t>Woods, Kevin</t>
  </si>
  <si>
    <t>Miller, Talon</t>
  </si>
  <si>
    <t>Cottingham, Shelby</t>
  </si>
  <si>
    <t>Noble, Carrie</t>
  </si>
  <si>
    <t>Hilton, Paris</t>
  </si>
  <si>
    <t>Ball, Jackson</t>
  </si>
  <si>
    <t>Garth, Brooks</t>
  </si>
  <si>
    <t>Napier, Harper</t>
  </si>
  <si>
    <t>Shirley, Temple</t>
  </si>
</sst>
</file>

<file path=xl/styles.xml><?xml version="1.0" encoding="utf-8"?>
<styleSheet xmlns="http://schemas.openxmlformats.org/spreadsheetml/2006/main">
  <numFmts count="1">
    <numFmt numFmtId="164" formatCode="0.0000"/>
  </numFmts>
  <fonts count="4">
    <font>
      <sz val="11"/>
      <color theme="1"/>
      <name val="Calibri"/>
      <family val="2"/>
      <scheme val="minor"/>
    </font>
    <font>
      <b/>
      <sz val="10"/>
      <name val="Verdana"/>
      <family val="2"/>
    </font>
    <font>
      <b/>
      <sz val="12"/>
      <color theme="1"/>
      <name val="Times New Roman"/>
      <family val="1"/>
    </font>
    <font>
      <b/>
      <sz val="10"/>
      <color theme="1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2" fontId="2" fillId="0" borderId="0" xfId="0" applyNumberFormat="1" applyFont="1" applyBorder="1" applyAlignment="1">
      <alignment horizontal="center"/>
    </xf>
    <xf numFmtId="1" fontId="2" fillId="0" borderId="6" xfId="0" applyNumberFormat="1" applyFont="1" applyBorder="1" applyAlignment="1">
      <alignment horizontal="center"/>
    </xf>
    <xf numFmtId="1" fontId="2" fillId="0" borderId="0" xfId="0" applyNumberFormat="1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2" fontId="2" fillId="0" borderId="8" xfId="0" applyNumberFormat="1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4" xfId="0" applyFont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164" fontId="3" fillId="5" borderId="1" xfId="0" applyNumberFormat="1" applyFont="1" applyFill="1" applyBorder="1" applyAlignment="1">
      <alignment horizontal="center" wrapText="1"/>
    </xf>
    <xf numFmtId="0" fontId="3" fillId="0" borderId="1" xfId="0" applyFont="1" applyFill="1" applyBorder="1" applyAlignment="1">
      <alignment horizontal="center" wrapText="1"/>
    </xf>
    <xf numFmtId="164" fontId="3" fillId="0" borderId="1" xfId="0" applyNumberFormat="1" applyFont="1" applyBorder="1" applyAlignment="1">
      <alignment horizontal="center" wrapText="1"/>
    </xf>
    <xf numFmtId="164" fontId="3" fillId="2" borderId="1" xfId="0" applyNumberFormat="1" applyFont="1" applyFill="1" applyBorder="1" applyAlignment="1">
      <alignment horizontal="center" wrapText="1"/>
    </xf>
    <xf numFmtId="164" fontId="3" fillId="4" borderId="1" xfId="0" applyNumberFormat="1" applyFont="1" applyFill="1" applyBorder="1" applyAlignment="1">
      <alignment horizontal="center" wrapText="1"/>
    </xf>
    <xf numFmtId="164" fontId="3" fillId="3" borderId="1" xfId="0" applyNumberFormat="1" applyFont="1" applyFill="1" applyBorder="1" applyAlignment="1">
      <alignment horizontal="center" wrapText="1"/>
    </xf>
    <xf numFmtId="1" fontId="2" fillId="0" borderId="2" xfId="0" applyNumberFormat="1" applyFont="1" applyBorder="1" applyAlignment="1">
      <alignment horizontal="center"/>
    </xf>
    <xf numFmtId="1" fontId="2" fillId="0" borderId="3" xfId="0" applyNumberFormat="1" applyFont="1" applyBorder="1" applyAlignment="1">
      <alignment horizontal="center"/>
    </xf>
    <xf numFmtId="1" fontId="2" fillId="0" borderId="4" xfId="0" applyNumberFormat="1" applyFont="1" applyBorder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tabColor rgb="FFFFC000"/>
  </sheetPr>
  <dimension ref="A1:N57"/>
  <sheetViews>
    <sheetView tabSelected="1" workbookViewId="0">
      <selection activeCell="I8" sqref="I8"/>
    </sheetView>
  </sheetViews>
  <sheetFormatPr defaultRowHeight="15"/>
  <cols>
    <col min="1" max="1" width="8.42578125" bestFit="1" customWidth="1"/>
    <col min="2" max="2" width="25.140625" bestFit="1" customWidth="1"/>
    <col min="3" max="3" width="7.140625" bestFit="1" customWidth="1"/>
    <col min="4" max="4" width="8.5703125" bestFit="1" customWidth="1"/>
    <col min="5" max="5" width="25.140625" bestFit="1" customWidth="1"/>
    <col min="6" max="6" width="17" bestFit="1" customWidth="1"/>
    <col min="8" max="22" width="10.7109375" customWidth="1"/>
  </cols>
  <sheetData>
    <row r="1" spans="1:14" ht="31.5">
      <c r="A1" s="14" t="s">
        <v>12</v>
      </c>
      <c r="B1" s="15" t="s">
        <v>0</v>
      </c>
      <c r="C1" s="15" t="s">
        <v>1</v>
      </c>
      <c r="D1" s="14" t="s">
        <v>13</v>
      </c>
      <c r="E1" s="14" t="s">
        <v>14</v>
      </c>
      <c r="F1" s="14" t="s">
        <v>15</v>
      </c>
      <c r="H1" s="1" t="s">
        <v>2</v>
      </c>
      <c r="I1" s="2" t="s">
        <v>3</v>
      </c>
      <c r="J1" s="2" t="s">
        <v>4</v>
      </c>
      <c r="K1" s="13" t="s">
        <v>5</v>
      </c>
      <c r="L1" s="22" t="s">
        <v>6</v>
      </c>
      <c r="M1" s="23"/>
      <c r="N1" s="24"/>
    </row>
    <row r="2" spans="1:14" ht="15.75">
      <c r="A2" s="16">
        <f ca="1">RAND()</f>
        <v>8.2071811105315584E-2</v>
      </c>
      <c r="B2" s="17" t="s">
        <v>16</v>
      </c>
      <c r="C2" s="17">
        <v>98.4</v>
      </c>
      <c r="D2" s="18">
        <f ca="1">LARGE($A$2:$A$10,ROW(B1))</f>
        <v>0.9478753744435664</v>
      </c>
      <c r="E2" s="14" t="str">
        <f ca="1">VLOOKUP(D2,$A$2:$B$57,2,FALSE)</f>
        <v>Davis, Terry</v>
      </c>
      <c r="F2" s="14">
        <f ca="1">COUNT(D2:D10)</f>
        <v>5</v>
      </c>
      <c r="H2" s="3" t="s">
        <v>7</v>
      </c>
      <c r="I2" s="4">
        <v>9</v>
      </c>
      <c r="J2" s="5">
        <f>I2/$I$6</f>
        <v>0.16071428571428573</v>
      </c>
      <c r="K2" s="6">
        <f>J2*$K$6</f>
        <v>4.8214285714285721</v>
      </c>
      <c r="L2" s="4"/>
      <c r="M2" s="7">
        <f>SUM(K2:K5)</f>
        <v>30</v>
      </c>
      <c r="N2" s="8"/>
    </row>
    <row r="3" spans="1:14" ht="15.75">
      <c r="A3" s="16">
        <f t="shared" ref="A3:A57" ca="1" si="0">RAND()</f>
        <v>0.67981574130311984</v>
      </c>
      <c r="B3" s="14" t="s">
        <v>17</v>
      </c>
      <c r="C3" s="14">
        <v>97.1</v>
      </c>
      <c r="D3" s="18">
        <f t="shared" ref="D3:D6" ca="1" si="1">LARGE($A$2:$A$10,ROW(B2))</f>
        <v>0.89823437288467245</v>
      </c>
      <c r="E3" s="14" t="str">
        <f t="shared" ref="E3:E53" ca="1" si="2">VLOOKUP(D3,$A$2:$B$57,2,FALSE)</f>
        <v>Terry, Tonny</v>
      </c>
      <c r="F3" s="14"/>
      <c r="H3" s="3" t="s">
        <v>8</v>
      </c>
      <c r="I3" s="4">
        <v>26</v>
      </c>
      <c r="J3" s="5">
        <f>I3/$I$6</f>
        <v>0.4642857142857143</v>
      </c>
      <c r="K3" s="6">
        <f>J3*$K$6</f>
        <v>13.928571428571429</v>
      </c>
      <c r="L3" s="4"/>
      <c r="M3" s="4"/>
      <c r="N3" s="8"/>
    </row>
    <row r="4" spans="1:14" ht="15.75">
      <c r="A4" s="16">
        <f t="shared" ca="1" si="0"/>
        <v>0.3911996889075029</v>
      </c>
      <c r="B4" s="17" t="s">
        <v>18</v>
      </c>
      <c r="C4" s="17">
        <v>96</v>
      </c>
      <c r="D4" s="18">
        <f t="shared" ca="1" si="1"/>
        <v>0.86967172368092616</v>
      </c>
      <c r="E4" s="14" t="str">
        <f t="shared" ca="1" si="2"/>
        <v xml:space="preserve"> John,Averitt</v>
      </c>
      <c r="F4" s="14"/>
      <c r="H4" s="3" t="s">
        <v>9</v>
      </c>
      <c r="I4" s="4">
        <v>13</v>
      </c>
      <c r="J4" s="5">
        <f>I4/$I$6</f>
        <v>0.23214285714285715</v>
      </c>
      <c r="K4" s="6">
        <f>J4*$K$6</f>
        <v>6.9642857142857144</v>
      </c>
      <c r="L4" s="4"/>
      <c r="M4" s="4"/>
      <c r="N4" s="8"/>
    </row>
    <row r="5" spans="1:14" ht="15.75">
      <c r="A5" s="16">
        <f t="shared" ca="1" si="0"/>
        <v>0.89823437288467245</v>
      </c>
      <c r="B5" s="14" t="s">
        <v>19</v>
      </c>
      <c r="C5" s="14">
        <v>96</v>
      </c>
      <c r="D5" s="18">
        <f t="shared" ca="1" si="1"/>
        <v>0.67981574130311984</v>
      </c>
      <c r="E5" s="14" t="str">
        <f t="shared" ca="1" si="2"/>
        <v>Williams, Greg</v>
      </c>
      <c r="F5" s="14"/>
      <c r="H5" s="3" t="s">
        <v>10</v>
      </c>
      <c r="I5" s="4">
        <v>8</v>
      </c>
      <c r="J5" s="5">
        <f>I5/$I$6</f>
        <v>0.14285714285714285</v>
      </c>
      <c r="K5" s="6">
        <f>J5*$K$6</f>
        <v>4.2857142857142856</v>
      </c>
      <c r="L5" s="4"/>
      <c r="M5" s="4"/>
      <c r="N5" s="8"/>
    </row>
    <row r="6" spans="1:14" ht="16.5" thickBot="1">
      <c r="A6" s="16">
        <f t="shared" ca="1" si="0"/>
        <v>0.51141802204569609</v>
      </c>
      <c r="B6" s="14" t="s">
        <v>20</v>
      </c>
      <c r="C6" s="14">
        <v>93.6</v>
      </c>
      <c r="D6" s="18">
        <f t="shared" ca="1" si="1"/>
        <v>0.51141802204569609</v>
      </c>
      <c r="E6" s="14" t="str">
        <f t="shared" ca="1" si="2"/>
        <v xml:space="preserve"> Nichols,Jeff</v>
      </c>
      <c r="F6" s="14"/>
      <c r="H6" s="9" t="s">
        <v>11</v>
      </c>
      <c r="I6" s="10">
        <f>SUM(I2:I5)</f>
        <v>56</v>
      </c>
      <c r="J6" s="11">
        <f>SUM(J2:J5)</f>
        <v>1</v>
      </c>
      <c r="K6" s="12">
        <v>30</v>
      </c>
      <c r="L6" s="10"/>
      <c r="M6" s="10"/>
      <c r="N6" s="12"/>
    </row>
    <row r="7" spans="1:14">
      <c r="A7" s="16">
        <f t="shared" ca="1" si="0"/>
        <v>0.23043940481836156</v>
      </c>
      <c r="B7" s="14" t="s">
        <v>21</v>
      </c>
      <c r="C7" s="14">
        <v>93.5</v>
      </c>
      <c r="D7" s="18"/>
      <c r="E7" s="14"/>
      <c r="F7" s="14"/>
    </row>
    <row r="8" spans="1:14">
      <c r="A8" s="16">
        <f t="shared" ca="1" si="0"/>
        <v>0.86967172368092616</v>
      </c>
      <c r="B8" s="14" t="s">
        <v>22</v>
      </c>
      <c r="C8" s="14">
        <v>92.4</v>
      </c>
      <c r="D8" s="18"/>
      <c r="E8" s="14"/>
      <c r="F8" s="14"/>
    </row>
    <row r="9" spans="1:14">
      <c r="A9" s="16">
        <f t="shared" ca="1" si="0"/>
        <v>0.38833760491695957</v>
      </c>
      <c r="B9" s="14" t="s">
        <v>23</v>
      </c>
      <c r="C9" s="14">
        <v>92.4</v>
      </c>
      <c r="D9" s="18"/>
      <c r="E9" s="14"/>
      <c r="F9" s="14"/>
    </row>
    <row r="10" spans="1:14">
      <c r="A10" s="16">
        <f t="shared" ca="1" si="0"/>
        <v>0.9478753744435664</v>
      </c>
      <c r="B10" s="14" t="s">
        <v>24</v>
      </c>
      <c r="C10" s="14">
        <v>91.1</v>
      </c>
      <c r="D10" s="18"/>
      <c r="E10" s="14"/>
      <c r="F10" s="14"/>
    </row>
    <row r="11" spans="1:14">
      <c r="A11" s="19">
        <f t="shared" ca="1" si="0"/>
        <v>0.63738868968127171</v>
      </c>
      <c r="B11" s="14" t="s">
        <v>25</v>
      </c>
      <c r="C11" s="14">
        <v>89.9</v>
      </c>
      <c r="D11" s="18">
        <f ca="1">LARGE($A$11:$A$36,ROW(B1))</f>
        <v>0.99786922100790676</v>
      </c>
      <c r="E11" s="14" t="str">
        <f t="shared" ca="1" si="2"/>
        <v>Brown, Ron</v>
      </c>
      <c r="F11" s="14">
        <f ca="1">COUNT(D11:D36)</f>
        <v>14</v>
      </c>
    </row>
    <row r="12" spans="1:14">
      <c r="A12" s="19">
        <f t="shared" ca="1" si="0"/>
        <v>0.27170012278909361</v>
      </c>
      <c r="B12" s="14" t="s">
        <v>26</v>
      </c>
      <c r="C12" s="14">
        <v>89.9</v>
      </c>
      <c r="D12" s="18">
        <f t="shared" ref="D12:D24" ca="1" si="3">LARGE($A$11:$A$36,ROW(B2))</f>
        <v>0.93487861451317134</v>
      </c>
      <c r="E12" s="14" t="str">
        <f t="shared" ca="1" si="2"/>
        <v>Campbell, Marcus</v>
      </c>
      <c r="F12" s="14"/>
    </row>
    <row r="13" spans="1:14">
      <c r="A13" s="19">
        <f t="shared" ca="1" si="0"/>
        <v>0.30386981955557779</v>
      </c>
      <c r="B13" s="14" t="s">
        <v>27</v>
      </c>
      <c r="C13" s="14">
        <v>89.9</v>
      </c>
      <c r="D13" s="18">
        <f t="shared" ca="1" si="3"/>
        <v>0.9197508688090652</v>
      </c>
      <c r="E13" s="14" t="str">
        <f t="shared" ca="1" si="2"/>
        <v>Huff, Armando</v>
      </c>
      <c r="F13" s="14"/>
    </row>
    <row r="14" spans="1:14">
      <c r="A14" s="19">
        <f t="shared" ca="1" si="0"/>
        <v>0.9197508688090652</v>
      </c>
      <c r="B14" s="14" t="s">
        <v>28</v>
      </c>
      <c r="C14" s="14">
        <v>88.6</v>
      </c>
      <c r="D14" s="18">
        <f t="shared" ca="1" si="3"/>
        <v>0.8799710039913784</v>
      </c>
      <c r="E14" s="14" t="str">
        <f t="shared" ca="1" si="2"/>
        <v>Tucker, Timmy</v>
      </c>
      <c r="F14" s="14"/>
    </row>
    <row r="15" spans="1:14">
      <c r="A15" s="19">
        <f t="shared" ca="1" si="0"/>
        <v>2.4631708973566369E-2</v>
      </c>
      <c r="B15" s="14" t="s">
        <v>29</v>
      </c>
      <c r="C15" s="14">
        <v>87.5</v>
      </c>
      <c r="D15" s="18">
        <f t="shared" ca="1" si="3"/>
        <v>0.87381119918793537</v>
      </c>
      <c r="E15" s="14" t="str">
        <f t="shared" ca="1" si="2"/>
        <v>Bogis, Kelly</v>
      </c>
      <c r="F15" s="14"/>
    </row>
    <row r="16" spans="1:14">
      <c r="A16" s="19">
        <f t="shared" ca="1" si="0"/>
        <v>0.75242640454828447</v>
      </c>
      <c r="B16" s="14" t="s">
        <v>30</v>
      </c>
      <c r="C16" s="14">
        <v>87.5</v>
      </c>
      <c r="D16" s="18">
        <f t="shared" ca="1" si="3"/>
        <v>0.87339836109224844</v>
      </c>
      <c r="E16" s="14" t="str">
        <f t="shared" ca="1" si="2"/>
        <v>Myers, Matt</v>
      </c>
      <c r="F16" s="14"/>
    </row>
    <row r="17" spans="1:6">
      <c r="A17" s="19">
        <f t="shared" ca="1" si="0"/>
        <v>0.87381119918793537</v>
      </c>
      <c r="B17" s="14" t="s">
        <v>31</v>
      </c>
      <c r="C17" s="14">
        <v>87.5</v>
      </c>
      <c r="D17" s="18">
        <f t="shared" ca="1" si="3"/>
        <v>0.75242640454828447</v>
      </c>
      <c r="E17" s="14" t="str">
        <f t="shared" ca="1" si="2"/>
        <v>Wilson, Stephany</v>
      </c>
      <c r="F17" s="14"/>
    </row>
    <row r="18" spans="1:6">
      <c r="A18" s="19">
        <f t="shared" ca="1" si="0"/>
        <v>0.50033197377938521</v>
      </c>
      <c r="B18" s="17" t="s">
        <v>32</v>
      </c>
      <c r="C18" s="17">
        <v>86.2</v>
      </c>
      <c r="D18" s="18">
        <f t="shared" ca="1" si="3"/>
        <v>0.74423384096087575</v>
      </c>
      <c r="E18" s="14" t="str">
        <f t="shared" ca="1" si="2"/>
        <v>LONG, DALTON</v>
      </c>
      <c r="F18" s="14"/>
    </row>
    <row r="19" spans="1:6">
      <c r="A19" s="19">
        <f t="shared" ca="1" si="0"/>
        <v>0.20523021540845576</v>
      </c>
      <c r="B19" s="14" t="s">
        <v>33</v>
      </c>
      <c r="C19" s="14">
        <v>85.1</v>
      </c>
      <c r="D19" s="18">
        <f t="shared" ca="1" si="3"/>
        <v>0.66499024297158993</v>
      </c>
      <c r="E19" s="14" t="str">
        <f t="shared" ca="1" si="2"/>
        <v>Braswell, Sher</v>
      </c>
      <c r="F19" s="14"/>
    </row>
    <row r="20" spans="1:6">
      <c r="A20" s="19">
        <f t="shared" ca="1" si="0"/>
        <v>0.10655844274520998</v>
      </c>
      <c r="B20" s="14" t="s">
        <v>34</v>
      </c>
      <c r="C20" s="14">
        <v>85.1</v>
      </c>
      <c r="D20" s="18">
        <f t="shared" ca="1" si="3"/>
        <v>0.64997106656357873</v>
      </c>
      <c r="E20" s="14" t="str">
        <f t="shared" ca="1" si="2"/>
        <v>Lang, TJ</v>
      </c>
      <c r="F20" s="14"/>
    </row>
    <row r="21" spans="1:6">
      <c r="A21" s="19">
        <f t="shared" ca="1" si="0"/>
        <v>0.18380845479294283</v>
      </c>
      <c r="B21" s="14" t="s">
        <v>35</v>
      </c>
      <c r="C21" s="14">
        <v>85</v>
      </c>
      <c r="D21" s="18">
        <f t="shared" ca="1" si="3"/>
        <v>0.63738868968127171</v>
      </c>
      <c r="E21" s="14" t="str">
        <f t="shared" ca="1" si="2"/>
        <v>Grey, Jeremy</v>
      </c>
      <c r="F21" s="14"/>
    </row>
    <row r="22" spans="1:6">
      <c r="A22" s="19">
        <f t="shared" ca="1" si="0"/>
        <v>0.8799710039913784</v>
      </c>
      <c r="B22" s="14" t="s">
        <v>36</v>
      </c>
      <c r="C22" s="14">
        <v>85</v>
      </c>
      <c r="D22" s="18">
        <f t="shared" ca="1" si="3"/>
        <v>0.58596056610062774</v>
      </c>
      <c r="E22" s="14" t="str">
        <f t="shared" ca="1" si="2"/>
        <v>Fuqua, Fredrick</v>
      </c>
      <c r="F22" s="14"/>
    </row>
    <row r="23" spans="1:6">
      <c r="A23" s="19">
        <f t="shared" ca="1" si="0"/>
        <v>0.45739117664202933</v>
      </c>
      <c r="B23" s="14" t="s">
        <v>37</v>
      </c>
      <c r="C23" s="14">
        <v>83.9</v>
      </c>
      <c r="D23" s="18">
        <f t="shared" ca="1" si="3"/>
        <v>0.50033197377938521</v>
      </c>
      <c r="E23" s="14" t="str">
        <f t="shared" ca="1" si="2"/>
        <v>Rye, Blake</v>
      </c>
      <c r="F23" s="14"/>
    </row>
    <row r="24" spans="1:6">
      <c r="A24" s="19">
        <f t="shared" ca="1" si="0"/>
        <v>0.20103333506562215</v>
      </c>
      <c r="B24" s="14" t="s">
        <v>38</v>
      </c>
      <c r="C24" s="14">
        <v>82.7</v>
      </c>
      <c r="D24" s="18">
        <f t="shared" ca="1" si="3"/>
        <v>0.47028849360547209</v>
      </c>
      <c r="E24" s="14" t="str">
        <f t="shared" ca="1" si="2"/>
        <v>Ore, Catherine</v>
      </c>
      <c r="F24" s="14"/>
    </row>
    <row r="25" spans="1:6">
      <c r="A25" s="19">
        <f t="shared" ca="1" si="0"/>
        <v>0.58596056610062774</v>
      </c>
      <c r="B25" s="14" t="s">
        <v>39</v>
      </c>
      <c r="C25" s="14">
        <v>82.6</v>
      </c>
      <c r="D25" s="18"/>
      <c r="E25" s="14"/>
      <c r="F25" s="14"/>
    </row>
    <row r="26" spans="1:6">
      <c r="A26" s="19">
        <f t="shared" ca="1" si="0"/>
        <v>0.93487861451317134</v>
      </c>
      <c r="B26" s="14" t="s">
        <v>40</v>
      </c>
      <c r="C26" s="14">
        <v>81.599999999999994</v>
      </c>
      <c r="D26" s="18"/>
      <c r="E26" s="14"/>
      <c r="F26" s="14"/>
    </row>
    <row r="27" spans="1:6">
      <c r="A27" s="19">
        <f t="shared" ca="1" si="0"/>
        <v>0.74423384096087575</v>
      </c>
      <c r="B27" s="14" t="s">
        <v>41</v>
      </c>
      <c r="C27" s="14">
        <v>81.5</v>
      </c>
      <c r="D27" s="18"/>
      <c r="E27" s="14"/>
      <c r="F27" s="14"/>
    </row>
    <row r="28" spans="1:6">
      <c r="A28" s="19">
        <f t="shared" ca="1" si="0"/>
        <v>0.46178646212625662</v>
      </c>
      <c r="B28" s="14" t="s">
        <v>42</v>
      </c>
      <c r="C28" s="14">
        <v>81.400000000000006</v>
      </c>
      <c r="D28" s="18"/>
      <c r="E28" s="14"/>
      <c r="F28" s="14"/>
    </row>
    <row r="29" spans="1:6">
      <c r="A29" s="19">
        <f t="shared" ca="1" si="0"/>
        <v>0.66499024297158993</v>
      </c>
      <c r="B29" s="14" t="s">
        <v>43</v>
      </c>
      <c r="C29" s="14">
        <v>81.400000000000006</v>
      </c>
      <c r="D29" s="18"/>
      <c r="E29" s="14"/>
      <c r="F29" s="14"/>
    </row>
    <row r="30" spans="1:6">
      <c r="A30" s="19">
        <f t="shared" ca="1" si="0"/>
        <v>0.41681758778844724</v>
      </c>
      <c r="B30" s="14" t="s">
        <v>44</v>
      </c>
      <c r="C30" s="14">
        <v>81.400000000000006</v>
      </c>
      <c r="D30" s="18"/>
      <c r="E30" s="14"/>
      <c r="F30" s="14"/>
    </row>
    <row r="31" spans="1:6">
      <c r="A31" s="19">
        <f t="shared" ca="1" si="0"/>
        <v>0.99786922100790676</v>
      </c>
      <c r="B31" s="14" t="s">
        <v>45</v>
      </c>
      <c r="C31" s="14">
        <v>81.3</v>
      </c>
      <c r="D31" s="18"/>
      <c r="E31" s="14"/>
      <c r="F31" s="14"/>
    </row>
    <row r="32" spans="1:6">
      <c r="A32" s="19">
        <f t="shared" ca="1" si="0"/>
        <v>0.87339836109224844</v>
      </c>
      <c r="B32" s="14" t="s">
        <v>46</v>
      </c>
      <c r="C32" s="14">
        <v>80.3</v>
      </c>
      <c r="D32" s="18"/>
      <c r="E32" s="14"/>
      <c r="F32" s="14"/>
    </row>
    <row r="33" spans="1:6">
      <c r="A33" s="19">
        <f t="shared" ca="1" si="0"/>
        <v>0.64997106656357873</v>
      </c>
      <c r="B33" s="14" t="s">
        <v>47</v>
      </c>
      <c r="C33" s="14">
        <v>80.2</v>
      </c>
      <c r="D33" s="18"/>
      <c r="E33" s="14"/>
      <c r="F33" s="14"/>
    </row>
    <row r="34" spans="1:6">
      <c r="A34" s="19">
        <f t="shared" ca="1" si="0"/>
        <v>9.5144653877077268E-2</v>
      </c>
      <c r="B34" s="14" t="s">
        <v>48</v>
      </c>
      <c r="C34" s="14">
        <v>80.2</v>
      </c>
      <c r="D34" s="18"/>
      <c r="E34" s="14"/>
      <c r="F34" s="14"/>
    </row>
    <row r="35" spans="1:6">
      <c r="A35" s="19">
        <f t="shared" ca="1" si="0"/>
        <v>0.47028849360547209</v>
      </c>
      <c r="B35" s="14" t="s">
        <v>49</v>
      </c>
      <c r="C35" s="14">
        <v>80.2</v>
      </c>
      <c r="D35" s="18"/>
      <c r="E35" s="14"/>
      <c r="F35" s="14"/>
    </row>
    <row r="36" spans="1:6">
      <c r="A36" s="19">
        <f t="shared" ca="1" si="0"/>
        <v>7.4289047041808942E-4</v>
      </c>
      <c r="B36" s="14" t="s">
        <v>50</v>
      </c>
      <c r="C36" s="14">
        <v>80.099999999999994</v>
      </c>
      <c r="D36" s="18"/>
      <c r="E36" s="14"/>
      <c r="F36" s="14"/>
    </row>
    <row r="37" spans="1:6">
      <c r="A37" s="20">
        <f t="shared" ca="1" si="0"/>
        <v>0.82641217915112009</v>
      </c>
      <c r="B37" s="14" t="s">
        <v>51</v>
      </c>
      <c r="C37" s="14">
        <v>79</v>
      </c>
      <c r="D37" s="18">
        <f ca="1">LARGE($A$37:$A$49,ROW(B1))</f>
        <v>0.99327658196354673</v>
      </c>
      <c r="E37" s="14" t="str">
        <f t="shared" ca="1" si="2"/>
        <v>Woods, Kevin</v>
      </c>
      <c r="F37" s="14">
        <f ca="1">COUNT(D37:D49)</f>
        <v>7</v>
      </c>
    </row>
    <row r="38" spans="1:6">
      <c r="A38" s="20">
        <f t="shared" ca="1" si="0"/>
        <v>0.28955706138773785</v>
      </c>
      <c r="B38" s="14" t="s">
        <v>52</v>
      </c>
      <c r="C38" s="14">
        <v>78.900000000000006</v>
      </c>
      <c r="D38" s="18">
        <f t="shared" ref="D38:D43" ca="1" si="4">LARGE($A$37:$A$49,ROW(B2))</f>
        <v>0.9833442941567796</v>
      </c>
      <c r="E38" s="14" t="str">
        <f t="shared" ca="1" si="2"/>
        <v>Letson, Chris</v>
      </c>
      <c r="F38" s="14"/>
    </row>
    <row r="39" spans="1:6">
      <c r="A39" s="20">
        <f t="shared" ca="1" si="0"/>
        <v>0.89488844011225255</v>
      </c>
      <c r="B39" s="14" t="s">
        <v>53</v>
      </c>
      <c r="C39" s="14">
        <v>77.8</v>
      </c>
      <c r="D39" s="18">
        <f t="shared" ca="1" si="4"/>
        <v>0.95731391192792081</v>
      </c>
      <c r="E39" s="14" t="str">
        <f t="shared" ca="1" si="2"/>
        <v>Jackson, Kim</v>
      </c>
      <c r="F39" s="14"/>
    </row>
    <row r="40" spans="1:6">
      <c r="A40" s="20">
        <f t="shared" ca="1" si="0"/>
        <v>0.9833442941567796</v>
      </c>
      <c r="B40" s="14" t="s">
        <v>54</v>
      </c>
      <c r="C40" s="14">
        <v>77.7</v>
      </c>
      <c r="D40" s="18">
        <f t="shared" ca="1" si="4"/>
        <v>0.89488844011225255</v>
      </c>
      <c r="E40" s="14" t="str">
        <f t="shared" ca="1" si="2"/>
        <v>Chandler, Zachary</v>
      </c>
      <c r="F40" s="14"/>
    </row>
    <row r="41" spans="1:6">
      <c r="A41" s="20">
        <f t="shared" ca="1" si="0"/>
        <v>0.44772776778376322</v>
      </c>
      <c r="B41" s="17" t="s">
        <v>55</v>
      </c>
      <c r="C41" s="17">
        <v>76.599999999999994</v>
      </c>
      <c r="D41" s="18">
        <f t="shared" ca="1" si="4"/>
        <v>0.82641217915112009</v>
      </c>
      <c r="E41" s="14" t="str">
        <f t="shared" ca="1" si="2"/>
        <v>Hill, Donny</v>
      </c>
      <c r="F41" s="14"/>
    </row>
    <row r="42" spans="1:6">
      <c r="A42" s="20">
        <f t="shared" ca="1" si="0"/>
        <v>0.48416754492012015</v>
      </c>
      <c r="B42" s="14" t="s">
        <v>56</v>
      </c>
      <c r="C42" s="14">
        <v>76.599999999999994</v>
      </c>
      <c r="D42" s="18">
        <f t="shared" ca="1" si="4"/>
        <v>0.65740246867550822</v>
      </c>
      <c r="E42" s="14" t="str">
        <f t="shared" ca="1" si="2"/>
        <v>Woods, Merick</v>
      </c>
      <c r="F42" s="14"/>
    </row>
    <row r="43" spans="1:6">
      <c r="A43" s="20">
        <f t="shared" ca="1" si="0"/>
        <v>0.41700971273256471</v>
      </c>
      <c r="B43" s="14" t="s">
        <v>57</v>
      </c>
      <c r="C43" s="14">
        <v>75.3</v>
      </c>
      <c r="D43" s="18">
        <f t="shared" ca="1" si="4"/>
        <v>0.60002883922658423</v>
      </c>
      <c r="E43" s="14" t="str">
        <f t="shared" ca="1" si="2"/>
        <v>Bailey, Dylan</v>
      </c>
      <c r="F43" s="14"/>
    </row>
    <row r="44" spans="1:6">
      <c r="A44" s="20">
        <f t="shared" ca="1" si="0"/>
        <v>0.59966794436634796</v>
      </c>
      <c r="B44" s="14" t="s">
        <v>58</v>
      </c>
      <c r="C44" s="14">
        <v>75.3</v>
      </c>
      <c r="D44" s="18"/>
      <c r="E44" s="14"/>
      <c r="F44" s="14"/>
    </row>
    <row r="45" spans="1:6">
      <c r="A45" s="20">
        <f t="shared" ca="1" si="0"/>
        <v>0.95731391192792081</v>
      </c>
      <c r="B45" s="14" t="s">
        <v>59</v>
      </c>
      <c r="C45" s="14">
        <v>72.8</v>
      </c>
      <c r="D45" s="18"/>
      <c r="E45" s="14"/>
      <c r="F45" s="14"/>
    </row>
    <row r="46" spans="1:6">
      <c r="A46" s="20">
        <f t="shared" ca="1" si="0"/>
        <v>0.65740246867550822</v>
      </c>
      <c r="B46" s="14" t="s">
        <v>60</v>
      </c>
      <c r="C46" s="14">
        <v>71.7</v>
      </c>
      <c r="D46" s="18"/>
      <c r="E46" s="14"/>
      <c r="F46" s="14"/>
    </row>
    <row r="47" spans="1:6">
      <c r="A47" s="20">
        <f t="shared" ca="1" si="0"/>
        <v>0.60002883922658423</v>
      </c>
      <c r="B47" s="14" t="s">
        <v>61</v>
      </c>
      <c r="C47" s="14">
        <v>70.5</v>
      </c>
      <c r="D47" s="18"/>
      <c r="E47" s="14"/>
      <c r="F47" s="14"/>
    </row>
    <row r="48" spans="1:6">
      <c r="A48" s="20">
        <f t="shared" ca="1" si="0"/>
        <v>0.25845220057572682</v>
      </c>
      <c r="B48" s="14" t="s">
        <v>62</v>
      </c>
      <c r="C48" s="14">
        <v>70.5</v>
      </c>
      <c r="D48" s="18"/>
      <c r="E48" s="14"/>
      <c r="F48" s="14"/>
    </row>
    <row r="49" spans="1:6">
      <c r="A49" s="20">
        <f t="shared" ca="1" si="0"/>
        <v>0.99327658196354673</v>
      </c>
      <c r="B49" s="14" t="s">
        <v>63</v>
      </c>
      <c r="C49" s="14">
        <v>70.5</v>
      </c>
      <c r="D49" s="18"/>
      <c r="E49" s="14"/>
      <c r="F49" s="14"/>
    </row>
    <row r="50" spans="1:6">
      <c r="A50" s="21">
        <f t="shared" ca="1" si="0"/>
        <v>8.4883844940987885E-2</v>
      </c>
      <c r="B50" s="14" t="s">
        <v>64</v>
      </c>
      <c r="C50" s="14">
        <v>68</v>
      </c>
      <c r="D50" s="18">
        <f ca="1">LARGE($A$50:$A$57,ROW(B1))</f>
        <v>0.7309365422858225</v>
      </c>
      <c r="E50" s="14" t="str">
        <f t="shared" ca="1" si="2"/>
        <v>Garth, Brooks</v>
      </c>
      <c r="F50" s="14">
        <f ca="1">COUNT(D50:D57)</f>
        <v>4</v>
      </c>
    </row>
    <row r="51" spans="1:6">
      <c r="A51" s="21">
        <f t="shared" ca="1" si="0"/>
        <v>0.13834684826552213</v>
      </c>
      <c r="B51" s="14" t="s">
        <v>65</v>
      </c>
      <c r="C51" s="14">
        <v>66.8</v>
      </c>
      <c r="D51" s="18">
        <f t="shared" ref="D51:D53" ca="1" si="5">LARGE($A$50:$A$57,ROW(B2))</f>
        <v>0.66910927958045807</v>
      </c>
      <c r="E51" s="14" t="str">
        <f t="shared" ca="1" si="2"/>
        <v>Noble, Carrie</v>
      </c>
      <c r="F51" s="14"/>
    </row>
    <row r="52" spans="1:6">
      <c r="A52" s="21">
        <f t="shared" ca="1" si="0"/>
        <v>0.66910927958045807</v>
      </c>
      <c r="B52" s="14" t="s">
        <v>66</v>
      </c>
      <c r="C52" s="14">
        <v>65.5</v>
      </c>
      <c r="D52" s="18">
        <f t="shared" ca="1" si="5"/>
        <v>0.36697058734655297</v>
      </c>
      <c r="E52" s="14" t="str">
        <f t="shared" ca="1" si="2"/>
        <v>Hilton, Paris</v>
      </c>
      <c r="F52" s="14"/>
    </row>
    <row r="53" spans="1:6">
      <c r="A53" s="21">
        <f t="shared" ca="1" si="0"/>
        <v>0.36697058734655297</v>
      </c>
      <c r="B53" s="14" t="s">
        <v>67</v>
      </c>
      <c r="C53" s="14">
        <v>64.400000000000006</v>
      </c>
      <c r="D53" s="18">
        <f t="shared" ca="1" si="5"/>
        <v>0.35281928863194256</v>
      </c>
      <c r="E53" s="14" t="str">
        <f t="shared" ca="1" si="2"/>
        <v>Ball, Jackson</v>
      </c>
      <c r="F53" s="14"/>
    </row>
    <row r="54" spans="1:6">
      <c r="A54" s="21">
        <f t="shared" ca="1" si="0"/>
        <v>0.35281928863194256</v>
      </c>
      <c r="B54" s="14" t="s">
        <v>68</v>
      </c>
      <c r="C54" s="14">
        <v>63.2</v>
      </c>
      <c r="D54" s="18"/>
      <c r="E54" s="14"/>
      <c r="F54" s="14"/>
    </row>
    <row r="55" spans="1:6">
      <c r="A55" s="21">
        <f t="shared" ca="1" si="0"/>
        <v>0.7309365422858225</v>
      </c>
      <c r="B55" s="14" t="s">
        <v>69</v>
      </c>
      <c r="C55" s="14">
        <v>63.2</v>
      </c>
      <c r="D55" s="18"/>
      <c r="E55" s="14"/>
      <c r="F55" s="14"/>
    </row>
    <row r="56" spans="1:6">
      <c r="A56" s="21">
        <f t="shared" ca="1" si="0"/>
        <v>2.9316031424404088E-2</v>
      </c>
      <c r="B56" s="14" t="s">
        <v>70</v>
      </c>
      <c r="C56" s="14">
        <v>63.2</v>
      </c>
      <c r="D56" s="18"/>
      <c r="E56" s="14"/>
      <c r="F56" s="14"/>
    </row>
    <row r="57" spans="1:6">
      <c r="A57" s="21">
        <f t="shared" ca="1" si="0"/>
        <v>3.9192701235679195E-2</v>
      </c>
      <c r="B57" s="14" t="s">
        <v>71</v>
      </c>
      <c r="C57" s="14">
        <v>63.2</v>
      </c>
      <c r="D57" s="18"/>
      <c r="E57" s="14"/>
      <c r="F57" s="14"/>
    </row>
  </sheetData>
  <mergeCells count="1">
    <mergeCell ref="L1:N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AIDT June 2016</vt:lpstr>
    </vt:vector>
  </TitlesOfParts>
  <Company>Carpenter Technology Corp.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Nelson, Theresa D</dc:creator>
  <cp:lastModifiedBy>Hunter</cp:lastModifiedBy>
  <dcterms:created xsi:type="dcterms:W3CDTF">2016-06-30T16:47:14Z</dcterms:created>
  <dcterms:modified xsi:type="dcterms:W3CDTF">2016-06-30T20:12:09Z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b1d9f84b-23c7-4a0d-9039-c368dd46fb7f</vt:lpwstr>
  </property>
</Properties>
</file>