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IN_SOURCE\hardware\Sensor_V1.1\"/>
    </mc:Choice>
  </mc:AlternateContent>
  <bookViews>
    <workbookView minimized="1" xWindow="0" yWindow="0" windowWidth="9580" windowHeight="6670"/>
  </bookViews>
  <sheets>
    <sheet name="BOM Sensor1" sheetId="1" r:id="rId1"/>
  </sheets>
  <definedNames>
    <definedName name="_xlnm.Print_Titles" localSheetId="0">'BOM Sensor1'!$1:$1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1" l="1"/>
  <c r="M36" i="1"/>
  <c r="L36" i="1"/>
  <c r="M32" i="1"/>
  <c r="M33" i="1"/>
  <c r="M34" i="1"/>
  <c r="M35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" i="1"/>
  <c r="M4" i="1"/>
  <c r="M5" i="1"/>
  <c r="M6" i="1"/>
  <c r="M7" i="1"/>
  <c r="M8" i="1"/>
  <c r="M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4" i="1"/>
  <c r="L35" i="1"/>
  <c r="L2" i="1"/>
</calcChain>
</file>

<file path=xl/sharedStrings.xml><?xml version="1.0" encoding="utf-8"?>
<sst xmlns="http://schemas.openxmlformats.org/spreadsheetml/2006/main" count="214" uniqueCount="179">
  <si>
    <t>Comment</t>
  </si>
  <si>
    <t>Description</t>
  </si>
  <si>
    <t>Designator</t>
  </si>
  <si>
    <t>Footprint</t>
  </si>
  <si>
    <t>LibRef</t>
  </si>
  <si>
    <t>Quantity</t>
  </si>
  <si>
    <t>ComponentLink1URL</t>
  </si>
  <si>
    <t>22pF</t>
  </si>
  <si>
    <t>Dán</t>
  </si>
  <si>
    <t>C1, C6</t>
  </si>
  <si>
    <t>tu 0603</t>
  </si>
  <si>
    <t>Tu 0603 101 50V 10%</t>
  </si>
  <si>
    <t>100nF</t>
  </si>
  <si>
    <t>C2, C3, C4, C5, C8, C9</t>
  </si>
  <si>
    <t>Tu 0603 104 50V 10%, Tu 0603 105 50V 10%</t>
  </si>
  <si>
    <t>10uF</t>
  </si>
  <si>
    <t>C7</t>
  </si>
  <si>
    <t>Tu 0603 105 16V 20%</t>
  </si>
  <si>
    <t>0.01uF</t>
  </si>
  <si>
    <t>C10</t>
  </si>
  <si>
    <t>C11, C16</t>
  </si>
  <si>
    <t>tu 0805</t>
  </si>
  <si>
    <t>Tu 0805 10pF 50V 10%</t>
  </si>
  <si>
    <t>10uF/50V</t>
  </si>
  <si>
    <t>CAP CER 10uF/50V 1210</t>
  </si>
  <si>
    <t>C12, C13, C14</t>
  </si>
  <si>
    <t>1210</t>
  </si>
  <si>
    <t>CAP_CER_1210_10uF</t>
  </si>
  <si>
    <t>https://www.thegioiic.com/tu-gom-1210-10uf-50v</t>
  </si>
  <si>
    <t>100uF/10V</t>
  </si>
  <si>
    <t>CAP TANT 100uF/10V 2312</t>
  </si>
  <si>
    <t>C15</t>
  </si>
  <si>
    <t>2312</t>
  </si>
  <si>
    <t>CAP_TANT_2312_100uF</t>
  </si>
  <si>
    <t>https://www.thegioiic.com/tu-tantalum-100uf-10v-2312-tajc107k010rnj</t>
  </si>
  <si>
    <t>1.5nF</t>
  </si>
  <si>
    <t>C17</t>
  </si>
  <si>
    <t>https://www.thegioiic.com/tu-gom-0805-150pf-50v</t>
  </si>
  <si>
    <t>150pF</t>
  </si>
  <si>
    <t>C18</t>
  </si>
  <si>
    <t>1N5819</t>
  </si>
  <si>
    <t>DIODE SCHOTTKY 1A 40V SMA DO-214AA</t>
  </si>
  <si>
    <t>D1</t>
  </si>
  <si>
    <t>DO-214AA</t>
  </si>
  <si>
    <t>DIO_SS14</t>
  </si>
  <si>
    <t>https://www.thegioiic.com/ss14-sma-diode-schottky-1a-1n5819</t>
  </si>
  <si>
    <t>ZMM3V6</t>
  </si>
  <si>
    <t>ZMM3V6 3.6V 500mW SMD SOD-80</t>
  </si>
  <si>
    <t>D3, D4</t>
  </si>
  <si>
    <t>SOD_80</t>
  </si>
  <si>
    <t>DIO_ZMM3V6</t>
  </si>
  <si>
    <t>https://www.thegioiic.com/zmm3v6-diode-zener-3-6v-500mw-smd</t>
  </si>
  <si>
    <t>MBRS340T3</t>
  </si>
  <si>
    <t>DIODE SCHOTTKY 4A 40V SMC DO-214AB</t>
  </si>
  <si>
    <t>D5, D6</t>
  </si>
  <si>
    <t>DO214AB_SMC</t>
  </si>
  <si>
    <t>DIO_MBRS340T3</t>
  </si>
  <si>
    <t>https://www.thegioiic.com/mbrs340t3-diode-schottky-4a</t>
  </si>
  <si>
    <t>RLZ30B</t>
  </si>
  <si>
    <t>ZMM15 15V 500mW SMD SOD-80</t>
  </si>
  <si>
    <t>D7</t>
  </si>
  <si>
    <t>DIO_ZMM15</t>
  </si>
  <si>
    <t>https://www.thegioiic.com/rlz30b-diode-zener-27-70-29-13v-500mw-smd</t>
  </si>
  <si>
    <t>SMAJ28A-E3/61</t>
  </si>
  <si>
    <t>Transient Voltage Suppressor, 6.40 to 231 V, 28 V Stand-off Voltage, Uni-Directional, -55 to 155 degC, 2-pin DO-214AC, Pb-Free, Tape and Reel</t>
  </si>
  <si>
    <t>D8</t>
  </si>
  <si>
    <t>VISH-DO-214AC-2_L</t>
  </si>
  <si>
    <t>CMP-0548-00227-2</t>
  </si>
  <si>
    <t>MF-MSMF150/24X-2</t>
  </si>
  <si>
    <t>MF-MSMF250/16 16V 2.5A1812</t>
  </si>
  <si>
    <t>F1</t>
  </si>
  <si>
    <t>1812</t>
  </si>
  <si>
    <t>FUSE_16V_2.5A</t>
  </si>
  <si>
    <t>https://www.thegioiic.com/mf-msmf150-24x-2-cau-chi-tu-phuc-hoi-1812-24v-1-5a</t>
  </si>
  <si>
    <t>ANTEN GPS</t>
  </si>
  <si>
    <t>RF Connector, Onboard Receptacle, IPEX MHFIII</t>
  </si>
  <si>
    <t>J1</t>
  </si>
  <si>
    <t>TG-RECE-20369-001E-4_V</t>
  </si>
  <si>
    <t>CMP-0275-00001-2</t>
  </si>
  <si>
    <t>JP 1x3 2.54</t>
  </si>
  <si>
    <t>Cắm</t>
  </si>
  <si>
    <t>JP1, JP2</t>
  </si>
  <si>
    <t>JP 1x3 DT</t>
  </si>
  <si>
    <t>JP 1x3 2.54 Duc Thang</t>
  </si>
  <si>
    <t>LED 3mm</t>
  </si>
  <si>
    <t>L1, L2</t>
  </si>
  <si>
    <t>LED-3MM-GREEN</t>
  </si>
  <si>
    <t>LED 3mm Xanh La</t>
  </si>
  <si>
    <t>68uH/3.2A</t>
  </si>
  <si>
    <t>CDRH127 IND 68uH 3.2A 12x12x8</t>
  </si>
  <si>
    <t>L3</t>
  </si>
  <si>
    <t>IND-12_12_8</t>
  </si>
  <si>
    <t>IND_68uH_3.2A_1280</t>
  </si>
  <si>
    <t>https://www.thegioiic.com/cdrh127-cuon-cam-dan-smd-1280-680-68uh-3-2a</t>
  </si>
  <si>
    <t>L4</t>
  </si>
  <si>
    <t>LED-3MM-RED</t>
  </si>
  <si>
    <t>LED 3mm Do</t>
  </si>
  <si>
    <t>80Ohm/2.7A</t>
  </si>
  <si>
    <t>FERRITE BEAD 2.7A 80 OHM 0805</t>
  </si>
  <si>
    <t>L5</t>
  </si>
  <si>
    <t>FER-0805 (2012)</t>
  </si>
  <si>
    <t>FERRITE_BEAD_2.7A_80</t>
  </si>
  <si>
    <t>https://www.thegioiic.com/fbmh2012hm800-t-ferrite-bead-80-ohm-0805</t>
  </si>
  <si>
    <t>RFM95W-868S2</t>
  </si>
  <si>
    <t>RX TXRX MODULE ISM &lt; 1GHZ SMD</t>
  </si>
  <si>
    <t>MD1</t>
  </si>
  <si>
    <t>FP-RFM95W-868S2-MFG</t>
  </si>
  <si>
    <t>CMP-204316-000001-1</t>
  </si>
  <si>
    <t>KF-3.81-2-R</t>
  </si>
  <si>
    <t>Serie 322 - 3.81mm Horizontal PCB Header WR-TBL, 2 pin</t>
  </si>
  <si>
    <t>P1</t>
  </si>
  <si>
    <t>691322310002</t>
  </si>
  <si>
    <t>CMP-1502-01886-1</t>
  </si>
  <si>
    <t>691322310004</t>
  </si>
  <si>
    <t>Serie 322 - 3.81mm Horizontal PCB Header WR-TBL, 4 pin</t>
  </si>
  <si>
    <t>P2, P3</t>
  </si>
  <si>
    <t>CMP-1502-01888-1</t>
  </si>
  <si>
    <t>10k</t>
  </si>
  <si>
    <t>R1, R2</t>
  </si>
  <si>
    <t>tro smd 0603</t>
  </si>
  <si>
    <t>Tro 0603 5% 10k</t>
  </si>
  <si>
    <t>33k</t>
  </si>
  <si>
    <t>R3, R6, R7, R8</t>
  </si>
  <si>
    <t>tro smd 0805</t>
  </si>
  <si>
    <t>Tro 0805 5% 1k</t>
  </si>
  <si>
    <t>16.9k</t>
  </si>
  <si>
    <t>R4, R5</t>
  </si>
  <si>
    <t>1k</t>
  </si>
  <si>
    <t>R9</t>
  </si>
  <si>
    <t>Tro 0805 1% 5.1k</t>
  </si>
  <si>
    <t>5.6k</t>
  </si>
  <si>
    <t>R10, R11</t>
  </si>
  <si>
    <t>560</t>
  </si>
  <si>
    <t>R12</t>
  </si>
  <si>
    <t>Tactile</t>
  </si>
  <si>
    <t>SMD Mini Push Button Switch 2 Pin 3x6x2.7mm</t>
  </si>
  <si>
    <t>SW1</t>
  </si>
  <si>
    <t>SW 2P SMD</t>
  </si>
  <si>
    <t>SW_SPDT_2PIN</t>
  </si>
  <si>
    <t>https://www.thegioiic.com/nut-nhan-3-5x6mm-cao-2-5mm-2-chan-smd-dau-trang</t>
  </si>
  <si>
    <t>STM32F103xx_LQFP48</t>
  </si>
  <si>
    <t/>
  </si>
  <si>
    <t>U1</t>
  </si>
  <si>
    <t>STM32_LQPF48</t>
  </si>
  <si>
    <t>www.st.com/stm32</t>
  </si>
  <si>
    <t>TPS5430DDA</t>
  </si>
  <si>
    <t>IC REG BUCK ADJUSTABLE 3A 8SOPWR</t>
  </si>
  <si>
    <t>U2</t>
  </si>
  <si>
    <t>FP-DDA0008J-MFG</t>
  </si>
  <si>
    <t>CMP-2000-04960-2</t>
  </si>
  <si>
    <t>8Mhz</t>
  </si>
  <si>
    <t>Crystal For all Crystal 2pin.</t>
  </si>
  <si>
    <t>XT1</t>
  </si>
  <si>
    <t>Thach Anh 4 chan 1</t>
  </si>
  <si>
    <t>Thach Anh 4 Chan SMD</t>
  </si>
  <si>
    <t>https://www.thegioiic.com/tu-gom-0603-22pf-50v</t>
  </si>
  <si>
    <t>https://www.thegioiic.com/tu-gom-0603-100nf-0-1uf-50v</t>
  </si>
  <si>
    <t>SLM</t>
  </si>
  <si>
    <t>https://www.thegioiic.com/thach-anh-8mhz-3225-4-chan-smd</t>
  </si>
  <si>
    <t>https://www.thegioiic.com/tps5430dda-ic-dieu-chinh-giam-ap-3a-8-soic</t>
  </si>
  <si>
    <t>mua rồi</t>
  </si>
  <si>
    <t>https://www.thegioiic.com/dien-tro-560-ohm-0805-1</t>
  </si>
  <si>
    <t>https://www.thegioiic.com/dien-tro-5-6-kohm-0805-1</t>
  </si>
  <si>
    <t>https://www.thegioiic.com/dien-tro-1-kohm-0805-1</t>
  </si>
  <si>
    <t>https://www.thegioiic.com/dien-tro-16-9-kohm-0805-1</t>
  </si>
  <si>
    <t>https://www.thegioiic.com/dien-tro-33-kohm-0805-1</t>
  </si>
  <si>
    <t>https://www.thegioiic.com/dien-tro-10-kohm-0603-1-</t>
  </si>
  <si>
    <t>https://www.thegioiic.com/kf-3-81-2-r-terminal-block-plug-in-han-pcb-2-chan-cong-3-81mm-300v-10a</t>
  </si>
  <si>
    <t>https://www.thegioiic.com/kf-3-81-4-r-terminal-block-plug-in-han-pcb-4-chan-cong-3-81mm-300v-10a</t>
  </si>
  <si>
    <t>https://www.thegioiic.com/sx1278-mach-thu-phat-lora-spi-433mhz-5000m</t>
  </si>
  <si>
    <t>https://www.thegioiic.com/led-do-3mm-sieu-sang-dau-tron-trong-suot-chan-dai</t>
  </si>
  <si>
    <t>https://www.thegioiic.com/led-xanh-la-3mm-sieu-sang-dau-tron-trong-suot-chan-dai</t>
  </si>
  <si>
    <t>https://www.thegioiic.com/hang-rao-duc-don-2-54mm-40-chan-1-hang-cao-11-2mm-xuyen-lo</t>
  </si>
  <si>
    <t>https://www.thegioiic.com/cong-rf-1th-ipex-u-fl-r-smt-2-chan-dan-smd</t>
  </si>
  <si>
    <t>https://www.thegioiic.com/cap-rf-dau-sma-cai-noi-1-13ipex-dai-10cm</t>
  </si>
  <si>
    <t>https://www.thegioiic.com/smaj28a-e3-61-tvs-diode-28v-45-4v-do214ac</t>
  </si>
  <si>
    <t>https://www.thegioiic.com/tu-gom-0805-100nf-0-1uf-50v</t>
  </si>
  <si>
    <t>https://www.thegioiic.com/tu-gom-0603-10nf-50v</t>
  </si>
  <si>
    <t>https://www.thegioiic.com/tu-gom-0603-10uf-25v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</si>
</sst>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ioiic.com/cap-rf-dau-sma-cai-noi-1-13ipex-dai-10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topLeftCell="A28" zoomScale="70" zoomScaleNormal="70" workbookViewId="0">
      <selection activeCell="A13" sqref="A13:XFD13"/>
    </sheetView>
  </sheetViews>
  <sheetFormatPr defaultRowHeight="14.5" x14ac:dyDescent="0.35"/>
  <cols>
    <col min="1" max="4" width="18.81640625" customWidth="1"/>
    <col min="5" max="5" width="9.36328125" customWidth="1"/>
    <col min="6" max="6" width="8.90625" customWidth="1"/>
    <col min="7" max="7" width="15.81640625" customWidth="1"/>
  </cols>
  <sheetData>
    <row r="1" spans="1:13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1" t="s">
        <v>157</v>
      </c>
    </row>
    <row r="2" spans="1:13" ht="58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2</v>
      </c>
      <c r="G2" s="4" t="s">
        <v>155</v>
      </c>
      <c r="H2">
        <v>1900</v>
      </c>
      <c r="I2">
        <v>1</v>
      </c>
      <c r="L2">
        <f>H2*I2</f>
        <v>1900</v>
      </c>
      <c r="M2">
        <f>K2*I2</f>
        <v>0</v>
      </c>
    </row>
    <row r="3" spans="1:13" ht="58" x14ac:dyDescent="0.35">
      <c r="A3" s="3" t="s">
        <v>12</v>
      </c>
      <c r="B3" s="3" t="s">
        <v>8</v>
      </c>
      <c r="C3" s="3" t="s">
        <v>13</v>
      </c>
      <c r="D3" s="3" t="s">
        <v>10</v>
      </c>
      <c r="E3" s="3" t="s">
        <v>14</v>
      </c>
      <c r="F3" s="4">
        <v>6</v>
      </c>
      <c r="G3" s="4" t="s">
        <v>156</v>
      </c>
      <c r="H3">
        <v>1900</v>
      </c>
      <c r="I3">
        <v>1</v>
      </c>
      <c r="L3">
        <f t="shared" ref="L3:L35" si="0">H3*I3</f>
        <v>1900</v>
      </c>
      <c r="M3">
        <f t="shared" ref="M3:M35" si="1">K3*I3</f>
        <v>0</v>
      </c>
    </row>
    <row r="4" spans="1:13" ht="58" x14ac:dyDescent="0.35">
      <c r="A4" s="3" t="s">
        <v>15</v>
      </c>
      <c r="B4" s="3" t="s">
        <v>8</v>
      </c>
      <c r="C4" s="3" t="s">
        <v>16</v>
      </c>
      <c r="D4" s="3" t="s">
        <v>10</v>
      </c>
      <c r="E4" s="3" t="s">
        <v>17</v>
      </c>
      <c r="F4" s="4">
        <v>1</v>
      </c>
      <c r="G4" s="4" t="s">
        <v>178</v>
      </c>
      <c r="H4">
        <v>700</v>
      </c>
      <c r="I4">
        <v>1</v>
      </c>
      <c r="L4">
        <f t="shared" si="0"/>
        <v>700</v>
      </c>
      <c r="M4">
        <f t="shared" si="1"/>
        <v>0</v>
      </c>
    </row>
    <row r="5" spans="1:13" ht="58" x14ac:dyDescent="0.35">
      <c r="A5" s="3" t="s">
        <v>18</v>
      </c>
      <c r="B5" s="3" t="s">
        <v>8</v>
      </c>
      <c r="C5" s="3" t="s">
        <v>19</v>
      </c>
      <c r="D5" s="3" t="s">
        <v>10</v>
      </c>
      <c r="E5" s="3" t="s">
        <v>17</v>
      </c>
      <c r="F5" s="4">
        <v>1</v>
      </c>
      <c r="G5" s="4" t="s">
        <v>177</v>
      </c>
      <c r="H5">
        <v>1900</v>
      </c>
      <c r="I5">
        <v>1</v>
      </c>
      <c r="L5">
        <f t="shared" si="0"/>
        <v>1900</v>
      </c>
      <c r="M5">
        <f t="shared" si="1"/>
        <v>0</v>
      </c>
    </row>
    <row r="6" spans="1:13" ht="58" x14ac:dyDescent="0.35">
      <c r="A6" s="3" t="s">
        <v>12</v>
      </c>
      <c r="B6" s="3" t="s">
        <v>8</v>
      </c>
      <c r="C6" s="3" t="s">
        <v>20</v>
      </c>
      <c r="D6" s="3" t="s">
        <v>21</v>
      </c>
      <c r="E6" s="3" t="s">
        <v>22</v>
      </c>
      <c r="F6" s="4">
        <v>2</v>
      </c>
      <c r="G6" s="4" t="s">
        <v>176</v>
      </c>
      <c r="H6">
        <v>1900</v>
      </c>
      <c r="I6">
        <v>1</v>
      </c>
      <c r="L6">
        <f t="shared" si="0"/>
        <v>1900</v>
      </c>
      <c r="M6">
        <f t="shared" si="1"/>
        <v>0</v>
      </c>
    </row>
    <row r="7" spans="1:13" ht="58" x14ac:dyDescent="0.35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4">
        <v>3</v>
      </c>
      <c r="G7" s="3" t="s">
        <v>28</v>
      </c>
      <c r="H7">
        <v>3400</v>
      </c>
      <c r="I7">
        <v>3</v>
      </c>
      <c r="L7">
        <f t="shared" si="0"/>
        <v>10200</v>
      </c>
      <c r="M7">
        <f t="shared" si="1"/>
        <v>0</v>
      </c>
    </row>
    <row r="8" spans="1:13" ht="72.5" x14ac:dyDescent="0.35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4">
        <v>1</v>
      </c>
      <c r="G8" s="3" t="s">
        <v>34</v>
      </c>
      <c r="H8">
        <v>5000</v>
      </c>
      <c r="I8">
        <v>1</v>
      </c>
      <c r="L8">
        <f t="shared" si="0"/>
        <v>5000</v>
      </c>
      <c r="M8">
        <f t="shared" si="1"/>
        <v>0</v>
      </c>
    </row>
    <row r="9" spans="1:13" ht="58" x14ac:dyDescent="0.35">
      <c r="A9" s="3" t="s">
        <v>35</v>
      </c>
      <c r="B9" s="3" t="s">
        <v>8</v>
      </c>
      <c r="C9" s="3" t="s">
        <v>36</v>
      </c>
      <c r="D9" s="3" t="s">
        <v>21</v>
      </c>
      <c r="E9" s="3" t="s">
        <v>22</v>
      </c>
      <c r="F9" s="4">
        <v>1</v>
      </c>
      <c r="G9" s="3" t="s">
        <v>37</v>
      </c>
      <c r="H9">
        <v>2000</v>
      </c>
      <c r="I9">
        <v>1</v>
      </c>
      <c r="L9">
        <f t="shared" si="0"/>
        <v>2000</v>
      </c>
      <c r="M9">
        <f t="shared" si="1"/>
        <v>0</v>
      </c>
    </row>
    <row r="10" spans="1:13" ht="58" x14ac:dyDescent="0.35">
      <c r="A10" s="3" t="s">
        <v>38</v>
      </c>
      <c r="B10" s="3" t="s">
        <v>8</v>
      </c>
      <c r="C10" s="3" t="s">
        <v>39</v>
      </c>
      <c r="D10" s="3" t="s">
        <v>21</v>
      </c>
      <c r="E10" s="3" t="s">
        <v>22</v>
      </c>
      <c r="F10" s="4">
        <v>1</v>
      </c>
      <c r="G10" s="3" t="s">
        <v>37</v>
      </c>
      <c r="H10">
        <v>2000</v>
      </c>
      <c r="I10">
        <v>1</v>
      </c>
      <c r="L10">
        <f t="shared" si="0"/>
        <v>2000</v>
      </c>
      <c r="M10">
        <f t="shared" si="1"/>
        <v>0</v>
      </c>
    </row>
    <row r="11" spans="1:13" ht="72.5" x14ac:dyDescent="0.35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4">
        <v>1</v>
      </c>
      <c r="G11" s="3" t="s">
        <v>45</v>
      </c>
      <c r="H11">
        <v>600</v>
      </c>
      <c r="I11">
        <v>1</v>
      </c>
      <c r="L11">
        <f t="shared" si="0"/>
        <v>600</v>
      </c>
      <c r="M11">
        <f t="shared" si="1"/>
        <v>0</v>
      </c>
    </row>
    <row r="12" spans="1:13" ht="58" x14ac:dyDescent="0.3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4">
        <v>2</v>
      </c>
      <c r="G12" s="3" t="s">
        <v>51</v>
      </c>
      <c r="H12">
        <v>250</v>
      </c>
      <c r="I12">
        <v>2</v>
      </c>
      <c r="L12">
        <f t="shared" si="0"/>
        <v>500</v>
      </c>
      <c r="M12">
        <f t="shared" si="1"/>
        <v>0</v>
      </c>
    </row>
    <row r="13" spans="1:13" ht="58" x14ac:dyDescent="0.3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56</v>
      </c>
      <c r="F13" s="4">
        <v>2</v>
      </c>
      <c r="G13" s="3" t="s">
        <v>57</v>
      </c>
      <c r="H13">
        <v>2000</v>
      </c>
      <c r="I13">
        <v>2</v>
      </c>
      <c r="L13">
        <f t="shared" si="0"/>
        <v>4000</v>
      </c>
      <c r="M13">
        <f t="shared" si="1"/>
        <v>0</v>
      </c>
    </row>
    <row r="14" spans="1:13" ht="72.5" x14ac:dyDescent="0.35">
      <c r="A14" s="3" t="s">
        <v>58</v>
      </c>
      <c r="B14" s="3" t="s">
        <v>59</v>
      </c>
      <c r="C14" s="3" t="s">
        <v>60</v>
      </c>
      <c r="D14" s="3" t="s">
        <v>49</v>
      </c>
      <c r="E14" s="3" t="s">
        <v>61</v>
      </c>
      <c r="F14" s="4">
        <v>1</v>
      </c>
      <c r="G14" s="3" t="s">
        <v>62</v>
      </c>
      <c r="H14">
        <v>500</v>
      </c>
      <c r="I14">
        <v>1</v>
      </c>
      <c r="L14">
        <f t="shared" si="0"/>
        <v>500</v>
      </c>
      <c r="M14">
        <f t="shared" si="1"/>
        <v>0</v>
      </c>
    </row>
    <row r="15" spans="1:13" ht="116" x14ac:dyDescent="0.35">
      <c r="A15" s="3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4">
        <v>1</v>
      </c>
      <c r="G15" s="4" t="s">
        <v>175</v>
      </c>
      <c r="H15">
        <v>1000</v>
      </c>
      <c r="I15">
        <v>1</v>
      </c>
      <c r="L15">
        <f t="shared" si="0"/>
        <v>1000</v>
      </c>
      <c r="M15">
        <f t="shared" si="1"/>
        <v>0</v>
      </c>
    </row>
    <row r="16" spans="1:13" ht="87" x14ac:dyDescent="0.35">
      <c r="A16" s="3" t="s">
        <v>68</v>
      </c>
      <c r="B16" s="3" t="s">
        <v>69</v>
      </c>
      <c r="C16" s="3" t="s">
        <v>70</v>
      </c>
      <c r="D16" s="3" t="s">
        <v>71</v>
      </c>
      <c r="E16" s="3" t="s">
        <v>72</v>
      </c>
      <c r="F16" s="4">
        <v>1</v>
      </c>
      <c r="G16" s="3" t="s">
        <v>73</v>
      </c>
      <c r="H16">
        <v>2400</v>
      </c>
      <c r="I16">
        <v>1</v>
      </c>
      <c r="L16">
        <f t="shared" si="0"/>
        <v>2400</v>
      </c>
      <c r="M16">
        <f t="shared" si="1"/>
        <v>0</v>
      </c>
    </row>
    <row r="17" spans="1:13" ht="116" x14ac:dyDescent="0.35">
      <c r="A17" s="3" t="s">
        <v>74</v>
      </c>
      <c r="B17" s="3" t="s">
        <v>75</v>
      </c>
      <c r="C17" s="3" t="s">
        <v>76</v>
      </c>
      <c r="D17" s="3" t="s">
        <v>77</v>
      </c>
      <c r="E17" s="3" t="s">
        <v>78</v>
      </c>
      <c r="F17" s="4">
        <v>1</v>
      </c>
      <c r="G17" s="3" t="s">
        <v>173</v>
      </c>
      <c r="H17">
        <v>1600</v>
      </c>
      <c r="I17">
        <v>1</v>
      </c>
      <c r="J17" s="7" t="s">
        <v>174</v>
      </c>
      <c r="K17">
        <v>14000</v>
      </c>
      <c r="L17">
        <f t="shared" si="0"/>
        <v>1600</v>
      </c>
      <c r="M17">
        <f t="shared" si="1"/>
        <v>14000</v>
      </c>
    </row>
    <row r="18" spans="1:13" ht="29" customHeight="1" x14ac:dyDescent="0.35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83</v>
      </c>
      <c r="F18" s="4">
        <v>2</v>
      </c>
      <c r="G18" s="4" t="s">
        <v>172</v>
      </c>
      <c r="H18">
        <v>700</v>
      </c>
      <c r="I18">
        <v>1</v>
      </c>
      <c r="L18">
        <f t="shared" si="0"/>
        <v>700</v>
      </c>
      <c r="M18">
        <f t="shared" si="1"/>
        <v>0</v>
      </c>
    </row>
    <row r="19" spans="1:13" ht="87" x14ac:dyDescent="0.35">
      <c r="A19" s="3" t="s">
        <v>84</v>
      </c>
      <c r="B19" s="3" t="s">
        <v>80</v>
      </c>
      <c r="C19" s="3" t="s">
        <v>85</v>
      </c>
      <c r="D19" s="3" t="s">
        <v>86</v>
      </c>
      <c r="E19" s="3" t="s">
        <v>87</v>
      </c>
      <c r="F19" s="4">
        <v>2</v>
      </c>
      <c r="G19" s="4" t="s">
        <v>171</v>
      </c>
      <c r="H19">
        <v>240</v>
      </c>
      <c r="I19">
        <v>2</v>
      </c>
      <c r="L19">
        <f t="shared" si="0"/>
        <v>480</v>
      </c>
      <c r="M19">
        <f t="shared" si="1"/>
        <v>0</v>
      </c>
    </row>
    <row r="20" spans="1:13" ht="72.5" x14ac:dyDescent="0.35">
      <c r="A20" s="3" t="s">
        <v>88</v>
      </c>
      <c r="B20" s="3" t="s">
        <v>89</v>
      </c>
      <c r="C20" s="3" t="s">
        <v>90</v>
      </c>
      <c r="D20" s="3" t="s">
        <v>91</v>
      </c>
      <c r="E20" s="3" t="s">
        <v>92</v>
      </c>
      <c r="F20" s="4">
        <v>1</v>
      </c>
      <c r="G20" s="3" t="s">
        <v>93</v>
      </c>
      <c r="H20">
        <v>3200</v>
      </c>
      <c r="I20">
        <v>1</v>
      </c>
      <c r="L20">
        <f t="shared" si="0"/>
        <v>3200</v>
      </c>
      <c r="M20">
        <f t="shared" si="1"/>
        <v>0</v>
      </c>
    </row>
    <row r="21" spans="1:13" ht="72.5" x14ac:dyDescent="0.35">
      <c r="A21" s="3" t="s">
        <v>84</v>
      </c>
      <c r="B21" s="3" t="s">
        <v>80</v>
      </c>
      <c r="C21" s="3" t="s">
        <v>94</v>
      </c>
      <c r="D21" s="3" t="s">
        <v>95</v>
      </c>
      <c r="E21" s="3" t="s">
        <v>96</v>
      </c>
      <c r="F21" s="4">
        <v>1</v>
      </c>
      <c r="G21" s="6" t="s">
        <v>170</v>
      </c>
      <c r="H21">
        <v>240</v>
      </c>
      <c r="I21">
        <v>1</v>
      </c>
      <c r="L21">
        <f t="shared" si="0"/>
        <v>240</v>
      </c>
      <c r="M21">
        <f t="shared" si="1"/>
        <v>0</v>
      </c>
    </row>
    <row r="22" spans="1:13" ht="72.5" x14ac:dyDescent="0.35">
      <c r="A22" s="3" t="s">
        <v>97</v>
      </c>
      <c r="B22" s="3" t="s">
        <v>98</v>
      </c>
      <c r="C22" s="3" t="s">
        <v>99</v>
      </c>
      <c r="D22" s="3" t="s">
        <v>100</v>
      </c>
      <c r="E22" s="3" t="s">
        <v>101</v>
      </c>
      <c r="F22" s="4">
        <v>1</v>
      </c>
      <c r="G22" s="3" t="s">
        <v>102</v>
      </c>
      <c r="H22">
        <v>2000</v>
      </c>
      <c r="I22">
        <v>1</v>
      </c>
      <c r="L22">
        <f t="shared" si="0"/>
        <v>2000</v>
      </c>
      <c r="M22">
        <f t="shared" si="1"/>
        <v>0</v>
      </c>
    </row>
    <row r="23" spans="1:13" ht="29" x14ac:dyDescent="0.35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  <c r="F23" s="4">
        <v>1</v>
      </c>
      <c r="G23" s="4" t="s">
        <v>169</v>
      </c>
      <c r="H23">
        <v>105000</v>
      </c>
      <c r="I23">
        <v>1</v>
      </c>
      <c r="L23">
        <f t="shared" si="0"/>
        <v>105000</v>
      </c>
      <c r="M23">
        <f t="shared" si="1"/>
        <v>0</v>
      </c>
    </row>
    <row r="24" spans="1:13" ht="58" x14ac:dyDescent="0.35">
      <c r="A24" s="3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  <c r="F24" s="4">
        <v>1</v>
      </c>
      <c r="G24" s="4" t="s">
        <v>167</v>
      </c>
      <c r="H24">
        <v>2300</v>
      </c>
      <c r="I24">
        <v>1</v>
      </c>
      <c r="L24">
        <f t="shared" si="0"/>
        <v>2300</v>
      </c>
      <c r="M24">
        <f t="shared" si="1"/>
        <v>0</v>
      </c>
    </row>
    <row r="25" spans="1:13" ht="58" x14ac:dyDescent="0.35">
      <c r="A25" s="3" t="s">
        <v>113</v>
      </c>
      <c r="B25" s="3" t="s">
        <v>114</v>
      </c>
      <c r="C25" s="3" t="s">
        <v>115</v>
      </c>
      <c r="D25" s="3" t="s">
        <v>113</v>
      </c>
      <c r="E25" s="3" t="s">
        <v>116</v>
      </c>
      <c r="F25" s="4">
        <v>2</v>
      </c>
      <c r="G25" s="4" t="s">
        <v>168</v>
      </c>
      <c r="H25">
        <v>4000</v>
      </c>
      <c r="I25">
        <v>2</v>
      </c>
      <c r="L25">
        <f t="shared" si="0"/>
        <v>8000</v>
      </c>
      <c r="M25">
        <f t="shared" si="1"/>
        <v>0</v>
      </c>
    </row>
    <row r="26" spans="1:13" ht="58" x14ac:dyDescent="0.35">
      <c r="A26" s="3" t="s">
        <v>117</v>
      </c>
      <c r="B26" s="3" t="s">
        <v>8</v>
      </c>
      <c r="C26" s="3" t="s">
        <v>118</v>
      </c>
      <c r="D26" s="3" t="s">
        <v>119</v>
      </c>
      <c r="E26" s="3" t="s">
        <v>120</v>
      </c>
      <c r="F26" s="4">
        <v>2</v>
      </c>
      <c r="G26" s="4" t="s">
        <v>166</v>
      </c>
      <c r="H26">
        <v>1900</v>
      </c>
      <c r="I26">
        <v>1</v>
      </c>
      <c r="L26">
        <f t="shared" si="0"/>
        <v>1900</v>
      </c>
      <c r="M26">
        <f t="shared" si="1"/>
        <v>0</v>
      </c>
    </row>
    <row r="27" spans="1:13" ht="58" x14ac:dyDescent="0.35">
      <c r="A27" s="3" t="s">
        <v>121</v>
      </c>
      <c r="B27" s="3" t="s">
        <v>8</v>
      </c>
      <c r="C27" s="3" t="s">
        <v>122</v>
      </c>
      <c r="D27" s="3" t="s">
        <v>123</v>
      </c>
      <c r="E27" s="3" t="s">
        <v>124</v>
      </c>
      <c r="F27" s="4">
        <v>4</v>
      </c>
      <c r="G27" s="4" t="s">
        <v>165</v>
      </c>
      <c r="H27">
        <v>2400</v>
      </c>
      <c r="I27">
        <v>1</v>
      </c>
      <c r="L27">
        <f t="shared" si="0"/>
        <v>2400</v>
      </c>
      <c r="M27">
        <f t="shared" si="1"/>
        <v>0</v>
      </c>
    </row>
    <row r="28" spans="1:13" ht="58" x14ac:dyDescent="0.35">
      <c r="A28" s="3" t="s">
        <v>125</v>
      </c>
      <c r="B28" s="3" t="s">
        <v>8</v>
      </c>
      <c r="C28" s="3" t="s">
        <v>126</v>
      </c>
      <c r="D28" s="3" t="s">
        <v>123</v>
      </c>
      <c r="E28" s="3" t="s">
        <v>124</v>
      </c>
      <c r="F28" s="4">
        <v>2</v>
      </c>
      <c r="G28" s="4" t="s">
        <v>164</v>
      </c>
      <c r="H28">
        <v>2400</v>
      </c>
      <c r="I28">
        <v>1</v>
      </c>
      <c r="L28">
        <f t="shared" si="0"/>
        <v>2400</v>
      </c>
      <c r="M28">
        <f t="shared" si="1"/>
        <v>0</v>
      </c>
    </row>
    <row r="29" spans="1:13" ht="58" x14ac:dyDescent="0.35">
      <c r="A29" s="3" t="s">
        <v>127</v>
      </c>
      <c r="B29" s="3" t="s">
        <v>8</v>
      </c>
      <c r="C29" s="3" t="s">
        <v>128</v>
      </c>
      <c r="D29" s="3" t="s">
        <v>123</v>
      </c>
      <c r="E29" s="3" t="s">
        <v>129</v>
      </c>
      <c r="F29" s="4">
        <v>1</v>
      </c>
      <c r="G29" s="4" t="s">
        <v>163</v>
      </c>
      <c r="H29">
        <v>2400</v>
      </c>
      <c r="I29">
        <v>1</v>
      </c>
      <c r="L29">
        <f t="shared" si="0"/>
        <v>2400</v>
      </c>
      <c r="M29">
        <f t="shared" si="1"/>
        <v>0</v>
      </c>
    </row>
    <row r="30" spans="1:13" ht="58" x14ac:dyDescent="0.35">
      <c r="A30" s="3" t="s">
        <v>130</v>
      </c>
      <c r="B30" s="3" t="s">
        <v>8</v>
      </c>
      <c r="C30" s="3" t="s">
        <v>131</v>
      </c>
      <c r="D30" s="3" t="s">
        <v>123</v>
      </c>
      <c r="E30" s="3" t="s">
        <v>129</v>
      </c>
      <c r="F30" s="4">
        <v>2</v>
      </c>
      <c r="G30" s="4" t="s">
        <v>162</v>
      </c>
      <c r="H30">
        <v>2400</v>
      </c>
      <c r="I30">
        <v>1</v>
      </c>
      <c r="L30">
        <f t="shared" si="0"/>
        <v>2400</v>
      </c>
      <c r="M30">
        <f t="shared" si="1"/>
        <v>0</v>
      </c>
    </row>
    <row r="31" spans="1:13" ht="58" x14ac:dyDescent="0.35">
      <c r="A31" s="3" t="s">
        <v>132</v>
      </c>
      <c r="B31" s="3" t="s">
        <v>8</v>
      </c>
      <c r="C31" s="3" t="s">
        <v>133</v>
      </c>
      <c r="D31" s="3" t="s">
        <v>123</v>
      </c>
      <c r="E31" s="3" t="s">
        <v>129</v>
      </c>
      <c r="F31" s="4">
        <v>1</v>
      </c>
      <c r="G31" s="4" t="s">
        <v>161</v>
      </c>
      <c r="H31">
        <v>2400</v>
      </c>
      <c r="I31">
        <v>1</v>
      </c>
      <c r="L31">
        <f t="shared" si="0"/>
        <v>2400</v>
      </c>
      <c r="M31">
        <f t="shared" si="1"/>
        <v>0</v>
      </c>
    </row>
    <row r="32" spans="1:13" ht="87" x14ac:dyDescent="0.35">
      <c r="A32" s="3" t="s">
        <v>134</v>
      </c>
      <c r="B32" s="3" t="s">
        <v>135</v>
      </c>
      <c r="C32" s="3" t="s">
        <v>136</v>
      </c>
      <c r="D32" s="3" t="s">
        <v>137</v>
      </c>
      <c r="E32" s="3" t="s">
        <v>138</v>
      </c>
      <c r="F32" s="4">
        <v>1</v>
      </c>
      <c r="G32" s="3" t="s">
        <v>139</v>
      </c>
      <c r="H32">
        <v>600</v>
      </c>
      <c r="I32">
        <v>1</v>
      </c>
      <c r="L32">
        <f t="shared" si="0"/>
        <v>600</v>
      </c>
      <c r="M32">
        <f t="shared" si="1"/>
        <v>0</v>
      </c>
    </row>
    <row r="33" spans="1:13" ht="29" x14ac:dyDescent="0.35">
      <c r="A33" s="3" t="s">
        <v>140</v>
      </c>
      <c r="B33" s="3" t="s">
        <v>141</v>
      </c>
      <c r="C33" s="3" t="s">
        <v>142</v>
      </c>
      <c r="D33" s="3" t="s">
        <v>143</v>
      </c>
      <c r="E33" s="3" t="s">
        <v>140</v>
      </c>
      <c r="F33" s="4">
        <v>1</v>
      </c>
      <c r="G33" s="3" t="s">
        <v>144</v>
      </c>
      <c r="H33" s="5" t="s">
        <v>160</v>
      </c>
      <c r="M33">
        <f t="shared" si="1"/>
        <v>0</v>
      </c>
    </row>
    <row r="34" spans="1:13" ht="43.5" x14ac:dyDescent="0.35">
      <c r="A34" s="3" t="s">
        <v>145</v>
      </c>
      <c r="B34" s="3" t="s">
        <v>146</v>
      </c>
      <c r="C34" s="3" t="s">
        <v>147</v>
      </c>
      <c r="D34" s="3" t="s">
        <v>148</v>
      </c>
      <c r="E34" s="3" t="s">
        <v>149</v>
      </c>
      <c r="F34" s="4">
        <v>1</v>
      </c>
      <c r="G34" s="4" t="s">
        <v>159</v>
      </c>
      <c r="H34">
        <v>25000</v>
      </c>
      <c r="I34">
        <v>1</v>
      </c>
      <c r="L34">
        <f t="shared" si="0"/>
        <v>25000</v>
      </c>
      <c r="M34">
        <f t="shared" si="1"/>
        <v>0</v>
      </c>
    </row>
    <row r="35" spans="1:13" ht="29" x14ac:dyDescent="0.35">
      <c r="A35" s="3" t="s">
        <v>150</v>
      </c>
      <c r="B35" s="3" t="s">
        <v>151</v>
      </c>
      <c r="C35" s="3" t="s">
        <v>152</v>
      </c>
      <c r="D35" s="3" t="s">
        <v>153</v>
      </c>
      <c r="E35" s="3" t="s">
        <v>154</v>
      </c>
      <c r="F35" s="4">
        <v>1</v>
      </c>
      <c r="G35" s="4" t="s">
        <v>158</v>
      </c>
      <c r="H35">
        <v>6000</v>
      </c>
      <c r="I35">
        <v>1</v>
      </c>
      <c r="L35">
        <f t="shared" si="0"/>
        <v>6000</v>
      </c>
      <c r="M35">
        <f t="shared" si="1"/>
        <v>0</v>
      </c>
    </row>
    <row r="36" spans="1:13" x14ac:dyDescent="0.35">
      <c r="L36">
        <f>SUM(L2:L35)</f>
        <v>205520</v>
      </c>
      <c r="M36">
        <f>SUM(M2:M35)</f>
        <v>14000</v>
      </c>
    </row>
    <row r="37" spans="1:13" x14ac:dyDescent="0.35">
      <c r="L37">
        <f>L36+M36</f>
        <v>219520</v>
      </c>
    </row>
  </sheetData>
  <hyperlinks>
    <hyperlink ref="J17" r:id="rId1"/>
  </hyperlinks>
  <printOptions horizontalCentered="1" verticalCentered="1"/>
  <pageMargins left="0.30555555555555558" right="0.30555555555555558" top="0.30555555555555558" bottom="0.30555555555555558" header="0" footer="0"/>
  <pageSetup scale="29" orientation="landscape" blackAndWhite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Sensor1</vt:lpstr>
      <vt:lpstr>'BOM Sensor1'!Print_Titles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2023-06-21T03:07:05Z</dcterms:created>
  <dcterms:modified xsi:type="dcterms:W3CDTF">2023-08-23T05:03:13Z</dcterms:modified>
</cp:coreProperties>
</file>