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koenker/Dropbox/A DHS MIS Datasets/Analysis/Reasons/"/>
    </mc:Choice>
  </mc:AlternateContent>
  <xr:revisionPtr revIDLastSave="0" documentId="13_ncr:1_{75058EC7-0A6D-E243-8D2A-E2697991F160}" xr6:coauthVersionLast="45" xr6:coauthVersionMax="45" xr10:uidLastSave="{00000000-0000-0000-0000-000000000000}"/>
  <bookViews>
    <workbookView xWindow="0" yWindow="460" windowWidth="37500" windowHeight="19380" xr2:uid="{00000000-000D-0000-FFFF-FFFF00000000}"/>
  </bookViews>
  <sheets>
    <sheet name="Senegal Year-Round" sheetId="1" r:id="rId1"/>
    <sheet name="Percent Nets used" sheetId="13" r:id="rId2"/>
    <sheet name="Uganda 2014" sheetId="2" r:id="rId3"/>
    <sheet name="Uganda 2009" sheetId="3" r:id="rId4"/>
    <sheet name="Liberia" sheetId="4" r:id="rId5"/>
    <sheet name="Tanzana 2015-16" sheetId="5" r:id="rId6"/>
    <sheet name="Tanzania 2017" sheetId="12" r:id="rId7"/>
    <sheet name="Senegal 2011" sheetId="6" r:id="rId8"/>
    <sheet name="Senegal 2014" sheetId="7" r:id="rId9"/>
    <sheet name="Senegal 2015" sheetId="8" r:id="rId10"/>
    <sheet name="Senegal 2016" sheetId="9" r:id="rId11"/>
    <sheet name="Nigeria 2015" sheetId="10" r:id="rId12"/>
    <sheet name="Nigeria 2010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2" l="1"/>
  <c r="N4" i="12"/>
  <c r="N5" i="12"/>
  <c r="N6" i="12"/>
  <c r="N7" i="12"/>
  <c r="N8" i="12"/>
  <c r="N9" i="12"/>
  <c r="N10" i="12"/>
  <c r="N11" i="12"/>
  <c r="N12" i="12"/>
  <c r="N13" i="12"/>
  <c r="N14" i="12"/>
  <c r="N2" i="12"/>
  <c r="M4" i="12"/>
  <c r="M3" i="12"/>
  <c r="M5" i="12"/>
  <c r="M6" i="12"/>
  <c r="M7" i="12"/>
  <c r="M8" i="12"/>
  <c r="M9" i="12"/>
  <c r="M10" i="12"/>
  <c r="M11" i="12"/>
  <c r="M12" i="12"/>
  <c r="M13" i="12"/>
  <c r="M14" i="12"/>
  <c r="M2" i="12"/>
  <c r="P14" i="12" l="1"/>
  <c r="O14" i="12"/>
  <c r="P13" i="12"/>
  <c r="O13" i="12"/>
  <c r="P12" i="12"/>
  <c r="O12" i="12"/>
  <c r="P11" i="12"/>
  <c r="O11" i="12"/>
  <c r="P10" i="12"/>
  <c r="O10" i="12"/>
  <c r="P9" i="12"/>
  <c r="O9" i="12"/>
  <c r="P8" i="12"/>
  <c r="O8" i="12"/>
  <c r="P7" i="12"/>
  <c r="O7" i="12"/>
  <c r="P6" i="12"/>
  <c r="O6" i="12"/>
  <c r="P5" i="12"/>
  <c r="O5" i="12"/>
  <c r="P4" i="12"/>
  <c r="O4" i="12"/>
  <c r="P3" i="12"/>
  <c r="O3" i="12"/>
  <c r="P2" i="12"/>
  <c r="O2" i="12"/>
  <c r="O17" i="11" l="1"/>
  <c r="P17" i="11"/>
  <c r="N17" i="11"/>
  <c r="M17" i="11"/>
  <c r="N5" i="11"/>
  <c r="O5" i="11"/>
  <c r="P5" i="11"/>
  <c r="N6" i="11"/>
  <c r="O6" i="11"/>
  <c r="P6" i="11"/>
  <c r="N7" i="11"/>
  <c r="O7" i="11"/>
  <c r="P7" i="11"/>
  <c r="N8" i="11"/>
  <c r="O8" i="11"/>
  <c r="P8" i="11"/>
  <c r="N9" i="11"/>
  <c r="O9" i="11"/>
  <c r="P9" i="11"/>
  <c r="N10" i="11"/>
  <c r="O10" i="11"/>
  <c r="P10" i="11"/>
  <c r="N11" i="11"/>
  <c r="O11" i="11"/>
  <c r="P11" i="11"/>
  <c r="N12" i="11"/>
  <c r="O12" i="11"/>
  <c r="P12" i="11"/>
  <c r="N13" i="11"/>
  <c r="O13" i="11"/>
  <c r="P13" i="11"/>
  <c r="N14" i="11"/>
  <c r="O14" i="11"/>
  <c r="P14" i="11"/>
  <c r="N15" i="11"/>
  <c r="O15" i="11"/>
  <c r="P15" i="11"/>
  <c r="N16" i="11"/>
  <c r="O16" i="11"/>
  <c r="P16" i="11"/>
  <c r="N18" i="11"/>
  <c r="O18" i="11"/>
  <c r="P18" i="11"/>
  <c r="N19" i="11"/>
  <c r="O19" i="11"/>
  <c r="P19" i="11"/>
  <c r="O4" i="11"/>
  <c r="P4" i="11"/>
  <c r="N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8" i="11"/>
  <c r="M19" i="11"/>
  <c r="M4" i="11"/>
  <c r="O16" i="4"/>
  <c r="M16" i="4"/>
  <c r="N16" i="4"/>
  <c r="L16" i="4"/>
  <c r="P18" i="10"/>
  <c r="O18" i="10"/>
  <c r="N18" i="10"/>
  <c r="N5" i="10"/>
  <c r="O5" i="10"/>
  <c r="P5" i="10"/>
  <c r="N6" i="10"/>
  <c r="O6" i="10"/>
  <c r="P6" i="10"/>
  <c r="N7" i="10"/>
  <c r="O7" i="10"/>
  <c r="P7" i="10"/>
  <c r="N8" i="10"/>
  <c r="O8" i="10"/>
  <c r="P8" i="10"/>
  <c r="N9" i="10"/>
  <c r="O9" i="10"/>
  <c r="P9" i="10"/>
  <c r="N10" i="10"/>
  <c r="O10" i="10"/>
  <c r="P10" i="10"/>
  <c r="N11" i="10"/>
  <c r="O11" i="10"/>
  <c r="P11" i="10"/>
  <c r="N12" i="10"/>
  <c r="O12" i="10"/>
  <c r="P12" i="10"/>
  <c r="N13" i="10"/>
  <c r="O13" i="10"/>
  <c r="P13" i="10"/>
  <c r="N14" i="10"/>
  <c r="O14" i="10"/>
  <c r="P14" i="10"/>
  <c r="N15" i="10"/>
  <c r="O15" i="10"/>
  <c r="P15" i="10"/>
  <c r="N16" i="10"/>
  <c r="O16" i="10"/>
  <c r="P16" i="10"/>
  <c r="N17" i="10"/>
  <c r="O17" i="10"/>
  <c r="P17" i="10"/>
  <c r="O4" i="10"/>
  <c r="P4" i="10"/>
  <c r="N4" i="10"/>
  <c r="M18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9" i="10"/>
  <c r="M4" i="10"/>
  <c r="N3" i="5"/>
  <c r="O3" i="5"/>
  <c r="P3" i="5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N9" i="5"/>
  <c r="O9" i="5"/>
  <c r="P9" i="5"/>
  <c r="N10" i="5"/>
  <c r="O10" i="5"/>
  <c r="P10" i="5"/>
  <c r="N11" i="5"/>
  <c r="O11" i="5"/>
  <c r="P11" i="5"/>
  <c r="N12" i="5"/>
  <c r="O12" i="5"/>
  <c r="P12" i="5"/>
  <c r="N13" i="5"/>
  <c r="O13" i="5"/>
  <c r="P13" i="5"/>
  <c r="N14" i="5"/>
  <c r="O14" i="5"/>
  <c r="P14" i="5"/>
  <c r="O2" i="5"/>
  <c r="P2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2" i="5"/>
  <c r="N2" i="4"/>
  <c r="O2" i="4"/>
  <c r="N3" i="4"/>
  <c r="O3" i="4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1" i="4"/>
  <c r="O11" i="4"/>
  <c r="N12" i="4"/>
  <c r="O12" i="4"/>
  <c r="N13" i="4"/>
  <c r="O13" i="4"/>
  <c r="N14" i="4"/>
  <c r="O14" i="4"/>
  <c r="N15" i="4"/>
  <c r="O15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2" i="4"/>
</calcChain>
</file>

<file path=xl/sharedStrings.xml><?xml version="1.0" encoding="utf-8"?>
<sst xmlns="http://schemas.openxmlformats.org/spreadsheetml/2006/main" count="523" uniqueCount="217">
  <si>
    <t>Why do the members of this household not use nets year round?</t>
  </si>
  <si>
    <t>2008-9</t>
  </si>
  <si>
    <t>2010-2011</t>
  </si>
  <si>
    <t>2012-2013</t>
  </si>
  <si>
    <t>2014</t>
  </si>
  <si>
    <t>2015</t>
  </si>
  <si>
    <t>2016</t>
  </si>
  <si>
    <t>no/few mosquitos</t>
  </si>
  <si>
    <t>heat</t>
  </si>
  <si>
    <t>don't like</t>
  </si>
  <si>
    <t>fogetfulness</t>
  </si>
  <si>
    <t>other</t>
  </si>
  <si>
    <t>don't know</t>
  </si>
  <si>
    <t>9</t>
  </si>
  <si>
    <t>Country</t>
  </si>
  <si>
    <t>Year</t>
  </si>
  <si>
    <t>Reason net not used</t>
  </si>
  <si>
    <t>95% CI</t>
  </si>
  <si>
    <t>N</t>
  </si>
  <si>
    <t>among hh with not enough</t>
  </si>
  <si>
    <t>among hh with just right</t>
  </si>
  <si>
    <t>among hh with too many</t>
  </si>
  <si>
    <t>Uganda 2014-15</t>
  </si>
  <si>
    <t>too hot</t>
  </si>
  <si>
    <t>4.2-7.4</t>
  </si>
  <si>
    <t>don't like smell</t>
  </si>
  <si>
    <t>.5-1.8</t>
  </si>
  <si>
    <t>no mosquitoes</t>
  </si>
  <si>
    <t>2-4.7</t>
  </si>
  <si>
    <t>too old/torn</t>
  </si>
  <si>
    <t>4.2-7</t>
  </si>
  <si>
    <t>not hung</t>
  </si>
  <si>
    <t>67.5-74.3</t>
  </si>
  <si>
    <t>extra net/for visitors</t>
  </si>
  <si>
    <t>7.7-12</t>
  </si>
  <si>
    <t>net was used the previous night</t>
  </si>
  <si>
    <t>73.2-76.1</t>
  </si>
  <si>
    <t>Uganda 2009</t>
  </si>
  <si>
    <t>1.6-3.7</t>
  </si>
  <si>
    <t>.1-.8</t>
  </si>
  <si>
    <t>.6-1.8</t>
  </si>
  <si>
    <t>too old/too many holes</t>
  </si>
  <si>
    <t>1.2-2.5</t>
  </si>
  <si>
    <t>7.4-10.5</t>
  </si>
  <si>
    <t>4.5-7</t>
  </si>
  <si>
    <t>75.5-80.9</t>
  </si>
  <si>
    <t>Liberia 2016</t>
  </si>
  <si>
    <t>10.9-19</t>
  </si>
  <si>
    <t>size of the bed</t>
  </si>
  <si>
    <t>1.4-4.8</t>
  </si>
  <si>
    <t>not hung up/stored away</t>
  </si>
  <si>
    <t>43.2-54.9</t>
  </si>
  <si>
    <t>not in good condition</t>
  </si>
  <si>
    <t>4.2-8.5</t>
  </si>
  <si>
    <t>materiall too hard/rough</t>
  </si>
  <si>
    <t>.9-4.9</t>
  </si>
  <si>
    <t>child doesn't like</t>
  </si>
  <si>
    <t>.5-3.6</t>
  </si>
  <si>
    <t>skin irritation</t>
  </si>
  <si>
    <t>1.2-5.1</t>
  </si>
  <si>
    <t>bad for health</t>
  </si>
  <si>
    <t>0-.7</t>
  </si>
  <si>
    <t>superstition/witchcraft</t>
  </si>
  <si>
    <t>.1-1.6</t>
  </si>
  <si>
    <t>too weak to hang</t>
  </si>
  <si>
    <t>1-3.4</t>
  </si>
  <si>
    <t>chemical smell/toxic</t>
  </si>
  <si>
    <t>.3-5.8</t>
  </si>
  <si>
    <t>saving for later</t>
  </si>
  <si>
    <t>11.9-20.8</t>
  </si>
  <si>
    <t>3.2-7</t>
  </si>
  <si>
    <t>usual user(s) didn't sleep here</t>
  </si>
  <si>
    <t>5.2-10.2</t>
  </si>
  <si>
    <t>4.9-9.4</t>
  </si>
  <si>
    <t>67.6-74.5</t>
  </si>
  <si>
    <t>Tanzania 2015-16</t>
  </si>
  <si>
    <t>25.3-31</t>
  </si>
  <si>
    <t>no malaria now</t>
  </si>
  <si>
    <t>.6-1.6</t>
  </si>
  <si>
    <t>5.3-7.9</t>
  </si>
  <si>
    <t>.9-1.9</t>
  </si>
  <si>
    <t>feel closed in/afraid</t>
  </si>
  <si>
    <t>.2-.9</t>
  </si>
  <si>
    <t>3.7-5.3</t>
  </si>
  <si>
    <t>net too dirty</t>
  </si>
  <si>
    <t>2.5-3.8</t>
  </si>
  <si>
    <t>net not available last night/washed</t>
  </si>
  <si>
    <t>.6-3.1</t>
  </si>
  <si>
    <t>usual user was not here</t>
  </si>
  <si>
    <t>6.6-8.7</t>
  </si>
  <si>
    <t>net too small</t>
  </si>
  <si>
    <t>.5-1.4</t>
  </si>
  <si>
    <t>saving it for later</t>
  </si>
  <si>
    <t>46.9-52.1</t>
  </si>
  <si>
    <t>no longer kills/repels mosquitoes</t>
  </si>
  <si>
    <t>.1-1</t>
  </si>
  <si>
    <t>6.7-9.3</t>
  </si>
  <si>
    <t>69.1-72.1</t>
  </si>
  <si>
    <t>% nets used in hh with not enough</t>
  </si>
  <si>
    <t>% nets used in hh with just right</t>
  </si>
  <si>
    <t>% nets used in hh with too many</t>
  </si>
  <si>
    <t>Senegal 2010-11</t>
  </si>
  <si>
    <t>66.7-71.5</t>
  </si>
  <si>
    <t>65.1-72.3</t>
  </si>
  <si>
    <t>8.1-12.4</t>
  </si>
  <si>
    <t>1.7-3</t>
  </si>
  <si>
    <t>3-5.5</t>
  </si>
  <si>
    <t>10.6-14.3</t>
  </si>
  <si>
    <t>1.7-3.3</t>
  </si>
  <si>
    <t>.z-.z</t>
  </si>
  <si>
    <t>No mosquitoes</t>
  </si>
  <si>
    <t>Heat</t>
  </si>
  <si>
    <t>Torn</t>
  </si>
  <si>
    <t>Not effective</t>
  </si>
  <si>
    <t>Other</t>
  </si>
  <si>
    <t>Don't know</t>
  </si>
  <si>
    <t>Total</t>
  </si>
  <si>
    <t>Senegal 2014</t>
  </si>
  <si>
    <t>57.7-67.7</t>
  </si>
  <si>
    <t>56.7-69.2</t>
  </si>
  <si>
    <t>9.1-15</t>
  </si>
  <si>
    <t>1.1-3.1</t>
  </si>
  <si>
    <t>.7-1.9</t>
  </si>
  <si>
    <t>17.4-27.1</t>
  </si>
  <si>
    <t>.1-.4</t>
  </si>
  <si>
    <t>Senegal 2015</t>
  </si>
  <si>
    <t>65.7-73.5</t>
  </si>
  <si>
    <t>52-63.3</t>
  </si>
  <si>
    <t>10.6-16.7</t>
  </si>
  <si>
    <t>1.1-2.1</t>
  </si>
  <si>
    <t>.2-1.1</t>
  </si>
  <si>
    <t>21.8-31.3</t>
  </si>
  <si>
    <t>.3-1.4</t>
  </si>
  <si>
    <t>Senegal 2016</t>
  </si>
  <si>
    <t>65.1-70.9</t>
  </si>
  <si>
    <t>23.1-35.7</t>
  </si>
  <si>
    <t>8.6-13.8</t>
  </si>
  <si>
    <t>4.3-6.7</t>
  </si>
  <si>
    <t>1.4-3.2</t>
  </si>
  <si>
    <t>45.9-58.3</t>
  </si>
  <si>
    <t>Nigeria 2015</t>
  </si>
  <si>
    <t>57.7-62.8</t>
  </si>
  <si>
    <t>9.2-12.8</t>
  </si>
  <si>
    <t>.4-1</t>
  </si>
  <si>
    <t>31.2-37.6</t>
  </si>
  <si>
    <t>4.6-6.9</t>
  </si>
  <si>
    <t>1.5-2.8</t>
  </si>
  <si>
    <t>1.2-2.3</t>
  </si>
  <si>
    <t>3.2-5.3</t>
  </si>
  <si>
    <t>.8-1.7</t>
  </si>
  <si>
    <t>1.8-3.2</t>
  </si>
  <si>
    <t>.2-.6</t>
  </si>
  <si>
    <t>.1-.5</t>
  </si>
  <si>
    <t>3.3-5.5</t>
  </si>
  <si>
    <t>20.1-25.4</t>
  </si>
  <si>
    <t>2.7-4.4</t>
  </si>
  <si>
    <t>3.3-5.3</t>
  </si>
  <si>
    <t>1.3-2.8</t>
  </si>
  <si>
    <t>No malaria</t>
  </si>
  <si>
    <t>Too hot</t>
  </si>
  <si>
    <t>Difficult to hang</t>
  </si>
  <si>
    <t>Don't like smell</t>
  </si>
  <si>
    <t>Feel closed in</t>
  </si>
  <si>
    <t>Net too old/torn</t>
  </si>
  <si>
    <t>Net too dirty</t>
  </si>
  <si>
    <t>Net not available (washing)</t>
  </si>
  <si>
    <t>Feel ITN chemicals are unsafe</t>
  </si>
  <si>
    <t>ITN provokes coughing</t>
  </si>
  <si>
    <t>Usual user did not sleep here</t>
  </si>
  <si>
    <t>Net not needed last night</t>
  </si>
  <si>
    <t>No place to hang</t>
  </si>
  <si>
    <t>Nigeria 2010 </t>
  </si>
  <si>
    <t>73.5-79.8</t>
  </si>
  <si>
    <t>9.1-17.3</t>
  </si>
  <si>
    <t>.2-1.2</t>
  </si>
  <si>
    <t>14.5-21.8</t>
  </si>
  <si>
    <t>13-20.3</t>
  </si>
  <si>
    <t>1-3.6</t>
  </si>
  <si>
    <t>1.7-5.3</t>
  </si>
  <si>
    <t>2.7-6</t>
  </si>
  <si>
    <t>2.3-6.7</t>
  </si>
  <si>
    <t>1.6-4</t>
  </si>
  <si>
    <t>.8-2.9</t>
  </si>
  <si>
    <t>.3-2.4</t>
  </si>
  <si>
    <t>1.4-3.6</t>
  </si>
  <si>
    <t>10.3-18.4</t>
  </si>
  <si>
    <t>1.1-4.1</t>
  </si>
  <si>
    <t>3-6.9</t>
  </si>
  <si>
    <t>8.2-16.8</t>
  </si>
  <si>
    <t>99</t>
  </si>
  <si>
    <t>overall</t>
  </si>
  <si>
    <t>iamong hh with not enough</t>
  </si>
  <si>
    <t>overal</t>
  </si>
  <si>
    <t>ov</t>
  </si>
  <si>
    <t>Do members of this houshold use nets all year round</t>
  </si>
  <si>
    <t>yes</t>
  </si>
  <si>
    <t>Do members use all year round - among hh with at least 1 ITN</t>
  </si>
  <si>
    <t>own at least 1 ITN</t>
  </si>
  <si>
    <t>own zero ITNs</t>
  </si>
  <si>
    <t>population ITN access</t>
  </si>
  <si>
    <t>overall </t>
  </si>
  <si>
    <t>Tanzania 2017</t>
  </si>
  <si>
    <t>8.4-11</t>
  </si>
  <si>
    <t>.8-1.6</t>
  </si>
  <si>
    <t>3.1-4.7</t>
  </si>
  <si>
    <t>.1-.3</t>
  </si>
  <si>
    <t>1.2-2.1</t>
  </si>
  <si>
    <t>1.1-1.8</t>
  </si>
  <si>
    <t>1-1.5</t>
  </si>
  <si>
    <t>1.9-2.6</t>
  </si>
  <si>
    <t>12.2-13.7</t>
  </si>
  <si>
    <t>0-.1</t>
  </si>
  <si>
    <t>1.3-2</t>
  </si>
  <si>
    <t>65.6-69.2</t>
  </si>
  <si>
    <t>Indicator</t>
  </si>
  <si>
    <t>Transposed from Stata do file in Reasons for not using nets.xls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</si>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</sst>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3" x14ac:knownFonts="1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.5"/>
      <name val="Calibri"/>
      <family val="2"/>
    </font>
    <font>
      <sz val="10.5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DBD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AF1DD"/>
        <bgColor indexed="64"/>
      </patternFill>
    </fill>
  </fills>
  <borders count="9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9" fillId="0" borderId="0" applyFont="0" applyFill="0" applyBorder="0" applyAlignment="0" applyProtection="0"/>
  </cellStyleXfs>
  <cellXfs count="109">
    <xf numFmtId="0" fontId="0" fillId="0" borderId="0" xfId="0"/>
    <xf numFmtId="0" fontId="1" fillId="0" borderId="1" xfId="0" applyNumberFormat="1" applyFont="1" applyBorder="1" applyAlignment="1" applyProtection="1">
      <alignment wrapText="1"/>
    </xf>
    <xf numFmtId="0" fontId="2" fillId="0" borderId="2" xfId="0" applyNumberFormat="1" applyFont="1" applyBorder="1" applyAlignment="1" applyProtection="1">
      <alignment wrapText="1"/>
    </xf>
    <xf numFmtId="0" fontId="3" fillId="0" borderId="3" xfId="0" applyNumberFormat="1" applyFont="1" applyBorder="1" applyAlignment="1" applyProtection="1">
      <alignment wrapText="1"/>
    </xf>
    <xf numFmtId="0" fontId="4" fillId="0" borderId="5" xfId="0" applyNumberFormat="1" applyFont="1" applyBorder="1" applyAlignment="1" applyProtection="1">
      <alignment wrapText="1"/>
    </xf>
    <xf numFmtId="0" fontId="5" fillId="0" borderId="6" xfId="0" applyNumberFormat="1" applyFont="1" applyBorder="1" applyAlignment="1" applyProtection="1">
      <alignment wrapText="1"/>
    </xf>
    <xf numFmtId="0" fontId="6" fillId="0" borderId="7" xfId="0" applyNumberFormat="1" applyFont="1" applyBorder="1" applyAlignment="1" applyProtection="1">
      <alignment wrapText="1"/>
    </xf>
    <xf numFmtId="0" fontId="7" fillId="0" borderId="8" xfId="0" applyNumberFormat="1" applyFont="1" applyBorder="1" applyAlignment="1" applyProtection="1">
      <alignment wrapText="1"/>
    </xf>
    <xf numFmtId="0" fontId="8" fillId="0" borderId="9" xfId="0" applyNumberFormat="1" applyFont="1" applyBorder="1" applyAlignment="1" applyProtection="1">
      <alignment wrapText="1"/>
    </xf>
    <xf numFmtId="0" fontId="9" fillId="0" borderId="10" xfId="0" applyNumberFormat="1" applyFont="1" applyBorder="1" applyAlignment="1" applyProtection="1">
      <alignment wrapText="1"/>
    </xf>
    <xf numFmtId="0" fontId="10" fillId="0" borderId="11" xfId="0" applyNumberFormat="1" applyFont="1" applyBorder="1" applyAlignment="1" applyProtection="1">
      <alignment wrapText="1"/>
    </xf>
    <xf numFmtId="0" fontId="11" fillId="0" borderId="12" xfId="0" applyNumberFormat="1" applyFont="1" applyBorder="1" applyAlignment="1" applyProtection="1">
      <alignment wrapText="1"/>
    </xf>
    <xf numFmtId="0" fontId="12" fillId="0" borderId="14" xfId="0" applyNumberFormat="1" applyFont="1" applyBorder="1" applyAlignment="1" applyProtection="1">
      <alignment wrapText="1"/>
    </xf>
    <xf numFmtId="0" fontId="13" fillId="0" borderId="15" xfId="0" applyNumberFormat="1" applyFont="1" applyBorder="1" applyAlignment="1" applyProtection="1">
      <alignment wrapText="1"/>
    </xf>
    <xf numFmtId="0" fontId="14" fillId="0" borderId="16" xfId="0" applyNumberFormat="1" applyFont="1" applyBorder="1" applyAlignment="1" applyProtection="1">
      <alignment wrapText="1"/>
    </xf>
    <xf numFmtId="0" fontId="15" fillId="0" borderId="17" xfId="0" applyNumberFormat="1" applyFont="1" applyBorder="1" applyAlignment="1" applyProtection="1">
      <alignment wrapText="1"/>
    </xf>
    <xf numFmtId="0" fontId="16" fillId="0" borderId="18" xfId="0" applyNumberFormat="1" applyFont="1" applyBorder="1" applyAlignment="1" applyProtection="1">
      <alignment wrapText="1"/>
    </xf>
    <xf numFmtId="0" fontId="17" fillId="0" borderId="19" xfId="0" applyNumberFormat="1" applyFont="1" applyBorder="1" applyAlignment="1" applyProtection="1">
      <alignment wrapText="1"/>
    </xf>
    <xf numFmtId="0" fontId="18" fillId="0" borderId="20" xfId="0" applyNumberFormat="1" applyFont="1" applyBorder="1" applyAlignment="1" applyProtection="1">
      <alignment wrapText="1"/>
    </xf>
    <xf numFmtId="0" fontId="19" fillId="0" borderId="21" xfId="0" applyNumberFormat="1" applyFont="1" applyBorder="1" applyAlignment="1" applyProtection="1">
      <alignment wrapText="1"/>
    </xf>
    <xf numFmtId="0" fontId="20" fillId="0" borderId="23" xfId="0" applyNumberFormat="1" applyFont="1" applyBorder="1" applyAlignment="1" applyProtection="1">
      <alignment wrapText="1"/>
    </xf>
    <xf numFmtId="0" fontId="21" fillId="0" borderId="24" xfId="0" applyNumberFormat="1" applyFont="1" applyBorder="1" applyAlignment="1" applyProtection="1">
      <alignment wrapText="1"/>
    </xf>
    <xf numFmtId="0" fontId="22" fillId="0" borderId="25" xfId="0" applyNumberFormat="1" applyFont="1" applyBorder="1" applyAlignment="1" applyProtection="1">
      <alignment wrapText="1"/>
    </xf>
    <xf numFmtId="0" fontId="23" fillId="0" borderId="26" xfId="0" applyNumberFormat="1" applyFont="1" applyBorder="1" applyAlignment="1" applyProtection="1">
      <alignment wrapText="1"/>
    </xf>
    <xf numFmtId="0" fontId="24" fillId="0" borderId="27" xfId="0" applyNumberFormat="1" applyFont="1" applyBorder="1" applyAlignment="1" applyProtection="1">
      <alignment wrapText="1"/>
    </xf>
    <xf numFmtId="0" fontId="25" fillId="0" borderId="28" xfId="0" applyNumberFormat="1" applyFont="1" applyBorder="1" applyAlignment="1" applyProtection="1">
      <alignment wrapText="1"/>
    </xf>
    <xf numFmtId="0" fontId="26" fillId="0" borderId="29" xfId="0" applyNumberFormat="1" applyFont="1" applyBorder="1" applyAlignment="1" applyProtection="1">
      <alignment wrapText="1"/>
    </xf>
    <xf numFmtId="0" fontId="27" fillId="0" borderId="30" xfId="0" applyNumberFormat="1" applyFont="1" applyBorder="1" applyAlignment="1" applyProtection="1">
      <alignment wrapText="1"/>
    </xf>
    <xf numFmtId="0" fontId="28" fillId="0" borderId="32" xfId="0" applyNumberFormat="1" applyFont="1" applyBorder="1" applyAlignment="1" applyProtection="1">
      <alignment wrapText="1"/>
    </xf>
    <xf numFmtId="0" fontId="29" fillId="0" borderId="33" xfId="0" applyNumberFormat="1" applyFont="1" applyBorder="1" applyAlignment="1" applyProtection="1">
      <alignment wrapText="1"/>
    </xf>
    <xf numFmtId="0" fontId="30" fillId="0" borderId="34" xfId="0" applyNumberFormat="1" applyFont="1" applyBorder="1" applyAlignment="1" applyProtection="1">
      <alignment wrapText="1"/>
    </xf>
    <xf numFmtId="0" fontId="31" fillId="0" borderId="35" xfId="0" applyNumberFormat="1" applyFont="1" applyBorder="1" applyAlignment="1" applyProtection="1">
      <alignment wrapText="1"/>
    </xf>
    <xf numFmtId="0" fontId="32" fillId="0" borderId="36" xfId="0" applyNumberFormat="1" applyFont="1" applyBorder="1" applyAlignment="1" applyProtection="1">
      <alignment wrapText="1"/>
    </xf>
    <xf numFmtId="0" fontId="33" fillId="0" borderId="37" xfId="0" applyNumberFormat="1" applyFont="1" applyBorder="1" applyAlignment="1" applyProtection="1">
      <alignment wrapText="1"/>
    </xf>
    <xf numFmtId="0" fontId="34" fillId="0" borderId="38" xfId="0" applyNumberFormat="1" applyFont="1" applyBorder="1" applyAlignment="1" applyProtection="1">
      <alignment wrapText="1"/>
    </xf>
    <xf numFmtId="0" fontId="35" fillId="0" borderId="39" xfId="0" applyNumberFormat="1" applyFont="1" applyBorder="1" applyAlignment="1" applyProtection="1">
      <alignment wrapText="1"/>
    </xf>
    <xf numFmtId="0" fontId="36" fillId="0" borderId="41" xfId="0" applyNumberFormat="1" applyFont="1" applyBorder="1" applyAlignment="1" applyProtection="1">
      <alignment wrapText="1"/>
    </xf>
    <xf numFmtId="0" fontId="37" fillId="0" borderId="42" xfId="0" applyNumberFormat="1" applyFont="1" applyBorder="1" applyAlignment="1" applyProtection="1">
      <alignment wrapText="1"/>
    </xf>
    <xf numFmtId="0" fontId="38" fillId="0" borderId="46" xfId="0" applyNumberFormat="1" applyFont="1" applyBorder="1" applyAlignment="1" applyProtection="1">
      <alignment wrapText="1"/>
    </xf>
    <xf numFmtId="0" fontId="39" fillId="0" borderId="47" xfId="0" applyNumberFormat="1" applyFont="1" applyBorder="1" applyAlignment="1" applyProtection="1">
      <alignment wrapText="1"/>
    </xf>
    <xf numFmtId="0" fontId="40" fillId="0" borderId="48" xfId="0" applyNumberFormat="1" applyFont="1" applyBorder="1" applyAlignment="1" applyProtection="1">
      <alignment wrapText="1"/>
    </xf>
    <xf numFmtId="0" fontId="41" fillId="0" borderId="50" xfId="0" applyNumberFormat="1" applyFont="1" applyBorder="1" applyAlignment="1" applyProtection="1">
      <alignment wrapText="1"/>
    </xf>
    <xf numFmtId="0" fontId="42" fillId="0" borderId="51" xfId="0" applyNumberFormat="1" applyFont="1" applyBorder="1" applyAlignment="1" applyProtection="1">
      <alignment wrapText="1"/>
    </xf>
    <xf numFmtId="0" fontId="43" fillId="0" borderId="55" xfId="0" applyNumberFormat="1" applyFont="1" applyBorder="1" applyAlignment="1" applyProtection="1">
      <alignment wrapText="1"/>
    </xf>
    <xf numFmtId="0" fontId="44" fillId="0" borderId="56" xfId="0" applyNumberFormat="1" applyFont="1" applyBorder="1" applyAlignment="1" applyProtection="1">
      <alignment wrapText="1"/>
    </xf>
    <xf numFmtId="0" fontId="45" fillId="0" borderId="57" xfId="0" applyNumberFormat="1" applyFont="1" applyBorder="1" applyAlignment="1" applyProtection="1">
      <alignment wrapText="1"/>
    </xf>
    <xf numFmtId="0" fontId="46" fillId="0" borderId="59" xfId="0" applyNumberFormat="1" applyFont="1" applyBorder="1" applyAlignment="1" applyProtection="1">
      <alignment wrapText="1"/>
    </xf>
    <xf numFmtId="0" fontId="47" fillId="0" borderId="60" xfId="0" applyNumberFormat="1" applyFont="1" applyBorder="1" applyAlignment="1" applyProtection="1">
      <alignment wrapText="1"/>
    </xf>
    <xf numFmtId="0" fontId="48" fillId="0" borderId="64" xfId="0" applyNumberFormat="1" applyFont="1" applyBorder="1" applyAlignment="1" applyProtection="1">
      <alignment wrapText="1"/>
    </xf>
    <xf numFmtId="0" fontId="49" fillId="0" borderId="65" xfId="0" applyNumberFormat="1" applyFont="1" applyBorder="1" applyAlignment="1" applyProtection="1">
      <alignment wrapText="1"/>
    </xf>
    <xf numFmtId="0" fontId="50" fillId="0" borderId="66" xfId="0" applyNumberFormat="1" applyFont="1" applyBorder="1" applyAlignment="1" applyProtection="1">
      <alignment wrapText="1"/>
    </xf>
    <xf numFmtId="0" fontId="51" fillId="0" borderId="68" xfId="0" applyNumberFormat="1" applyFont="1" applyBorder="1" applyAlignment="1" applyProtection="1">
      <alignment wrapText="1"/>
    </xf>
    <xf numFmtId="0" fontId="52" fillId="0" borderId="69" xfId="0" applyNumberFormat="1" applyFont="1" applyBorder="1" applyAlignment="1" applyProtection="1">
      <alignment wrapText="1"/>
    </xf>
    <xf numFmtId="0" fontId="53" fillId="0" borderId="73" xfId="0" applyNumberFormat="1" applyFont="1" applyBorder="1" applyAlignment="1" applyProtection="1">
      <alignment wrapText="1"/>
    </xf>
    <xf numFmtId="0" fontId="54" fillId="0" borderId="74" xfId="0" applyNumberFormat="1" applyFont="1" applyBorder="1" applyAlignment="1" applyProtection="1">
      <alignment wrapText="1"/>
    </xf>
    <xf numFmtId="0" fontId="55" fillId="0" borderId="75" xfId="0" applyNumberFormat="1" applyFont="1" applyBorder="1" applyAlignment="1" applyProtection="1">
      <alignment wrapText="1"/>
    </xf>
    <xf numFmtId="0" fontId="56" fillId="0" borderId="77" xfId="0" applyNumberFormat="1" applyFont="1" applyBorder="1" applyAlignment="1" applyProtection="1">
      <alignment wrapText="1"/>
    </xf>
    <xf numFmtId="0" fontId="57" fillId="0" borderId="78" xfId="0" applyNumberFormat="1" applyFont="1" applyBorder="1" applyAlignment="1" applyProtection="1">
      <alignment wrapText="1"/>
    </xf>
    <xf numFmtId="0" fontId="58" fillId="0" borderId="79" xfId="0" applyNumberFormat="1" applyFont="1" applyBorder="1" applyAlignment="1" applyProtection="1">
      <alignment wrapText="1"/>
    </xf>
    <xf numFmtId="0" fontId="59" fillId="0" borderId="80" xfId="0" applyNumberFormat="1" applyFont="1" applyBorder="1" applyAlignment="1" applyProtection="1">
      <alignment wrapText="1"/>
    </xf>
    <xf numFmtId="0" fontId="60" fillId="0" borderId="81" xfId="0" applyNumberFormat="1" applyFont="1" applyBorder="1" applyAlignment="1" applyProtection="1">
      <alignment wrapText="1"/>
    </xf>
    <xf numFmtId="0" fontId="61" fillId="0" borderId="82" xfId="0" applyNumberFormat="1" applyFont="1" applyBorder="1" applyAlignment="1" applyProtection="1">
      <alignment wrapText="1"/>
    </xf>
    <xf numFmtId="0" fontId="62" fillId="0" borderId="83" xfId="0" applyNumberFormat="1" applyFont="1" applyBorder="1" applyAlignment="1" applyProtection="1">
      <alignment wrapText="1"/>
    </xf>
    <xf numFmtId="0" fontId="63" fillId="0" borderId="84" xfId="0" applyNumberFormat="1" applyFont="1" applyBorder="1" applyAlignment="1" applyProtection="1">
      <alignment wrapText="1"/>
    </xf>
    <xf numFmtId="0" fontId="64" fillId="0" borderId="86" xfId="0" applyNumberFormat="1" applyFont="1" applyBorder="1" applyAlignment="1" applyProtection="1">
      <alignment wrapText="1"/>
    </xf>
    <xf numFmtId="0" fontId="65" fillId="0" borderId="87" xfId="0" applyNumberFormat="1" applyFont="1" applyBorder="1" applyAlignment="1" applyProtection="1">
      <alignment wrapText="1"/>
    </xf>
    <xf numFmtId="0" fontId="66" fillId="0" borderId="88" xfId="0" applyNumberFormat="1" applyFont="1" applyBorder="1" applyAlignment="1" applyProtection="1">
      <alignment wrapText="1"/>
    </xf>
    <xf numFmtId="0" fontId="67" fillId="0" borderId="89" xfId="0" applyNumberFormat="1" applyFont="1" applyBorder="1" applyAlignment="1" applyProtection="1">
      <alignment wrapText="1"/>
    </xf>
    <xf numFmtId="0" fontId="68" fillId="0" borderId="90" xfId="0" applyNumberFormat="1" applyFont="1" applyBorder="1" applyAlignment="1" applyProtection="1">
      <alignment wrapText="1"/>
    </xf>
    <xf numFmtId="0" fontId="1" fillId="0" borderId="22" xfId="0" applyNumberFormat="1" applyFont="1" applyBorder="1" applyAlignment="1" applyProtection="1">
      <alignment wrapText="1"/>
    </xf>
    <xf numFmtId="0" fontId="1" fillId="0" borderId="90" xfId="0" applyNumberFormat="1" applyFont="1" applyFill="1" applyBorder="1" applyAlignment="1" applyProtection="1">
      <alignment wrapText="1"/>
    </xf>
    <xf numFmtId="0" fontId="1" fillId="0" borderId="4" xfId="0" applyNumberFormat="1" applyFont="1" applyBorder="1" applyAlignment="1" applyProtection="1">
      <alignment wrapText="1"/>
    </xf>
    <xf numFmtId="0" fontId="1" fillId="0" borderId="13" xfId="0" applyNumberFormat="1" applyFont="1" applyBorder="1" applyAlignment="1" applyProtection="1">
      <alignment wrapText="1"/>
    </xf>
    <xf numFmtId="0" fontId="1" fillId="0" borderId="31" xfId="0" applyNumberFormat="1" applyFont="1" applyBorder="1" applyAlignment="1" applyProtection="1">
      <alignment wrapText="1"/>
    </xf>
    <xf numFmtId="0" fontId="1" fillId="0" borderId="40" xfId="0" applyNumberFormat="1" applyFont="1" applyBorder="1" applyAlignment="1" applyProtection="1">
      <alignment wrapText="1"/>
    </xf>
    <xf numFmtId="0" fontId="1" fillId="0" borderId="43" xfId="0" applyNumberFormat="1" applyFont="1" applyBorder="1" applyAlignment="1" applyProtection="1">
      <alignment wrapText="1"/>
    </xf>
    <xf numFmtId="0" fontId="1" fillId="0" borderId="44" xfId="0" applyNumberFormat="1" applyFont="1" applyBorder="1" applyAlignment="1" applyProtection="1">
      <alignment wrapText="1"/>
    </xf>
    <xf numFmtId="0" fontId="1" fillId="0" borderId="45" xfId="0" applyNumberFormat="1" applyFont="1" applyBorder="1" applyAlignment="1" applyProtection="1">
      <alignment wrapText="1"/>
    </xf>
    <xf numFmtId="0" fontId="1" fillId="0" borderId="52" xfId="0" applyNumberFormat="1" applyFont="1" applyBorder="1" applyAlignment="1" applyProtection="1">
      <alignment wrapText="1"/>
    </xf>
    <xf numFmtId="0" fontId="1" fillId="0" borderId="53" xfId="0" applyNumberFormat="1" applyFont="1" applyBorder="1" applyAlignment="1" applyProtection="1">
      <alignment wrapText="1"/>
    </xf>
    <xf numFmtId="0" fontId="1" fillId="0" borderId="54" xfId="0" applyNumberFormat="1" applyFont="1" applyBorder="1" applyAlignment="1" applyProtection="1">
      <alignment wrapText="1"/>
    </xf>
    <xf numFmtId="0" fontId="1" fillId="0" borderId="49" xfId="0" applyNumberFormat="1" applyFont="1" applyBorder="1" applyAlignment="1" applyProtection="1">
      <alignment wrapText="1"/>
    </xf>
    <xf numFmtId="0" fontId="1" fillId="0" borderId="58" xfId="0" applyNumberFormat="1" applyFont="1" applyBorder="1" applyAlignment="1" applyProtection="1">
      <alignment wrapText="1"/>
    </xf>
    <xf numFmtId="0" fontId="1" fillId="0" borderId="61" xfId="0" applyNumberFormat="1" applyFont="1" applyBorder="1" applyAlignment="1" applyProtection="1">
      <alignment wrapText="1"/>
    </xf>
    <xf numFmtId="0" fontId="1" fillId="0" borderId="62" xfId="0" applyNumberFormat="1" applyFont="1" applyBorder="1" applyAlignment="1" applyProtection="1">
      <alignment wrapText="1"/>
    </xf>
    <xf numFmtId="0" fontId="1" fillId="0" borderId="63" xfId="0" applyNumberFormat="1" applyFont="1" applyBorder="1" applyAlignment="1" applyProtection="1">
      <alignment wrapText="1"/>
    </xf>
    <xf numFmtId="0" fontId="1" fillId="0" borderId="67" xfId="0" applyNumberFormat="1" applyFont="1" applyBorder="1" applyAlignment="1" applyProtection="1">
      <alignment wrapText="1"/>
    </xf>
    <xf numFmtId="0" fontId="1" fillId="0" borderId="70" xfId="0" applyNumberFormat="1" applyFont="1" applyBorder="1" applyAlignment="1" applyProtection="1">
      <alignment wrapText="1"/>
    </xf>
    <xf numFmtId="0" fontId="1" fillId="0" borderId="71" xfId="0" applyNumberFormat="1" applyFont="1" applyBorder="1" applyAlignment="1" applyProtection="1">
      <alignment wrapText="1"/>
    </xf>
    <xf numFmtId="0" fontId="1" fillId="0" borderId="72" xfId="0" applyNumberFormat="1" applyFont="1" applyBorder="1" applyAlignment="1" applyProtection="1">
      <alignment wrapText="1"/>
    </xf>
    <xf numFmtId="0" fontId="1" fillId="0" borderId="76" xfId="0" applyNumberFormat="1" applyFont="1" applyBorder="1" applyAlignment="1" applyProtection="1">
      <alignment wrapText="1"/>
    </xf>
    <xf numFmtId="0" fontId="1" fillId="0" borderId="79" xfId="0" applyNumberFormat="1" applyFont="1" applyBorder="1" applyAlignment="1" applyProtection="1">
      <alignment wrapText="1"/>
    </xf>
    <xf numFmtId="0" fontId="1" fillId="0" borderId="80" xfId="0" applyNumberFormat="1" applyFont="1" applyBorder="1" applyAlignment="1" applyProtection="1">
      <alignment wrapText="1"/>
    </xf>
    <xf numFmtId="0" fontId="1" fillId="0" borderId="81" xfId="0" applyNumberFormat="1" applyFont="1" applyBorder="1" applyAlignment="1" applyProtection="1">
      <alignment wrapText="1"/>
    </xf>
    <xf numFmtId="0" fontId="1" fillId="0" borderId="85" xfId="0" applyNumberFormat="1" applyFont="1" applyBorder="1" applyAlignment="1" applyProtection="1">
      <alignment wrapText="1"/>
    </xf>
    <xf numFmtId="0" fontId="1" fillId="0" borderId="88" xfId="0" applyNumberFormat="1" applyFont="1" applyBorder="1" applyAlignment="1" applyProtection="1">
      <alignment wrapText="1"/>
    </xf>
    <xf numFmtId="0" fontId="1" fillId="0" borderId="89" xfId="0" applyNumberFormat="1" applyFont="1" applyBorder="1" applyAlignment="1" applyProtection="1">
      <alignment wrapText="1"/>
    </xf>
    <xf numFmtId="0" fontId="1" fillId="0" borderId="90" xfId="0" applyNumberFormat="1" applyFont="1" applyBorder="1" applyAlignment="1" applyProtection="1">
      <alignment wrapText="1"/>
    </xf>
    <xf numFmtId="0" fontId="70" fillId="0" borderId="0" xfId="0" applyFont="1"/>
    <xf numFmtId="0" fontId="1" fillId="0" borderId="0" xfId="0" applyFont="1"/>
    <xf numFmtId="9" fontId="0" fillId="0" borderId="0" xfId="1" applyFont="1"/>
    <xf numFmtId="164" fontId="0" fillId="0" borderId="0" xfId="0" applyNumberFormat="1"/>
    <xf numFmtId="1" fontId="0" fillId="0" borderId="0" xfId="0" applyNumberFormat="1"/>
    <xf numFmtId="0" fontId="71" fillId="2" borderId="91" xfId="0" applyFont="1" applyFill="1" applyBorder="1" applyAlignment="1">
      <alignment horizontal="center" vertical="center"/>
    </xf>
    <xf numFmtId="0" fontId="71" fillId="2" borderId="92" xfId="0" applyFont="1" applyFill="1" applyBorder="1" applyAlignment="1">
      <alignment horizontal="center" vertical="center"/>
    </xf>
    <xf numFmtId="0" fontId="71" fillId="3" borderId="92" xfId="0" applyFont="1" applyFill="1" applyBorder="1" applyAlignment="1">
      <alignment horizontal="center" vertical="center"/>
    </xf>
    <xf numFmtId="0" fontId="72" fillId="4" borderId="92" xfId="0" applyFont="1" applyFill="1" applyBorder="1" applyAlignment="1">
      <alignment horizontal="center" vertical="center"/>
    </xf>
    <xf numFmtId="9" fontId="0" fillId="0" borderId="0" xfId="0" applyNumberFormat="1"/>
    <xf numFmtId="0" fontId="1" fillId="0" borderId="3" xfId="0" applyNumberFormat="1" applyFont="1" applyBorder="1" applyAlignment="1" applyProtection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Senegal: Why do the members of this household not use nets year round?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'Senegal Year-Round'!$A$3</c:f>
              <c:strCache>
                <c:ptCount val="1"/>
                <c:pt idx="0">
                  <c:v>no/few mosquitos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'Senegal Year-Round'!$B$1:$H$2</c:f>
              <c:strCache>
                <c:ptCount val="7"/>
                <c:pt idx="0">
                  <c:v>2008-9</c:v>
                </c:pt>
                <c:pt idx="1">
                  <c:v>2010-2011</c:v>
                </c:pt>
                <c:pt idx="2">
                  <c:v>2012-2013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'Senegal Year-Round'!$B$3:$H$3</c:f>
              <c:numCache>
                <c:formatCode>General</c:formatCode>
                <c:ptCount val="7"/>
                <c:pt idx="0">
                  <c:v>66.2</c:v>
                </c:pt>
                <c:pt idx="1">
                  <c:v>77</c:v>
                </c:pt>
                <c:pt idx="2">
                  <c:v>81.900000000000006</c:v>
                </c:pt>
                <c:pt idx="3">
                  <c:v>78.800000000000011</c:v>
                </c:pt>
                <c:pt idx="4">
                  <c:v>76.3</c:v>
                </c:pt>
                <c:pt idx="5">
                  <c:v>73.400000000000006</c:v>
                </c:pt>
                <c:pt idx="6">
                  <c:v>65.3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F-3643-B0D4-4E3786AC62E9}"/>
            </c:ext>
          </c:extLst>
        </c:ser>
        <c:ser>
          <c:idx val="1"/>
          <c:order val="1"/>
          <c:tx>
            <c:strRef>
              <c:f>'Senegal Year-Round'!$A$4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'Senegal Year-Round'!$B$1:$H$2</c:f>
              <c:strCache>
                <c:ptCount val="7"/>
                <c:pt idx="0">
                  <c:v>2008-9</c:v>
                </c:pt>
                <c:pt idx="1">
                  <c:v>2010-2011</c:v>
                </c:pt>
                <c:pt idx="2">
                  <c:v>2012-2013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'Senegal Year-Round'!$B$4:$H$4</c:f>
              <c:numCache>
                <c:formatCode>General</c:formatCode>
                <c:ptCount val="7"/>
                <c:pt idx="0">
                  <c:v>13.9</c:v>
                </c:pt>
                <c:pt idx="1">
                  <c:v>13</c:v>
                </c:pt>
                <c:pt idx="2">
                  <c:v>11.3</c:v>
                </c:pt>
                <c:pt idx="3">
                  <c:v>9.5</c:v>
                </c:pt>
                <c:pt idx="4">
                  <c:v>13.200000000000001</c:v>
                </c:pt>
                <c:pt idx="5">
                  <c:v>14.5</c:v>
                </c:pt>
                <c:pt idx="6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F-3643-B0D4-4E3786AC62E9}"/>
            </c:ext>
          </c:extLst>
        </c:ser>
        <c:ser>
          <c:idx val="2"/>
          <c:order val="2"/>
          <c:tx>
            <c:strRef>
              <c:f>'Senegal Year-Round'!$A$5</c:f>
              <c:strCache>
                <c:ptCount val="1"/>
                <c:pt idx="0">
                  <c:v>don't like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'Senegal Year-Round'!$B$1:$H$2</c:f>
              <c:strCache>
                <c:ptCount val="7"/>
                <c:pt idx="0">
                  <c:v>2008-9</c:v>
                </c:pt>
                <c:pt idx="1">
                  <c:v>2010-2011</c:v>
                </c:pt>
                <c:pt idx="2">
                  <c:v>2012-2013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'Senegal Year-Round'!$B$5:$H$5</c:f>
              <c:numCache>
                <c:formatCode>General</c:formatCode>
                <c:ptCount val="7"/>
                <c:pt idx="0">
                  <c:v>2.5</c:v>
                </c:pt>
                <c:pt idx="1">
                  <c:v>8.1</c:v>
                </c:pt>
                <c:pt idx="2">
                  <c:v>0.9</c:v>
                </c:pt>
                <c:pt idx="3">
                  <c:v>4.2</c:v>
                </c:pt>
                <c:pt idx="4">
                  <c:v>2.2000000000000002</c:v>
                </c:pt>
                <c:pt idx="5">
                  <c:v>2.5</c:v>
                </c:pt>
                <c:pt idx="6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F-3643-B0D4-4E3786AC62E9}"/>
            </c:ext>
          </c:extLst>
        </c:ser>
        <c:ser>
          <c:idx val="3"/>
          <c:order val="3"/>
          <c:tx>
            <c:strRef>
              <c:f>'Senegal Year-Round'!$A$6</c:f>
              <c:strCache>
                <c:ptCount val="1"/>
                <c:pt idx="0">
                  <c:v>fogetfulness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'Senegal Year-Round'!$B$1:$H$2</c:f>
              <c:strCache>
                <c:ptCount val="7"/>
                <c:pt idx="0">
                  <c:v>2008-9</c:v>
                </c:pt>
                <c:pt idx="1">
                  <c:v>2010-2011</c:v>
                </c:pt>
                <c:pt idx="2">
                  <c:v>2012-2013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'Senegal Year-Round'!$B$6:$H$6</c:f>
              <c:numCache>
                <c:formatCode>General</c:formatCode>
                <c:ptCount val="7"/>
                <c:pt idx="0">
                  <c:v>3.2</c:v>
                </c:pt>
                <c:pt idx="1">
                  <c:v>1.3</c:v>
                </c:pt>
                <c:pt idx="2">
                  <c:v>0.70000000000000007</c:v>
                </c:pt>
                <c:pt idx="3">
                  <c:v>1</c:v>
                </c:pt>
                <c:pt idx="4">
                  <c:v>1.7000000000000002</c:v>
                </c:pt>
                <c:pt idx="5">
                  <c:v>1.1000000000000001</c:v>
                </c:pt>
                <c:pt idx="6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6F-3643-B0D4-4E3786AC62E9}"/>
            </c:ext>
          </c:extLst>
        </c:ser>
        <c:ser>
          <c:idx val="4"/>
          <c:order val="4"/>
          <c:tx>
            <c:strRef>
              <c:f>'Senegal Year-Round'!$A$7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'Senegal Year-Round'!$B$1:$H$2</c:f>
              <c:strCache>
                <c:ptCount val="7"/>
                <c:pt idx="0">
                  <c:v>2008-9</c:v>
                </c:pt>
                <c:pt idx="1">
                  <c:v>2010-2011</c:v>
                </c:pt>
                <c:pt idx="2">
                  <c:v>2012-2013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'Senegal Year-Round'!$B$7:$H$7</c:f>
              <c:numCache>
                <c:formatCode>General</c:formatCode>
                <c:ptCount val="7"/>
                <c:pt idx="0">
                  <c:v>2.8000000000000003</c:v>
                </c:pt>
                <c:pt idx="1">
                  <c:v>0.1</c:v>
                </c:pt>
                <c:pt idx="2">
                  <c:v>4.9000000000000004</c:v>
                </c:pt>
                <c:pt idx="3">
                  <c:v>6.4</c:v>
                </c:pt>
                <c:pt idx="4">
                  <c:v>6.2</c:v>
                </c:pt>
                <c:pt idx="5">
                  <c:v>8.2000000000000011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6F-3643-B0D4-4E3786AC62E9}"/>
            </c:ext>
          </c:extLst>
        </c:ser>
        <c:ser>
          <c:idx val="5"/>
          <c:order val="5"/>
          <c:tx>
            <c:strRef>
              <c:f>'Senegal Year-Round'!$A$8</c:f>
              <c:strCache>
                <c:ptCount val="1"/>
                <c:pt idx="0">
                  <c:v>don't know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'Senegal Year-Round'!$B$1:$H$2</c:f>
              <c:strCache>
                <c:ptCount val="7"/>
                <c:pt idx="0">
                  <c:v>2008-9</c:v>
                </c:pt>
                <c:pt idx="1">
                  <c:v>2010-2011</c:v>
                </c:pt>
                <c:pt idx="2">
                  <c:v>2012-2013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'Senegal Year-Round'!$B$8:$H$8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0.30000000000000004</c:v>
                </c:pt>
                <c:pt idx="3">
                  <c:v>0.1</c:v>
                </c:pt>
                <c:pt idx="4">
                  <c:v>0.30000000000000004</c:v>
                </c:pt>
                <c:pt idx="5">
                  <c:v>0.2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6F-3643-B0D4-4E3786AC6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544448"/>
        <c:axId val="234545008"/>
      </c:barChart>
      <c:catAx>
        <c:axId val="234544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45008"/>
        <c:crosses val="autoZero"/>
        <c:auto val="1"/>
        <c:lblAlgn val="ctr"/>
        <c:lblOffset val="100"/>
        <c:noMultiLvlLbl val="0"/>
      </c:catAx>
      <c:valAx>
        <c:axId val="2345450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Tanzania 2015-16 - All</a:t>
            </a:r>
            <a:r>
              <a:rPr lang="en-US" baseline="0"/>
              <a:t> Reasons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'Tanzana 2015-16'!$C$2</c:f>
              <c:strCache>
                <c:ptCount val="1"/>
                <c:pt idx="0">
                  <c:v>no mosquitoes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('Tanzana 2015-16'!$D$1,'Tanzana 2015-16'!$H$1:$J$1)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('Tanzana 2015-16'!$D$2,'Tanzana 2015-16'!$H$2:$J$2)</c:f>
              <c:numCache>
                <c:formatCode>General</c:formatCode>
                <c:ptCount val="4"/>
                <c:pt idx="0">
                  <c:v>28.1</c:v>
                </c:pt>
                <c:pt idx="1">
                  <c:v>48</c:v>
                </c:pt>
                <c:pt idx="2">
                  <c:v>27.6</c:v>
                </c:pt>
                <c:pt idx="3">
                  <c:v>12.200000000000001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F-0C48-89FD-B4CC4275699F}"/>
            </c:ext>
          </c:extLst>
        </c:ser>
        <c:ser>
          <c:idx val="1"/>
          <c:order val="1"/>
          <c:tx>
            <c:strRef>
              <c:f>'Tanzana 2015-16'!$C$3</c:f>
              <c:strCache>
                <c:ptCount val="1"/>
                <c:pt idx="0">
                  <c:v>no malaria now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('Tanzana 2015-16'!$D$1,'Tanzana 2015-16'!$H$1:$J$1)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('Tanzana 2015-16'!$D$3,'Tanzana 2015-16'!$H$3:$J$3)</c:f>
              <c:numCache>
                <c:formatCode>General</c:formatCode>
                <c:ptCount val="4"/>
                <c:pt idx="0">
                  <c:v>0.9</c:v>
                </c:pt>
                <c:pt idx="1">
                  <c:v>1.2000000000000002</c:v>
                </c:pt>
                <c:pt idx="2">
                  <c:v>0.70000000000000007</c:v>
                </c:pt>
                <c:pt idx="3">
                  <c:v>1.2000000000000002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F-0C48-89FD-B4CC4275699F}"/>
            </c:ext>
          </c:extLst>
        </c:ser>
        <c:ser>
          <c:idx val="2"/>
          <c:order val="2"/>
          <c:tx>
            <c:strRef>
              <c:f>'Tanzana 2015-16'!$C$4</c:f>
              <c:strCache>
                <c:ptCount val="1"/>
                <c:pt idx="0">
                  <c:v>too hot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('Tanzana 2015-16'!$D$1,'Tanzana 2015-16'!$H$1:$J$1)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('Tanzana 2015-16'!$D$4,'Tanzana 2015-16'!$H$4:$J$4)</c:f>
              <c:numCache>
                <c:formatCode>General</c:formatCode>
                <c:ptCount val="4"/>
                <c:pt idx="0">
                  <c:v>6.5</c:v>
                </c:pt>
                <c:pt idx="1">
                  <c:v>12.5</c:v>
                </c:pt>
                <c:pt idx="2">
                  <c:v>6.1000000000000005</c:v>
                </c:pt>
                <c:pt idx="3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8F-0C48-89FD-B4CC4275699F}"/>
            </c:ext>
          </c:extLst>
        </c:ser>
        <c:ser>
          <c:idx val="3"/>
          <c:order val="3"/>
          <c:tx>
            <c:strRef>
              <c:f>'Tanzana 2015-16'!$C$5</c:f>
              <c:strCache>
                <c:ptCount val="1"/>
                <c:pt idx="0">
                  <c:v>don't like smell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('Tanzana 2015-16'!$D$1,'Tanzana 2015-16'!$H$1:$J$1)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('Tanzana 2015-16'!$D$5,'Tanzana 2015-16'!$H$5:$J$5)</c:f>
              <c:numCache>
                <c:formatCode>General</c:formatCode>
                <c:ptCount val="4"/>
                <c:pt idx="0">
                  <c:v>1.3</c:v>
                </c:pt>
                <c:pt idx="1">
                  <c:v>1.5</c:v>
                </c:pt>
                <c:pt idx="2">
                  <c:v>1.3</c:v>
                </c:pt>
                <c:pt idx="3">
                  <c:v>1.2000000000000002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8F-0C48-89FD-B4CC4275699F}"/>
            </c:ext>
          </c:extLst>
        </c:ser>
        <c:ser>
          <c:idx val="4"/>
          <c:order val="4"/>
          <c:tx>
            <c:strRef>
              <c:f>'Tanzana 2015-16'!$C$6</c:f>
              <c:strCache>
                <c:ptCount val="1"/>
                <c:pt idx="0">
                  <c:v>feel closed in/afraid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('Tanzana 2015-16'!$D$1,'Tanzana 2015-16'!$H$1:$J$1)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('Tanzana 2015-16'!$D$6,'Tanzana 2015-16'!$H$6:$J$6)</c:f>
              <c:numCache>
                <c:formatCode>General</c:formatCode>
                <c:ptCount val="4"/>
                <c:pt idx="0">
                  <c:v>0.4</c:v>
                </c:pt>
                <c:pt idx="1">
                  <c:v>0.5</c:v>
                </c:pt>
                <c:pt idx="2">
                  <c:v>0.60000000000000009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8F-0C48-89FD-B4CC4275699F}"/>
            </c:ext>
          </c:extLst>
        </c:ser>
        <c:ser>
          <c:idx val="5"/>
          <c:order val="5"/>
          <c:tx>
            <c:strRef>
              <c:f>'Tanzana 2015-16'!$C$7</c:f>
              <c:strCache>
                <c:ptCount val="1"/>
                <c:pt idx="0">
                  <c:v>too old/torn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('Tanzana 2015-16'!$D$1,'Tanzana 2015-16'!$H$1:$J$1)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('Tanzana 2015-16'!$D$7,'Tanzana 2015-16'!$H$7:$J$7)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7.5</c:v>
                </c:pt>
                <c:pt idx="2">
                  <c:v>3.9000000000000004</c:v>
                </c:pt>
                <c:pt idx="3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8F-0C48-89FD-B4CC4275699F}"/>
            </c:ext>
          </c:extLst>
        </c:ser>
        <c:ser>
          <c:idx val="6"/>
          <c:order val="6"/>
          <c:tx>
            <c:strRef>
              <c:f>'Tanzana 2015-16'!$C$8</c:f>
              <c:strCache>
                <c:ptCount val="1"/>
                <c:pt idx="0">
                  <c:v>net too dirty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('Tanzana 2015-16'!$D$1,'Tanzana 2015-16'!$H$1:$J$1)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('Tanzana 2015-16'!$D$8,'Tanzana 2015-16'!$H$8:$J$8)</c:f>
              <c:numCache>
                <c:formatCode>General</c:formatCode>
                <c:ptCount val="4"/>
                <c:pt idx="0">
                  <c:v>3</c:v>
                </c:pt>
                <c:pt idx="1">
                  <c:v>5.5</c:v>
                </c:pt>
                <c:pt idx="2">
                  <c:v>2.6</c:v>
                </c:pt>
                <c:pt idx="3">
                  <c:v>1.9000000000000001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8F-0C48-89FD-B4CC4275699F}"/>
            </c:ext>
          </c:extLst>
        </c:ser>
        <c:ser>
          <c:idx val="7"/>
          <c:order val="7"/>
          <c:tx>
            <c:strRef>
              <c:f>'Tanzana 2015-16'!$C$9</c:f>
              <c:strCache>
                <c:ptCount val="1"/>
                <c:pt idx="0">
                  <c:v>net not available last night/washed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('Tanzana 2015-16'!$D$1,'Tanzana 2015-16'!$H$1:$J$1)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('Tanzana 2015-16'!$D$9,'Tanzana 2015-16'!$H$9:$J$9)</c:f>
              <c:numCache>
                <c:formatCode>General</c:formatCode>
                <c:ptCount val="4"/>
                <c:pt idx="0">
                  <c:v>1.3</c:v>
                </c:pt>
                <c:pt idx="1">
                  <c:v>1.8</c:v>
                </c:pt>
                <c:pt idx="2">
                  <c:v>1</c:v>
                </c:pt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8F-0C48-89FD-B4CC4275699F}"/>
            </c:ext>
          </c:extLst>
        </c:ser>
        <c:ser>
          <c:idx val="8"/>
          <c:order val="8"/>
          <c:tx>
            <c:strRef>
              <c:f>'Tanzana 2015-16'!$C$10</c:f>
              <c:strCache>
                <c:ptCount val="1"/>
                <c:pt idx="0">
                  <c:v>usual user was not here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('Tanzana 2015-16'!$D$1,'Tanzana 2015-16'!$H$1:$J$1)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('Tanzana 2015-16'!$D$10,'Tanzana 2015-16'!$H$10:$J$10)</c:f>
              <c:numCache>
                <c:formatCode>General</c:formatCode>
                <c:ptCount val="4"/>
                <c:pt idx="0">
                  <c:v>7.6000000000000005</c:v>
                </c:pt>
                <c:pt idx="1">
                  <c:v>6.7</c:v>
                </c:pt>
                <c:pt idx="2">
                  <c:v>8.1</c:v>
                </c:pt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8F-0C48-89FD-B4CC4275699F}"/>
            </c:ext>
          </c:extLst>
        </c:ser>
        <c:ser>
          <c:idx val="9"/>
          <c:order val="9"/>
          <c:tx>
            <c:strRef>
              <c:f>'Tanzana 2015-16'!$C$11</c:f>
              <c:strCache>
                <c:ptCount val="1"/>
                <c:pt idx="0">
                  <c:v>net too small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('Tanzana 2015-16'!$D$1,'Tanzana 2015-16'!$H$1:$J$1)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('Tanzana 2015-16'!$D$11,'Tanzana 2015-16'!$H$11:$J$11)</c:f>
              <c:numCache>
                <c:formatCode>General</c:formatCode>
                <c:ptCount val="4"/>
                <c:pt idx="0">
                  <c:v>0.8</c:v>
                </c:pt>
                <c:pt idx="1">
                  <c:v>1.2000000000000002</c:v>
                </c:pt>
                <c:pt idx="2">
                  <c:v>0.70000000000000007</c:v>
                </c:pt>
                <c:pt idx="3">
                  <c:v>0.70000000000000007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8F-0C48-89FD-B4CC4275699F}"/>
            </c:ext>
          </c:extLst>
        </c:ser>
        <c:ser>
          <c:idx val="10"/>
          <c:order val="10"/>
          <c:tx>
            <c:strRef>
              <c:f>'Tanzana 2015-16'!$C$12</c:f>
              <c:strCache>
                <c:ptCount val="1"/>
                <c:pt idx="0">
                  <c:v>saving it for later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('Tanzana 2015-16'!$D$1,'Tanzana 2015-16'!$H$1:$J$1)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('Tanzana 2015-16'!$D$12,'Tanzana 2015-16'!$H$12:$J$12)</c:f>
              <c:numCache>
                <c:formatCode>General</c:formatCode>
                <c:ptCount val="4"/>
                <c:pt idx="0">
                  <c:v>49.5</c:v>
                </c:pt>
                <c:pt idx="1">
                  <c:v>22.5</c:v>
                </c:pt>
                <c:pt idx="2">
                  <c:v>49.800000000000004</c:v>
                </c:pt>
                <c:pt idx="3">
                  <c:v>71.7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8F-0C48-89FD-B4CC4275699F}"/>
            </c:ext>
          </c:extLst>
        </c:ser>
        <c:ser>
          <c:idx val="11"/>
          <c:order val="11"/>
          <c:tx>
            <c:strRef>
              <c:f>'Tanzana 2015-16'!$C$13</c:f>
              <c:strCache>
                <c:ptCount val="1"/>
                <c:pt idx="0">
                  <c:v>no longer kills/repels mosquitoes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('Tanzana 2015-16'!$D$1,'Tanzana 2015-16'!$H$1:$J$1)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('Tanzana 2015-16'!$D$13,'Tanzana 2015-16'!$H$13:$J$13)</c:f>
              <c:numCache>
                <c:formatCode>General</c:formatCode>
                <c:ptCount val="4"/>
                <c:pt idx="0">
                  <c:v>0.30000000000000004</c:v>
                </c:pt>
                <c:pt idx="1">
                  <c:v>0.9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8F-0C48-89FD-B4CC4275699F}"/>
            </c:ext>
          </c:extLst>
        </c:ser>
        <c:ser>
          <c:idx val="12"/>
          <c:order val="12"/>
          <c:tx>
            <c:strRef>
              <c:f>'Tanzana 2015-16'!$C$14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('Tanzana 2015-16'!$D$1,'Tanzana 2015-16'!$H$1:$J$1)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('Tanzana 2015-16'!$D$14,'Tanzana 2015-16'!$H$14:$J$14)</c:f>
              <c:numCache>
                <c:formatCode>General</c:formatCode>
                <c:ptCount val="4"/>
                <c:pt idx="0">
                  <c:v>7.9</c:v>
                </c:pt>
                <c:pt idx="1">
                  <c:v>10.8</c:v>
                </c:pt>
                <c:pt idx="2">
                  <c:v>8.3000000000000007</c:v>
                </c:pt>
                <c:pt idx="3">
                  <c:v>4.6000000000000005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8F-0C48-89FD-B4CC42756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805856"/>
        <c:axId val="237806416"/>
      </c:barChart>
      <c:catAx>
        <c:axId val="23780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06416"/>
        <c:crosses val="autoZero"/>
        <c:auto val="1"/>
        <c:lblAlgn val="ctr"/>
        <c:lblOffset val="100"/>
        <c:noMultiLvlLbl val="0"/>
      </c:catAx>
      <c:valAx>
        <c:axId val="23780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Tanzania 2015-16 - Main Reasons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'Tanzana 2015-16'!$C$2</c:f>
              <c:strCache>
                <c:ptCount val="1"/>
                <c:pt idx="0">
                  <c:v>no mosquitoes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'Tanzana 2015-16'!$M$1:$P$1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'Tanzana 2015-16'!$M$2:$P$2</c:f>
              <c:numCache>
                <c:formatCode>General</c:formatCode>
                <c:ptCount val="4"/>
                <c:pt idx="0">
                  <c:v>28.1</c:v>
                </c:pt>
                <c:pt idx="1">
                  <c:v>48</c:v>
                </c:pt>
                <c:pt idx="2">
                  <c:v>27.6</c:v>
                </c:pt>
                <c:pt idx="3">
                  <c:v>12.200000000000001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B-F64F-9006-F96F45804D0E}"/>
            </c:ext>
          </c:extLst>
        </c:ser>
        <c:ser>
          <c:idx val="1"/>
          <c:order val="1"/>
          <c:tx>
            <c:strRef>
              <c:f>'Tanzana 2015-16'!$C$3</c:f>
              <c:strCache>
                <c:ptCount val="1"/>
                <c:pt idx="0">
                  <c:v>no malaria now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'Tanzana 2015-16'!$M$1:$P$1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'Tanzana 2015-16'!$M$3:$P$3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B-F64F-9006-F96F45804D0E}"/>
            </c:ext>
          </c:extLst>
        </c:ser>
        <c:ser>
          <c:idx val="2"/>
          <c:order val="2"/>
          <c:tx>
            <c:strRef>
              <c:f>'Tanzana 2015-16'!$C$4</c:f>
              <c:strCache>
                <c:ptCount val="1"/>
                <c:pt idx="0">
                  <c:v>too hot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'Tanzana 2015-16'!$M$1:$P$1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'Tanzana 2015-16'!$M$4:$P$4</c:f>
              <c:numCache>
                <c:formatCode>General</c:formatCode>
                <c:ptCount val="4"/>
                <c:pt idx="0">
                  <c:v>6.5</c:v>
                </c:pt>
                <c:pt idx="1">
                  <c:v>12.5</c:v>
                </c:pt>
                <c:pt idx="2">
                  <c:v>6.1000000000000005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B-F64F-9006-F96F45804D0E}"/>
            </c:ext>
          </c:extLst>
        </c:ser>
        <c:ser>
          <c:idx val="3"/>
          <c:order val="3"/>
          <c:tx>
            <c:strRef>
              <c:f>'Tanzana 2015-16'!$C$5</c:f>
              <c:strCache>
                <c:ptCount val="1"/>
                <c:pt idx="0">
                  <c:v>don't like smell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'Tanzana 2015-16'!$M$1:$P$1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'Tanzana 2015-16'!$M$5:$P$5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FB-F64F-9006-F96F45804D0E}"/>
            </c:ext>
          </c:extLst>
        </c:ser>
        <c:ser>
          <c:idx val="4"/>
          <c:order val="4"/>
          <c:tx>
            <c:strRef>
              <c:f>'Tanzana 2015-16'!$C$6</c:f>
              <c:strCache>
                <c:ptCount val="1"/>
                <c:pt idx="0">
                  <c:v>feel closed in/afraid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'Tanzana 2015-16'!$M$1:$P$1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'Tanzana 2015-16'!$M$6:$P$6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FB-F64F-9006-F96F45804D0E}"/>
            </c:ext>
          </c:extLst>
        </c:ser>
        <c:ser>
          <c:idx val="5"/>
          <c:order val="5"/>
          <c:tx>
            <c:strRef>
              <c:f>'Tanzana 2015-16'!$C$7</c:f>
              <c:strCache>
                <c:ptCount val="1"/>
                <c:pt idx="0">
                  <c:v>too old/torn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'Tanzana 2015-16'!$M$1:$P$1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'Tanzana 2015-16'!$M$7:$P$7</c:f>
              <c:numCache>
                <c:formatCode>General</c:formatCode>
                <c:ptCount val="4"/>
                <c:pt idx="0">
                  <c:v>0</c:v>
                </c:pt>
                <c:pt idx="1">
                  <c:v>7.5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FB-F64F-9006-F96F45804D0E}"/>
            </c:ext>
          </c:extLst>
        </c:ser>
        <c:ser>
          <c:idx val="6"/>
          <c:order val="6"/>
          <c:tx>
            <c:strRef>
              <c:f>'Tanzana 2015-16'!$C$8</c:f>
              <c:strCache>
                <c:ptCount val="1"/>
                <c:pt idx="0">
                  <c:v>net too dirty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'Tanzana 2015-16'!$M$1:$P$1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'Tanzana 2015-16'!$M$8:$P$8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FB-F64F-9006-F96F45804D0E}"/>
            </c:ext>
          </c:extLst>
        </c:ser>
        <c:ser>
          <c:idx val="7"/>
          <c:order val="7"/>
          <c:tx>
            <c:strRef>
              <c:f>'Tanzana 2015-16'!$C$9</c:f>
              <c:strCache>
                <c:ptCount val="1"/>
                <c:pt idx="0">
                  <c:v>net not available last night/washed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'Tanzana 2015-16'!$M$1:$P$1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'Tanzana 2015-16'!$M$9:$P$9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FB-F64F-9006-F96F45804D0E}"/>
            </c:ext>
          </c:extLst>
        </c:ser>
        <c:ser>
          <c:idx val="8"/>
          <c:order val="8"/>
          <c:tx>
            <c:strRef>
              <c:f>'Tanzana 2015-16'!$C$10</c:f>
              <c:strCache>
                <c:ptCount val="1"/>
                <c:pt idx="0">
                  <c:v>usual user was not here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'Tanzana 2015-16'!$M$1:$P$1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'Tanzana 2015-16'!$M$10:$P$10</c:f>
              <c:numCache>
                <c:formatCode>General</c:formatCode>
                <c:ptCount val="4"/>
                <c:pt idx="0">
                  <c:v>7.6000000000000005</c:v>
                </c:pt>
                <c:pt idx="1">
                  <c:v>6.7</c:v>
                </c:pt>
                <c:pt idx="2">
                  <c:v>8.1</c:v>
                </c:pt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FB-F64F-9006-F96F45804D0E}"/>
            </c:ext>
          </c:extLst>
        </c:ser>
        <c:ser>
          <c:idx val="9"/>
          <c:order val="9"/>
          <c:tx>
            <c:strRef>
              <c:f>'Tanzana 2015-16'!$C$11</c:f>
              <c:strCache>
                <c:ptCount val="1"/>
                <c:pt idx="0">
                  <c:v>net too small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'Tanzana 2015-16'!$M$1:$P$1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'Tanzana 2015-16'!$M$11:$P$11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FB-F64F-9006-F96F45804D0E}"/>
            </c:ext>
          </c:extLst>
        </c:ser>
        <c:ser>
          <c:idx val="10"/>
          <c:order val="10"/>
          <c:tx>
            <c:strRef>
              <c:f>'Tanzana 2015-16'!$C$12</c:f>
              <c:strCache>
                <c:ptCount val="1"/>
                <c:pt idx="0">
                  <c:v>saving it for later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'Tanzana 2015-16'!$M$1:$P$1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'Tanzana 2015-16'!$M$12:$P$12</c:f>
              <c:numCache>
                <c:formatCode>General</c:formatCode>
                <c:ptCount val="4"/>
                <c:pt idx="0">
                  <c:v>49.5</c:v>
                </c:pt>
                <c:pt idx="1">
                  <c:v>22.5</c:v>
                </c:pt>
                <c:pt idx="2">
                  <c:v>49.800000000000004</c:v>
                </c:pt>
                <c:pt idx="3">
                  <c:v>71.7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FB-F64F-9006-F96F45804D0E}"/>
            </c:ext>
          </c:extLst>
        </c:ser>
        <c:ser>
          <c:idx val="11"/>
          <c:order val="11"/>
          <c:tx>
            <c:strRef>
              <c:f>'Tanzana 2015-16'!$C$13</c:f>
              <c:strCache>
                <c:ptCount val="1"/>
                <c:pt idx="0">
                  <c:v>no longer kills/repels mosquitoes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'Tanzana 2015-16'!$M$1:$P$1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'Tanzana 2015-16'!$M$13:$P$13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8FB-F64F-9006-F96F45804D0E}"/>
            </c:ext>
          </c:extLst>
        </c:ser>
        <c:ser>
          <c:idx val="12"/>
          <c:order val="12"/>
          <c:tx>
            <c:strRef>
              <c:f>'Tanzana 2015-16'!$C$14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'Tanzana 2015-16'!$M$1:$P$1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'Tanzana 2015-16'!$M$14:$P$14</c:f>
              <c:numCache>
                <c:formatCode>General</c:formatCode>
                <c:ptCount val="4"/>
                <c:pt idx="0">
                  <c:v>7.9</c:v>
                </c:pt>
                <c:pt idx="1">
                  <c:v>10.8</c:v>
                </c:pt>
                <c:pt idx="2">
                  <c:v>8.3000000000000007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8FB-F64F-9006-F96F45804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980880"/>
        <c:axId val="234981440"/>
      </c:barChart>
      <c:catAx>
        <c:axId val="234980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81440"/>
        <c:crosses val="autoZero"/>
        <c:auto val="1"/>
        <c:lblAlgn val="ctr"/>
        <c:lblOffset val="100"/>
        <c:noMultiLvlLbl val="0"/>
      </c:catAx>
      <c:valAx>
        <c:axId val="2349814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8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Tanzania 2017 - all reasons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'Tanzania 2017'!$C$2</c:f>
              <c:strCache>
                <c:ptCount val="1"/>
                <c:pt idx="0">
                  <c:v>no mosquitoes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'Tanzania 2017'!$H$1:$J$1</c:f>
              <c:strCache>
                <c:ptCount val="3"/>
                <c:pt idx="0">
                  <c:v>among hh with not enough</c:v>
                </c:pt>
                <c:pt idx="1">
                  <c:v>among hh with just right</c:v>
                </c:pt>
                <c:pt idx="2">
                  <c:v>among hh with too many</c:v>
                </c:pt>
              </c:strCache>
            </c:strRef>
          </c:cat>
          <c:val>
            <c:numRef>
              <c:f>'Tanzania 2017'!$H$2:$J$2</c:f>
              <c:numCache>
                <c:formatCode>General</c:formatCode>
                <c:ptCount val="3"/>
                <c:pt idx="0">
                  <c:v>12.4</c:v>
                </c:pt>
                <c:pt idx="1">
                  <c:v>8.4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8-5F47-8D53-A42177E43978}"/>
            </c:ext>
          </c:extLst>
        </c:ser>
        <c:ser>
          <c:idx val="1"/>
          <c:order val="1"/>
          <c:tx>
            <c:strRef>
              <c:f>'Tanzania 2017'!$C$3</c:f>
              <c:strCache>
                <c:ptCount val="1"/>
                <c:pt idx="0">
                  <c:v>no malaria now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'Tanzania 2017'!$H$1:$J$1</c:f>
              <c:strCache>
                <c:ptCount val="3"/>
                <c:pt idx="0">
                  <c:v>among hh with not enough</c:v>
                </c:pt>
                <c:pt idx="1">
                  <c:v>among hh with just right</c:v>
                </c:pt>
                <c:pt idx="2">
                  <c:v>among hh with too many</c:v>
                </c:pt>
              </c:strCache>
            </c:strRef>
          </c:cat>
          <c:val>
            <c:numRef>
              <c:f>'Tanzania 2017'!$H$3:$J$3</c:f>
              <c:numCache>
                <c:formatCode>General</c:formatCode>
                <c:ptCount val="3"/>
                <c:pt idx="0">
                  <c:v>1.7</c:v>
                </c:pt>
                <c:pt idx="1">
                  <c:v>1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8-5F47-8D53-A42177E43978}"/>
            </c:ext>
          </c:extLst>
        </c:ser>
        <c:ser>
          <c:idx val="2"/>
          <c:order val="2"/>
          <c:tx>
            <c:strRef>
              <c:f>'Tanzania 2017'!$C$4</c:f>
              <c:strCache>
                <c:ptCount val="1"/>
                <c:pt idx="0">
                  <c:v>too hot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'Tanzania 2017'!$H$1:$J$1</c:f>
              <c:strCache>
                <c:ptCount val="3"/>
                <c:pt idx="0">
                  <c:v>among hh with not enough</c:v>
                </c:pt>
                <c:pt idx="1">
                  <c:v>among hh with just right</c:v>
                </c:pt>
                <c:pt idx="2">
                  <c:v>among hh with too many</c:v>
                </c:pt>
              </c:strCache>
            </c:strRef>
          </c:cat>
          <c:val>
            <c:numRef>
              <c:f>'Tanzania 2017'!$H$4:$J$4</c:f>
              <c:numCache>
                <c:formatCode>General</c:formatCode>
                <c:ptCount val="3"/>
                <c:pt idx="0">
                  <c:v>5.5</c:v>
                </c:pt>
                <c:pt idx="1">
                  <c:v>3.4</c:v>
                </c:pt>
                <c:pt idx="2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8-5F47-8D53-A42177E43978}"/>
            </c:ext>
          </c:extLst>
        </c:ser>
        <c:ser>
          <c:idx val="3"/>
          <c:order val="3"/>
          <c:tx>
            <c:strRef>
              <c:f>'Tanzania 2017'!$C$5</c:f>
              <c:strCache>
                <c:ptCount val="1"/>
                <c:pt idx="0">
                  <c:v>don't like smell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'Tanzania 2017'!$H$1:$J$1</c:f>
              <c:strCache>
                <c:ptCount val="3"/>
                <c:pt idx="0">
                  <c:v>among hh with not enough</c:v>
                </c:pt>
                <c:pt idx="1">
                  <c:v>among hh with just right</c:v>
                </c:pt>
                <c:pt idx="2">
                  <c:v>among hh with too many</c:v>
                </c:pt>
              </c:strCache>
            </c:strRef>
          </c:cat>
          <c:val>
            <c:numRef>
              <c:f>'Tanzania 2017'!$H$5:$J$5</c:f>
              <c:numCache>
                <c:formatCode>General</c:formatCode>
                <c:ptCount val="3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8-5F47-8D53-A42177E43978}"/>
            </c:ext>
          </c:extLst>
        </c:ser>
        <c:ser>
          <c:idx val="4"/>
          <c:order val="4"/>
          <c:tx>
            <c:strRef>
              <c:f>'Tanzania 2017'!$C$6</c:f>
              <c:strCache>
                <c:ptCount val="1"/>
                <c:pt idx="0">
                  <c:v>feel closed in/afraid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'Tanzania 2017'!$H$1:$J$1</c:f>
              <c:strCache>
                <c:ptCount val="3"/>
                <c:pt idx="0">
                  <c:v>among hh with not enough</c:v>
                </c:pt>
                <c:pt idx="1">
                  <c:v>among hh with just right</c:v>
                </c:pt>
                <c:pt idx="2">
                  <c:v>among hh with too many</c:v>
                </c:pt>
              </c:strCache>
            </c:strRef>
          </c:cat>
          <c:val>
            <c:numRef>
              <c:f>'Tanzania 2017'!$H$6:$J$6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58-5F47-8D53-A42177E43978}"/>
            </c:ext>
          </c:extLst>
        </c:ser>
        <c:ser>
          <c:idx val="5"/>
          <c:order val="5"/>
          <c:tx>
            <c:strRef>
              <c:f>'Tanzania 2017'!$C$7</c:f>
              <c:strCache>
                <c:ptCount val="1"/>
                <c:pt idx="0">
                  <c:v>too old/torn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'Tanzania 2017'!$H$1:$J$1</c:f>
              <c:strCache>
                <c:ptCount val="3"/>
                <c:pt idx="0">
                  <c:v>among hh with not enough</c:v>
                </c:pt>
                <c:pt idx="1">
                  <c:v>among hh with just right</c:v>
                </c:pt>
                <c:pt idx="2">
                  <c:v>among hh with too many</c:v>
                </c:pt>
              </c:strCache>
            </c:strRef>
          </c:cat>
          <c:val>
            <c:numRef>
              <c:f>'Tanzania 2017'!$H$7:$J$7</c:f>
              <c:numCache>
                <c:formatCode>General</c:formatCode>
                <c:ptCount val="3"/>
                <c:pt idx="0">
                  <c:v>2.4</c:v>
                </c:pt>
                <c:pt idx="1">
                  <c:v>1.1000000000000001</c:v>
                </c:pt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58-5F47-8D53-A42177E43978}"/>
            </c:ext>
          </c:extLst>
        </c:ser>
        <c:ser>
          <c:idx val="6"/>
          <c:order val="6"/>
          <c:tx>
            <c:strRef>
              <c:f>'Tanzania 2017'!$C$8</c:f>
              <c:strCache>
                <c:ptCount val="1"/>
                <c:pt idx="0">
                  <c:v>net too dirty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'Tanzania 2017'!$H$1:$J$1</c:f>
              <c:strCache>
                <c:ptCount val="3"/>
                <c:pt idx="0">
                  <c:v>among hh with not enough</c:v>
                </c:pt>
                <c:pt idx="1">
                  <c:v>among hh with just right</c:v>
                </c:pt>
                <c:pt idx="2">
                  <c:v>among hh with too many</c:v>
                </c:pt>
              </c:strCache>
            </c:strRef>
          </c:cat>
          <c:val>
            <c:numRef>
              <c:f>'Tanzania 2017'!$H$8:$J$8</c:f>
              <c:numCache>
                <c:formatCode>General</c:formatCode>
                <c:ptCount val="3"/>
                <c:pt idx="0">
                  <c:v>1.8</c:v>
                </c:pt>
                <c:pt idx="1">
                  <c:v>1.4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58-5F47-8D53-A42177E43978}"/>
            </c:ext>
          </c:extLst>
        </c:ser>
        <c:ser>
          <c:idx val="7"/>
          <c:order val="7"/>
          <c:tx>
            <c:strRef>
              <c:f>'Tanzania 2017'!$C$9</c:f>
              <c:strCache>
                <c:ptCount val="1"/>
                <c:pt idx="0">
                  <c:v>net not available last night/washed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'Tanzania 2017'!$H$1:$J$1</c:f>
              <c:strCache>
                <c:ptCount val="3"/>
                <c:pt idx="0">
                  <c:v>among hh with not enough</c:v>
                </c:pt>
                <c:pt idx="1">
                  <c:v>among hh with just right</c:v>
                </c:pt>
                <c:pt idx="2">
                  <c:v>among hh with too many</c:v>
                </c:pt>
              </c:strCache>
            </c:strRef>
          </c:cat>
          <c:val>
            <c:numRef>
              <c:f>'Tanzania 2017'!$H$9:$J$9</c:f>
              <c:numCache>
                <c:formatCode>General</c:formatCode>
                <c:ptCount val="3"/>
                <c:pt idx="0">
                  <c:v>1.2</c:v>
                </c:pt>
                <c:pt idx="1">
                  <c:v>1.2</c:v>
                </c:pt>
                <c:pt idx="2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58-5F47-8D53-A42177E43978}"/>
            </c:ext>
          </c:extLst>
        </c:ser>
        <c:ser>
          <c:idx val="8"/>
          <c:order val="8"/>
          <c:tx>
            <c:strRef>
              <c:f>'Tanzania 2017'!$C$10</c:f>
              <c:strCache>
                <c:ptCount val="1"/>
                <c:pt idx="0">
                  <c:v>usual user was not here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'Tanzania 2017'!$H$1:$J$1</c:f>
              <c:strCache>
                <c:ptCount val="3"/>
                <c:pt idx="0">
                  <c:v>among hh with not enough</c:v>
                </c:pt>
                <c:pt idx="1">
                  <c:v>among hh with just right</c:v>
                </c:pt>
                <c:pt idx="2">
                  <c:v>among hh with too many</c:v>
                </c:pt>
              </c:strCache>
            </c:strRef>
          </c:cat>
          <c:val>
            <c:numRef>
              <c:f>'Tanzania 2017'!$H$10:$J$10</c:f>
              <c:numCache>
                <c:formatCode>General</c:formatCode>
                <c:ptCount val="3"/>
                <c:pt idx="0">
                  <c:v>0.7</c:v>
                </c:pt>
                <c:pt idx="1">
                  <c:v>2.2999999999999998</c:v>
                </c:pt>
                <c:pt idx="2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58-5F47-8D53-A42177E43978}"/>
            </c:ext>
          </c:extLst>
        </c:ser>
        <c:ser>
          <c:idx val="9"/>
          <c:order val="9"/>
          <c:tx>
            <c:strRef>
              <c:f>'Tanzania 2017'!$C$11</c:f>
              <c:strCache>
                <c:ptCount val="1"/>
                <c:pt idx="0">
                  <c:v>net too small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'Tanzania 2017'!$H$1:$J$1</c:f>
              <c:strCache>
                <c:ptCount val="3"/>
                <c:pt idx="0">
                  <c:v>among hh with not enough</c:v>
                </c:pt>
                <c:pt idx="1">
                  <c:v>among hh with just right</c:v>
                </c:pt>
                <c:pt idx="2">
                  <c:v>among hh with too many</c:v>
                </c:pt>
              </c:strCache>
            </c:strRef>
          </c:cat>
          <c:val>
            <c:numRef>
              <c:f>'Tanzania 2017'!$H$11:$J$11</c:f>
              <c:numCache>
                <c:formatCode>General</c:formatCode>
                <c:ptCount val="3"/>
                <c:pt idx="0">
                  <c:v>0.2</c:v>
                </c:pt>
                <c:pt idx="1">
                  <c:v>0.2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58-5F47-8D53-A42177E43978}"/>
            </c:ext>
          </c:extLst>
        </c:ser>
        <c:ser>
          <c:idx val="10"/>
          <c:order val="10"/>
          <c:tx>
            <c:strRef>
              <c:f>'Tanzania 2017'!$C$12</c:f>
              <c:strCache>
                <c:ptCount val="1"/>
                <c:pt idx="0">
                  <c:v>saving it for later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'Tanzania 2017'!$H$1:$J$1</c:f>
              <c:strCache>
                <c:ptCount val="3"/>
                <c:pt idx="0">
                  <c:v>among hh with not enough</c:v>
                </c:pt>
                <c:pt idx="1">
                  <c:v>among hh with just right</c:v>
                </c:pt>
                <c:pt idx="2">
                  <c:v>among hh with too many</c:v>
                </c:pt>
              </c:strCache>
            </c:strRef>
          </c:cat>
          <c:val>
            <c:numRef>
              <c:f>'Tanzania 2017'!$H$12:$J$12</c:f>
              <c:numCache>
                <c:formatCode>General</c:formatCode>
                <c:ptCount val="3"/>
                <c:pt idx="0">
                  <c:v>3.3</c:v>
                </c:pt>
                <c:pt idx="1">
                  <c:v>12.4</c:v>
                </c:pt>
                <c:pt idx="2">
                  <c:v>32.799999999999997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58-5F47-8D53-A42177E43978}"/>
            </c:ext>
          </c:extLst>
        </c:ser>
        <c:ser>
          <c:idx val="11"/>
          <c:order val="11"/>
          <c:tx>
            <c:strRef>
              <c:f>'Tanzania 2017'!$C$13</c:f>
              <c:strCache>
                <c:ptCount val="1"/>
                <c:pt idx="0">
                  <c:v>no longer kills/repels mosquitoes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'Tanzania 2017'!$H$1:$J$1</c:f>
              <c:strCache>
                <c:ptCount val="3"/>
                <c:pt idx="0">
                  <c:v>among hh with not enough</c:v>
                </c:pt>
                <c:pt idx="1">
                  <c:v>among hh with just right</c:v>
                </c:pt>
                <c:pt idx="2">
                  <c:v>among hh with too many</c:v>
                </c:pt>
              </c:strCache>
            </c:strRef>
          </c:cat>
          <c:val>
            <c:numRef>
              <c:f>'Tanzania 2017'!$H$13:$J$13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58-5F47-8D53-A42177E43978}"/>
            </c:ext>
          </c:extLst>
        </c:ser>
        <c:ser>
          <c:idx val="12"/>
          <c:order val="12"/>
          <c:tx>
            <c:strRef>
              <c:f>'Tanzania 2017'!$C$14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'Tanzania 2017'!$H$1:$J$1</c:f>
              <c:strCache>
                <c:ptCount val="3"/>
                <c:pt idx="0">
                  <c:v>among hh with not enough</c:v>
                </c:pt>
                <c:pt idx="1">
                  <c:v>among hh with just right</c:v>
                </c:pt>
                <c:pt idx="2">
                  <c:v>among hh with too many</c:v>
                </c:pt>
              </c:strCache>
            </c:strRef>
          </c:cat>
          <c:val>
            <c:numRef>
              <c:f>'Tanzania 2017'!$H$14:$J$14</c:f>
              <c:numCache>
                <c:formatCode>General</c:formatCode>
                <c:ptCount val="3"/>
                <c:pt idx="0">
                  <c:v>1.9</c:v>
                </c:pt>
                <c:pt idx="1">
                  <c:v>1.5</c:v>
                </c:pt>
                <c:pt idx="2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58-5F47-8D53-A42177E43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1681695"/>
        <c:axId val="752676143"/>
      </c:barChart>
      <c:catAx>
        <c:axId val="741681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76143"/>
        <c:crosses val="autoZero"/>
        <c:auto val="1"/>
        <c:lblAlgn val="ctr"/>
        <c:lblOffset val="100"/>
        <c:noMultiLvlLbl val="0"/>
      </c:catAx>
      <c:valAx>
        <c:axId val="75267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8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Tanzania 2017 - main reasons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'Tanzania 2017'!$C$2</c:f>
              <c:strCache>
                <c:ptCount val="1"/>
                <c:pt idx="0">
                  <c:v>no mosquitoes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'Tanzania 2017'!$M$1:$P$1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'Tanzania 2017'!$M$2:$P$2</c:f>
              <c:numCache>
                <c:formatCode>General</c:formatCode>
                <c:ptCount val="4"/>
                <c:pt idx="0">
                  <c:v>9.6</c:v>
                </c:pt>
                <c:pt idx="1">
                  <c:v>12.4</c:v>
                </c:pt>
                <c:pt idx="2">
                  <c:v>8.4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0-8246-9543-C8DBDE15A95E}"/>
            </c:ext>
          </c:extLst>
        </c:ser>
        <c:ser>
          <c:idx val="1"/>
          <c:order val="1"/>
          <c:tx>
            <c:strRef>
              <c:f>'Tanzania 2017'!$C$3</c:f>
              <c:strCache>
                <c:ptCount val="1"/>
                <c:pt idx="0">
                  <c:v>no malaria now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'Tanzania 2017'!$M$1:$P$1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'Tanzania 2017'!$M$3:$P$3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0-8246-9543-C8DBDE15A95E}"/>
            </c:ext>
          </c:extLst>
        </c:ser>
        <c:ser>
          <c:idx val="2"/>
          <c:order val="2"/>
          <c:tx>
            <c:strRef>
              <c:f>'Tanzania 2017'!$C$4</c:f>
              <c:strCache>
                <c:ptCount val="1"/>
                <c:pt idx="0">
                  <c:v>too hot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'Tanzania 2017'!$M$1:$P$1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'Tanzania 2017'!$M$4:$P$4</c:f>
              <c:numCache>
                <c:formatCode>General</c:formatCode>
                <c:ptCount val="4"/>
                <c:pt idx="0">
                  <c:v>0</c:v>
                </c:pt>
                <c:pt idx="1">
                  <c:v>5.5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40-8246-9543-C8DBDE15A95E}"/>
            </c:ext>
          </c:extLst>
        </c:ser>
        <c:ser>
          <c:idx val="3"/>
          <c:order val="3"/>
          <c:tx>
            <c:strRef>
              <c:f>'Tanzania 2017'!$C$5</c:f>
              <c:strCache>
                <c:ptCount val="1"/>
                <c:pt idx="0">
                  <c:v>don't like smell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'Tanzania 2017'!$M$1:$P$1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'Tanzania 2017'!$M$5:$P$5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40-8246-9543-C8DBDE15A95E}"/>
            </c:ext>
          </c:extLst>
        </c:ser>
        <c:ser>
          <c:idx val="4"/>
          <c:order val="4"/>
          <c:tx>
            <c:strRef>
              <c:f>'Tanzania 2017'!$C$6</c:f>
              <c:strCache>
                <c:ptCount val="1"/>
                <c:pt idx="0">
                  <c:v>feel closed in/afraid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'Tanzania 2017'!$M$1:$P$1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'Tanzania 2017'!$M$6:$P$6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40-8246-9543-C8DBDE15A95E}"/>
            </c:ext>
          </c:extLst>
        </c:ser>
        <c:ser>
          <c:idx val="5"/>
          <c:order val="5"/>
          <c:tx>
            <c:strRef>
              <c:f>'Tanzania 2017'!$C$7</c:f>
              <c:strCache>
                <c:ptCount val="1"/>
                <c:pt idx="0">
                  <c:v>too old/torn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'Tanzania 2017'!$M$1:$P$1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'Tanzania 2017'!$M$7:$P$7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40-8246-9543-C8DBDE15A95E}"/>
            </c:ext>
          </c:extLst>
        </c:ser>
        <c:ser>
          <c:idx val="6"/>
          <c:order val="6"/>
          <c:tx>
            <c:strRef>
              <c:f>'Tanzania 2017'!$C$8</c:f>
              <c:strCache>
                <c:ptCount val="1"/>
                <c:pt idx="0">
                  <c:v>net too dirty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'Tanzania 2017'!$M$1:$P$1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'Tanzania 2017'!$M$8:$P$8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40-8246-9543-C8DBDE15A95E}"/>
            </c:ext>
          </c:extLst>
        </c:ser>
        <c:ser>
          <c:idx val="7"/>
          <c:order val="7"/>
          <c:tx>
            <c:strRef>
              <c:f>'Tanzania 2017'!$C$9</c:f>
              <c:strCache>
                <c:ptCount val="1"/>
                <c:pt idx="0">
                  <c:v>net not available last night/washed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'Tanzania 2017'!$M$1:$P$1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'Tanzania 2017'!$M$9:$P$9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40-8246-9543-C8DBDE15A95E}"/>
            </c:ext>
          </c:extLst>
        </c:ser>
        <c:ser>
          <c:idx val="8"/>
          <c:order val="8"/>
          <c:tx>
            <c:strRef>
              <c:f>'Tanzania 2017'!$C$10</c:f>
              <c:strCache>
                <c:ptCount val="1"/>
                <c:pt idx="0">
                  <c:v>usual user was not here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'Tanzania 2017'!$M$1:$P$1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'Tanzania 2017'!$M$10:$P$10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40-8246-9543-C8DBDE15A95E}"/>
            </c:ext>
          </c:extLst>
        </c:ser>
        <c:ser>
          <c:idx val="9"/>
          <c:order val="9"/>
          <c:tx>
            <c:strRef>
              <c:f>'Tanzania 2017'!$C$11</c:f>
              <c:strCache>
                <c:ptCount val="1"/>
                <c:pt idx="0">
                  <c:v>net too small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'Tanzania 2017'!$M$1:$P$1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'Tanzania 2017'!$M$11:$P$11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40-8246-9543-C8DBDE15A95E}"/>
            </c:ext>
          </c:extLst>
        </c:ser>
        <c:ser>
          <c:idx val="10"/>
          <c:order val="10"/>
          <c:tx>
            <c:strRef>
              <c:f>'Tanzania 2017'!$C$12</c:f>
              <c:strCache>
                <c:ptCount val="1"/>
                <c:pt idx="0">
                  <c:v>saving it for later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'Tanzania 2017'!$M$1:$P$1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'Tanzania 2017'!$M$12:$P$12</c:f>
              <c:numCache>
                <c:formatCode>General</c:formatCode>
                <c:ptCount val="4"/>
                <c:pt idx="0">
                  <c:v>12.9</c:v>
                </c:pt>
                <c:pt idx="1">
                  <c:v>0</c:v>
                </c:pt>
                <c:pt idx="2">
                  <c:v>12.4</c:v>
                </c:pt>
                <c:pt idx="3">
                  <c:v>32.799999999999997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40-8246-9543-C8DBDE15A95E}"/>
            </c:ext>
          </c:extLst>
        </c:ser>
        <c:ser>
          <c:idx val="11"/>
          <c:order val="11"/>
          <c:tx>
            <c:strRef>
              <c:f>'Tanzania 2017'!$C$13</c:f>
              <c:strCache>
                <c:ptCount val="1"/>
                <c:pt idx="0">
                  <c:v>no longer kills/repels mosquitoes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'Tanzania 2017'!$M$1:$P$1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'Tanzania 2017'!$M$13:$P$13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40-8246-9543-C8DBDE15A95E}"/>
            </c:ext>
          </c:extLst>
        </c:ser>
        <c:ser>
          <c:idx val="12"/>
          <c:order val="12"/>
          <c:tx>
            <c:strRef>
              <c:f>'Tanzania 2017'!$C$14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'Tanzania 2017'!$M$1:$P$1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'Tanzania 2017'!$M$14:$P$14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A40-8246-9543-C8DBDE15A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9375743"/>
        <c:axId val="749377423"/>
      </c:barChart>
      <c:catAx>
        <c:axId val="749375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77423"/>
        <c:crosses val="autoZero"/>
        <c:auto val="1"/>
        <c:lblAlgn val="ctr"/>
        <c:lblOffset val="100"/>
        <c:noMultiLvlLbl val="0"/>
      </c:catAx>
      <c:valAx>
        <c:axId val="74937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Senegal 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'Senegal 2011'!$C$4</c:f>
              <c:strCache>
                <c:ptCount val="1"/>
                <c:pt idx="0">
                  <c:v>No mosquitoes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('Senegal 2011'!$D$1,'Senegal 2011'!$H$1:$J$1)</c:f>
              <c:strCache>
                <c:ptCount val="4"/>
                <c:pt idx="0">
                  <c:v>overall</c:v>
                </c:pt>
                <c:pt idx="1">
                  <c:v>iamong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('Senegal 2011'!$D$4,'Senegal 2011'!$H$4:$J$4)</c:f>
              <c:numCache>
                <c:formatCode>General</c:formatCode>
                <c:ptCount val="4"/>
                <c:pt idx="0">
                  <c:v>68.8</c:v>
                </c:pt>
                <c:pt idx="1">
                  <c:v>72</c:v>
                </c:pt>
                <c:pt idx="2">
                  <c:v>65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5-404D-A798-02FED11CBB3C}"/>
            </c:ext>
          </c:extLst>
        </c:ser>
        <c:ser>
          <c:idx val="1"/>
          <c:order val="1"/>
          <c:tx>
            <c:strRef>
              <c:f>'Senegal 2011'!$C$5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('Senegal 2011'!$D$1,'Senegal 2011'!$H$1:$J$1)</c:f>
              <c:strCache>
                <c:ptCount val="4"/>
                <c:pt idx="0">
                  <c:v>overall</c:v>
                </c:pt>
                <c:pt idx="1">
                  <c:v>iamong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('Senegal 2011'!$D$5,'Senegal 2011'!$H$5:$J$5)</c:f>
              <c:numCache>
                <c:formatCode>General</c:formatCode>
                <c:ptCount val="4"/>
                <c:pt idx="0">
                  <c:v>10.100000000000001</c:v>
                </c:pt>
                <c:pt idx="1">
                  <c:v>11</c:v>
                </c:pt>
                <c:pt idx="2">
                  <c:v>8.2000000000000011</c:v>
                </c:pt>
                <c:pt idx="3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5-404D-A798-02FED11CBB3C}"/>
            </c:ext>
          </c:extLst>
        </c:ser>
        <c:ser>
          <c:idx val="2"/>
          <c:order val="2"/>
          <c:tx>
            <c:strRef>
              <c:f>'Senegal 2011'!$C$6</c:f>
              <c:strCache>
                <c:ptCount val="1"/>
                <c:pt idx="0">
                  <c:v>Torn</c:v>
                </c:pt>
              </c:strCache>
            </c:strRef>
          </c:tx>
          <c:spPr>
            <a:solidFill>
              <a:srgbClr val="7030A0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invertIfNegative val="0"/>
          <c:cat>
            <c:strRef>
              <c:f>('Senegal 2011'!$D$1,'Senegal 2011'!$H$1:$J$1)</c:f>
              <c:strCache>
                <c:ptCount val="4"/>
                <c:pt idx="0">
                  <c:v>overall</c:v>
                </c:pt>
                <c:pt idx="1">
                  <c:v>iamong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('Senegal 2011'!$D$6,'Senegal 2011'!$H$6:$J$6)</c:f>
              <c:numCache>
                <c:formatCode>General</c:formatCode>
                <c:ptCount val="4"/>
                <c:pt idx="0">
                  <c:v>2.3000000000000003</c:v>
                </c:pt>
                <c:pt idx="1">
                  <c:v>2.5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65-404D-A798-02FED11CBB3C}"/>
            </c:ext>
          </c:extLst>
        </c:ser>
        <c:ser>
          <c:idx val="3"/>
          <c:order val="3"/>
          <c:tx>
            <c:strRef>
              <c:f>'Senegal 2011'!$C$7</c:f>
              <c:strCache>
                <c:ptCount val="1"/>
                <c:pt idx="0">
                  <c:v>Not effective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('Senegal 2011'!$D$1,'Senegal 2011'!$H$1:$J$1)</c:f>
              <c:strCache>
                <c:ptCount val="4"/>
                <c:pt idx="0">
                  <c:v>overall</c:v>
                </c:pt>
                <c:pt idx="1">
                  <c:v>iamong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('Senegal 2011'!$D$7,'Senegal 2011'!$H$7:$J$7)</c:f>
              <c:numCache>
                <c:formatCode>General</c:formatCode>
                <c:ptCount val="4"/>
                <c:pt idx="0">
                  <c:v>4.1000000000000005</c:v>
                </c:pt>
                <c:pt idx="1">
                  <c:v>4.4000000000000004</c:v>
                </c:pt>
                <c:pt idx="2">
                  <c:v>3.7</c:v>
                </c:pt>
                <c:pt idx="3">
                  <c:v>1.7000000000000002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65-404D-A798-02FED11CBB3C}"/>
            </c:ext>
          </c:extLst>
        </c:ser>
        <c:ser>
          <c:idx val="4"/>
          <c:order val="4"/>
          <c:tx>
            <c:strRef>
              <c:f>'Senegal 2011'!$C$8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('Senegal 2011'!$D$1,'Senegal 2011'!$H$1:$J$1)</c:f>
              <c:strCache>
                <c:ptCount val="4"/>
                <c:pt idx="0">
                  <c:v>overall</c:v>
                </c:pt>
                <c:pt idx="1">
                  <c:v>iamong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('Senegal 2011'!$D$8,'Senegal 2011'!$H$8:$J$8)</c:f>
              <c:numCache>
                <c:formatCode>General</c:formatCode>
                <c:ptCount val="4"/>
                <c:pt idx="0">
                  <c:v>12.4</c:v>
                </c:pt>
                <c:pt idx="1">
                  <c:v>7.6000000000000005</c:v>
                </c:pt>
                <c:pt idx="2">
                  <c:v>18.8</c:v>
                </c:pt>
                <c:pt idx="3">
                  <c:v>36.800000000000004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65-404D-A798-02FED11CBB3C}"/>
            </c:ext>
          </c:extLst>
        </c:ser>
        <c:ser>
          <c:idx val="5"/>
          <c:order val="5"/>
          <c:tx>
            <c:strRef>
              <c:f>'Senegal 2011'!$C$9</c:f>
              <c:strCache>
                <c:ptCount val="1"/>
                <c:pt idx="0">
                  <c:v>Don't know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('Senegal 2011'!$D$1,'Senegal 2011'!$H$1:$J$1)</c:f>
              <c:strCache>
                <c:ptCount val="4"/>
                <c:pt idx="0">
                  <c:v>overall</c:v>
                </c:pt>
                <c:pt idx="1">
                  <c:v>iamong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('Senegal 2011'!$D$9,'Senegal 2011'!$H$9:$J$9)</c:f>
              <c:numCache>
                <c:formatCode>General</c:formatCode>
                <c:ptCount val="4"/>
                <c:pt idx="0">
                  <c:v>2.4000000000000004</c:v>
                </c:pt>
                <c:pt idx="1">
                  <c:v>2.4000000000000004</c:v>
                </c:pt>
                <c:pt idx="2">
                  <c:v>2.3000000000000003</c:v>
                </c:pt>
                <c:pt idx="3">
                  <c:v>3.4000000000000004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65-404D-A798-02FED11CB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987040"/>
        <c:axId val="234987600"/>
      </c:barChart>
      <c:catAx>
        <c:axId val="234987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87600"/>
        <c:crosses val="autoZero"/>
        <c:auto val="1"/>
        <c:lblAlgn val="ctr"/>
        <c:lblOffset val="100"/>
        <c:noMultiLvlLbl val="0"/>
      </c:catAx>
      <c:valAx>
        <c:axId val="2349876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Senegal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'Senegal 2014'!$C$4</c:f>
              <c:strCache>
                <c:ptCount val="1"/>
                <c:pt idx="0">
                  <c:v>No mosquitoes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('Senegal 2014'!$D$1,'Senegal 2014'!$H$1:$J$1)</c:f>
              <c:strCache>
                <c:ptCount val="4"/>
                <c:pt idx="0">
                  <c:v>overal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('Senegal 2014'!$D$4,'Senegal 2014'!$H$4:$J$4)</c:f>
              <c:numCache>
                <c:formatCode>General</c:formatCode>
                <c:ptCount val="4"/>
                <c:pt idx="0">
                  <c:v>63.2</c:v>
                </c:pt>
                <c:pt idx="1">
                  <c:v>71.400000000000006</c:v>
                </c:pt>
                <c:pt idx="2">
                  <c:v>60.900000000000006</c:v>
                </c:pt>
                <c:pt idx="3">
                  <c:v>46.800000000000004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3-E945-8180-F9BC9ED8FFF0}"/>
            </c:ext>
          </c:extLst>
        </c:ser>
        <c:ser>
          <c:idx val="1"/>
          <c:order val="1"/>
          <c:tx>
            <c:strRef>
              <c:f>'Senegal 2014'!$C$5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('Senegal 2014'!$D$1,'Senegal 2014'!$H$1:$J$1)</c:f>
              <c:strCache>
                <c:ptCount val="4"/>
                <c:pt idx="0">
                  <c:v>overal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('Senegal 2014'!$D$5,'Senegal 2014'!$H$5:$J$5)</c:f>
              <c:numCache>
                <c:formatCode>General</c:formatCode>
                <c:ptCount val="4"/>
                <c:pt idx="0">
                  <c:v>11.8</c:v>
                </c:pt>
                <c:pt idx="1">
                  <c:v>12.100000000000001</c:v>
                </c:pt>
                <c:pt idx="2">
                  <c:v>11.9</c:v>
                </c:pt>
                <c:pt idx="3">
                  <c:v>10.200000000000001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3-E945-8180-F9BC9ED8FFF0}"/>
            </c:ext>
          </c:extLst>
        </c:ser>
        <c:ser>
          <c:idx val="2"/>
          <c:order val="2"/>
          <c:tx>
            <c:strRef>
              <c:f>'Senegal 2014'!$C$6</c:f>
              <c:strCache>
                <c:ptCount val="1"/>
                <c:pt idx="0">
                  <c:v>Torn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('Senegal 2014'!$D$1,'Senegal 2014'!$H$1:$J$1)</c:f>
              <c:strCache>
                <c:ptCount val="4"/>
                <c:pt idx="0">
                  <c:v>overal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('Senegal 2014'!$D$6,'Senegal 2014'!$H$6:$J$6)</c:f>
              <c:numCache>
                <c:formatCode>General</c:formatCode>
                <c:ptCount val="4"/>
                <c:pt idx="0">
                  <c:v>1.9000000000000001</c:v>
                </c:pt>
                <c:pt idx="1">
                  <c:v>1.6</c:v>
                </c:pt>
                <c:pt idx="2">
                  <c:v>1.6</c:v>
                </c:pt>
                <c:pt idx="3">
                  <c:v>4.1000000000000005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3-E945-8180-F9BC9ED8FFF0}"/>
            </c:ext>
          </c:extLst>
        </c:ser>
        <c:ser>
          <c:idx val="3"/>
          <c:order val="3"/>
          <c:tx>
            <c:strRef>
              <c:f>'Senegal 2014'!$C$7</c:f>
              <c:strCache>
                <c:ptCount val="1"/>
                <c:pt idx="0">
                  <c:v>Not effective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('Senegal 2014'!$D$1,'Senegal 2014'!$H$1:$J$1)</c:f>
              <c:strCache>
                <c:ptCount val="4"/>
                <c:pt idx="0">
                  <c:v>overal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('Senegal 2014'!$D$7,'Senegal 2014'!$H$7:$J$7)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1.8</c:v>
                </c:pt>
                <c:pt idx="2">
                  <c:v>0.8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93-E945-8180-F9BC9ED8FFF0}"/>
            </c:ext>
          </c:extLst>
        </c:ser>
        <c:ser>
          <c:idx val="4"/>
          <c:order val="4"/>
          <c:tx>
            <c:strRef>
              <c:f>'Senegal 2014'!$C$8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('Senegal 2014'!$D$1,'Senegal 2014'!$H$1:$J$1)</c:f>
              <c:strCache>
                <c:ptCount val="4"/>
                <c:pt idx="0">
                  <c:v>overal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('Senegal 2014'!$D$8,'Senegal 2014'!$H$8:$J$8)</c:f>
              <c:numCache>
                <c:formatCode>General</c:formatCode>
                <c:ptCount val="4"/>
                <c:pt idx="0">
                  <c:v>21.900000000000002</c:v>
                </c:pt>
                <c:pt idx="1">
                  <c:v>13</c:v>
                </c:pt>
                <c:pt idx="2">
                  <c:v>24.6</c:v>
                </c:pt>
                <c:pt idx="3">
                  <c:v>38.700000000000003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93-E945-8180-F9BC9ED8FFF0}"/>
            </c:ext>
          </c:extLst>
        </c:ser>
        <c:ser>
          <c:idx val="5"/>
          <c:order val="5"/>
          <c:tx>
            <c:strRef>
              <c:f>'Senegal 2014'!$C$9</c:f>
              <c:strCache>
                <c:ptCount val="1"/>
                <c:pt idx="0">
                  <c:v>Don't know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('Senegal 2014'!$D$1,'Senegal 2014'!$H$1:$J$1)</c:f>
              <c:strCache>
                <c:ptCount val="4"/>
                <c:pt idx="0">
                  <c:v>overal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('Senegal 2014'!$D$9,'Senegal 2014'!$H$9:$J$9)</c:f>
              <c:numCache>
                <c:formatCode>General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93-E945-8180-F9BC9ED8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993200"/>
        <c:axId val="234993760"/>
      </c:barChart>
      <c:catAx>
        <c:axId val="2349932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93760"/>
        <c:crosses val="autoZero"/>
        <c:auto val="1"/>
        <c:lblAlgn val="ctr"/>
        <c:lblOffset val="100"/>
        <c:noMultiLvlLbl val="0"/>
      </c:catAx>
      <c:valAx>
        <c:axId val="2349937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9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Senegal</a:t>
            </a:r>
            <a:r>
              <a:rPr lang="en-US" baseline="0"/>
              <a:t> 2015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'Senegal 2015'!$C$4</c:f>
              <c:strCache>
                <c:ptCount val="1"/>
                <c:pt idx="0">
                  <c:v>No mosquitoes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('Senegal 2015'!$D$1,'Senegal 2015'!$H$1:$J$1)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('Senegal 2015'!$D$4,'Senegal 2015'!$H$4:$J$4)</c:f>
              <c:numCache>
                <c:formatCode>General</c:formatCode>
                <c:ptCount val="4"/>
                <c:pt idx="0">
                  <c:v>57.800000000000004</c:v>
                </c:pt>
                <c:pt idx="1">
                  <c:v>70.3</c:v>
                </c:pt>
                <c:pt idx="2">
                  <c:v>56.400000000000006</c:v>
                </c:pt>
                <c:pt idx="3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6-8F43-83CE-B6BC071AE877}"/>
            </c:ext>
          </c:extLst>
        </c:ser>
        <c:ser>
          <c:idx val="1"/>
          <c:order val="1"/>
          <c:tx>
            <c:strRef>
              <c:f>'Senegal 2015'!$C$5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('Senegal 2015'!$D$1,'Senegal 2015'!$H$1:$J$1)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('Senegal 2015'!$D$5,'Senegal 2015'!$H$5:$J$5)</c:f>
              <c:numCache>
                <c:formatCode>General</c:formatCode>
                <c:ptCount val="4"/>
                <c:pt idx="0">
                  <c:v>13.4</c:v>
                </c:pt>
                <c:pt idx="1">
                  <c:v>15.8</c:v>
                </c:pt>
                <c:pt idx="2">
                  <c:v>13.200000000000001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6-8F43-83CE-B6BC071AE877}"/>
            </c:ext>
          </c:extLst>
        </c:ser>
        <c:ser>
          <c:idx val="2"/>
          <c:order val="2"/>
          <c:tx>
            <c:strRef>
              <c:f>'Senegal 2015'!$C$6</c:f>
              <c:strCache>
                <c:ptCount val="1"/>
                <c:pt idx="0">
                  <c:v>Torn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('Senegal 2015'!$D$1,'Senegal 2015'!$H$1:$J$1)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('Senegal 2015'!$D$6,'Senegal 2015'!$H$6:$J$6)</c:f>
              <c:numCache>
                <c:formatCode>General</c:formatCode>
                <c:ptCount val="4"/>
                <c:pt idx="0">
                  <c:v>1.5</c:v>
                </c:pt>
                <c:pt idx="1">
                  <c:v>1.6</c:v>
                </c:pt>
                <c:pt idx="2">
                  <c:v>1.5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D6-8F43-83CE-B6BC071AE877}"/>
            </c:ext>
          </c:extLst>
        </c:ser>
        <c:ser>
          <c:idx val="3"/>
          <c:order val="3"/>
          <c:tx>
            <c:strRef>
              <c:f>'Senegal 2015'!$C$7</c:f>
              <c:strCache>
                <c:ptCount val="1"/>
                <c:pt idx="0">
                  <c:v>Not effective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('Senegal 2015'!$D$1,'Senegal 2015'!$H$1:$J$1)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('Senegal 2015'!$D$7,'Senegal 2015'!$H$7:$J$7)</c:f>
              <c:numCache>
                <c:formatCode>General</c:formatCode>
                <c:ptCount val="4"/>
                <c:pt idx="0">
                  <c:v>0.4</c:v>
                </c:pt>
                <c:pt idx="1">
                  <c:v>0.2</c:v>
                </c:pt>
                <c:pt idx="2">
                  <c:v>0.60000000000000009</c:v>
                </c:pt>
                <c:pt idx="3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D6-8F43-83CE-B6BC071AE877}"/>
            </c:ext>
          </c:extLst>
        </c:ser>
        <c:ser>
          <c:idx val="4"/>
          <c:order val="4"/>
          <c:tx>
            <c:strRef>
              <c:f>'Senegal 2015'!$C$8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('Senegal 2015'!$D$1,'Senegal 2015'!$H$1:$J$1)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('Senegal 2015'!$D$8,'Senegal 2015'!$H$8:$J$8)</c:f>
              <c:numCache>
                <c:formatCode>General</c:formatCode>
                <c:ptCount val="4"/>
                <c:pt idx="0">
                  <c:v>26.3</c:v>
                </c:pt>
                <c:pt idx="1">
                  <c:v>11.200000000000001</c:v>
                </c:pt>
                <c:pt idx="2">
                  <c:v>27.6</c:v>
                </c:pt>
                <c:pt idx="3">
                  <c:v>68.600000000000009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D6-8F43-83CE-B6BC071AE877}"/>
            </c:ext>
          </c:extLst>
        </c:ser>
        <c:ser>
          <c:idx val="5"/>
          <c:order val="5"/>
          <c:tx>
            <c:strRef>
              <c:f>'Senegal 2015'!$C$9</c:f>
              <c:strCache>
                <c:ptCount val="1"/>
                <c:pt idx="0">
                  <c:v>Don't know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('Senegal 2015'!$D$1,'Senegal 2015'!$H$1:$J$1)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('Senegal 2015'!$D$9,'Senegal 2015'!$H$9:$J$9)</c:f>
              <c:numCache>
                <c:formatCode>General</c:formatCode>
                <c:ptCount val="4"/>
                <c:pt idx="0">
                  <c:v>0.70000000000000007</c:v>
                </c:pt>
                <c:pt idx="1">
                  <c:v>1</c:v>
                </c:pt>
                <c:pt idx="2">
                  <c:v>0.60000000000000009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D6-8F43-83CE-B6BC071AE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999360"/>
        <c:axId val="234999920"/>
      </c:barChart>
      <c:catAx>
        <c:axId val="2349993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99920"/>
        <c:crosses val="autoZero"/>
        <c:auto val="1"/>
        <c:lblAlgn val="ctr"/>
        <c:lblOffset val="100"/>
        <c:noMultiLvlLbl val="0"/>
      </c:catAx>
      <c:valAx>
        <c:axId val="2349999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9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Senegal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'Senegal 2016'!$C$4</c:f>
              <c:strCache>
                <c:ptCount val="1"/>
                <c:pt idx="0">
                  <c:v>No mosquitoes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('Senegal 2016'!$D$1,'Senegal 2016'!$H$1:$J$1)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('Senegal 2016'!$D$4,'Senegal 2016'!$H$4:$J$4)</c:f>
              <c:numCache>
                <c:formatCode>General</c:formatCode>
                <c:ptCount val="4"/>
                <c:pt idx="0">
                  <c:v>29</c:v>
                </c:pt>
                <c:pt idx="1">
                  <c:v>55.900000000000006</c:v>
                </c:pt>
                <c:pt idx="2">
                  <c:v>27.5</c:v>
                </c:pt>
                <c:pt idx="3">
                  <c:v>19.900000000000002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0-D140-B6AD-86017F5AE478}"/>
            </c:ext>
          </c:extLst>
        </c:ser>
        <c:ser>
          <c:idx val="1"/>
          <c:order val="1"/>
          <c:tx>
            <c:strRef>
              <c:f>'Senegal 2016'!$C$5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('Senegal 2016'!$D$1,'Senegal 2016'!$H$1:$J$1)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('Senegal 2016'!$D$5,'Senegal 2016'!$H$5:$J$5)</c:f>
              <c:numCache>
                <c:formatCode>General</c:formatCode>
                <c:ptCount val="4"/>
                <c:pt idx="0">
                  <c:v>11</c:v>
                </c:pt>
                <c:pt idx="1">
                  <c:v>14.4</c:v>
                </c:pt>
                <c:pt idx="2">
                  <c:v>13.700000000000001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0-D140-B6AD-86017F5AE478}"/>
            </c:ext>
          </c:extLst>
        </c:ser>
        <c:ser>
          <c:idx val="2"/>
          <c:order val="2"/>
          <c:tx>
            <c:strRef>
              <c:f>'Senegal 2016'!$C$6</c:f>
              <c:strCache>
                <c:ptCount val="1"/>
                <c:pt idx="0">
                  <c:v>Torn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('Senegal 2016'!$D$1,'Senegal 2016'!$H$1:$J$1)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('Senegal 2016'!$D$6,'Senegal 2016'!$H$6:$J$6)</c:f>
              <c:numCache>
                <c:formatCode>General</c:formatCode>
                <c:ptCount val="4"/>
                <c:pt idx="0">
                  <c:v>5.4</c:v>
                </c:pt>
                <c:pt idx="1">
                  <c:v>3.1</c:v>
                </c:pt>
                <c:pt idx="2">
                  <c:v>5.6000000000000005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00-D140-B6AD-86017F5AE478}"/>
            </c:ext>
          </c:extLst>
        </c:ser>
        <c:ser>
          <c:idx val="3"/>
          <c:order val="3"/>
          <c:tx>
            <c:strRef>
              <c:f>'Senegal 2016'!$C$7</c:f>
              <c:strCache>
                <c:ptCount val="1"/>
                <c:pt idx="0">
                  <c:v>Not effective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('Senegal 2016'!$D$1,'Senegal 2016'!$H$1:$J$1)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('Senegal 2016'!$D$7,'Senegal 2016'!$H$7:$J$7)</c:f>
              <c:numCache>
                <c:formatCode>General</c:formatCode>
                <c:ptCount val="4"/>
                <c:pt idx="0">
                  <c:v>2.1</c:v>
                </c:pt>
                <c:pt idx="1">
                  <c:v>0.9</c:v>
                </c:pt>
                <c:pt idx="2">
                  <c:v>2.1</c:v>
                </c:pt>
                <c:pt idx="3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00-D140-B6AD-86017F5AE478}"/>
            </c:ext>
          </c:extLst>
        </c:ser>
        <c:ser>
          <c:idx val="4"/>
          <c:order val="4"/>
          <c:tx>
            <c:strRef>
              <c:f>'Senegal 2016'!$C$8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('Senegal 2016'!$D$1,'Senegal 2016'!$H$1:$J$1)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('Senegal 2016'!$D$8,'Senegal 2016'!$H$8:$J$8)</c:f>
              <c:numCache>
                <c:formatCode>General</c:formatCode>
                <c:ptCount val="4"/>
                <c:pt idx="0">
                  <c:v>52.1</c:v>
                </c:pt>
                <c:pt idx="1">
                  <c:v>25.6</c:v>
                </c:pt>
                <c:pt idx="2">
                  <c:v>50.400000000000006</c:v>
                </c:pt>
                <c:pt idx="3">
                  <c:v>65.2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00-D140-B6AD-86017F5AE478}"/>
            </c:ext>
          </c:extLst>
        </c:ser>
        <c:ser>
          <c:idx val="5"/>
          <c:order val="5"/>
          <c:tx>
            <c:strRef>
              <c:f>'Senegal 2016'!$C$9</c:f>
              <c:strCache>
                <c:ptCount val="1"/>
                <c:pt idx="0">
                  <c:v>Don't know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('Senegal 2016'!$D$1,'Senegal 2016'!$H$1:$J$1)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('Senegal 2016'!$D$9,'Senegal 2016'!$H$9:$J$9)</c:f>
              <c:numCache>
                <c:formatCode>General</c:formatCode>
                <c:ptCount val="4"/>
                <c:pt idx="0">
                  <c:v>0.4</c:v>
                </c:pt>
                <c:pt idx="1">
                  <c:v>0.2</c:v>
                </c:pt>
                <c:pt idx="2">
                  <c:v>0.60000000000000009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00-D140-B6AD-86017F5AE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005520"/>
        <c:axId val="235006080"/>
      </c:barChart>
      <c:catAx>
        <c:axId val="2350055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06080"/>
        <c:crosses val="autoZero"/>
        <c:auto val="1"/>
        <c:lblAlgn val="ctr"/>
        <c:lblOffset val="100"/>
        <c:noMultiLvlLbl val="0"/>
      </c:catAx>
      <c:valAx>
        <c:axId val="235006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Nigeria 2015 - all reasons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'Nigeria 2015'!$C$4</c:f>
              <c:strCache>
                <c:ptCount val="1"/>
                <c:pt idx="0">
                  <c:v>No mosquitoes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('Nigeria 2015'!$D$1,'Nigeria 2015'!$H$1:$J$1)</c:f>
              <c:strCache>
                <c:ptCount val="4"/>
                <c:pt idx="0">
                  <c:v>overall</c:v>
                </c:pt>
                <c:pt idx="1">
                  <c:v>% nets used in hh with not enough</c:v>
                </c:pt>
                <c:pt idx="2">
                  <c:v>% nets used in hh with just right</c:v>
                </c:pt>
                <c:pt idx="3">
                  <c:v>% nets used in hh with too many</c:v>
                </c:pt>
              </c:strCache>
            </c:strRef>
          </c:cat>
          <c:val>
            <c:numRef>
              <c:f>('Nigeria 2015'!$D$4,'Nigeria 2015'!$H$4:$J$4)</c:f>
              <c:numCache>
                <c:formatCode>General</c:formatCode>
                <c:ptCount val="4"/>
                <c:pt idx="0">
                  <c:v>10.9</c:v>
                </c:pt>
                <c:pt idx="1">
                  <c:v>13.100000000000001</c:v>
                </c:pt>
                <c:pt idx="2">
                  <c:v>10.600000000000001</c:v>
                </c:pt>
                <c:pt idx="3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B-E841-BD2A-935F9D48BEBD}"/>
            </c:ext>
          </c:extLst>
        </c:ser>
        <c:ser>
          <c:idx val="1"/>
          <c:order val="1"/>
          <c:tx>
            <c:strRef>
              <c:f>'Nigeria 2015'!$C$5</c:f>
              <c:strCache>
                <c:ptCount val="1"/>
                <c:pt idx="0">
                  <c:v>No malaria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('Nigeria 2015'!$D$1,'Nigeria 2015'!$H$1:$J$1)</c:f>
              <c:strCache>
                <c:ptCount val="4"/>
                <c:pt idx="0">
                  <c:v>overall</c:v>
                </c:pt>
                <c:pt idx="1">
                  <c:v>% nets used in hh with not enough</c:v>
                </c:pt>
                <c:pt idx="2">
                  <c:v>% nets used in hh with just right</c:v>
                </c:pt>
                <c:pt idx="3">
                  <c:v>% nets used in hh with too many</c:v>
                </c:pt>
              </c:strCache>
            </c:strRef>
          </c:cat>
          <c:val>
            <c:numRef>
              <c:f>('Nigeria 2015'!$D$5,'Nigeria 2015'!$H$5:$J$5)</c:f>
              <c:numCache>
                <c:formatCode>General</c:formatCode>
                <c:ptCount val="4"/>
                <c:pt idx="0">
                  <c:v>0.60000000000000009</c:v>
                </c:pt>
                <c:pt idx="1">
                  <c:v>0.8</c:v>
                </c:pt>
                <c:pt idx="2">
                  <c:v>0.60000000000000009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B-E841-BD2A-935F9D48BEBD}"/>
            </c:ext>
          </c:extLst>
        </c:ser>
        <c:ser>
          <c:idx val="2"/>
          <c:order val="2"/>
          <c:tx>
            <c:strRef>
              <c:f>'Nigeria 2015'!$C$6</c:f>
              <c:strCache>
                <c:ptCount val="1"/>
                <c:pt idx="0">
                  <c:v>Too hot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('Nigeria 2015'!$D$1,'Nigeria 2015'!$H$1:$J$1)</c:f>
              <c:strCache>
                <c:ptCount val="4"/>
                <c:pt idx="0">
                  <c:v>overall</c:v>
                </c:pt>
                <c:pt idx="1">
                  <c:v>% nets used in hh with not enough</c:v>
                </c:pt>
                <c:pt idx="2">
                  <c:v>% nets used in hh with just right</c:v>
                </c:pt>
                <c:pt idx="3">
                  <c:v>% nets used in hh with too many</c:v>
                </c:pt>
              </c:strCache>
            </c:strRef>
          </c:cat>
          <c:val>
            <c:numRef>
              <c:f>('Nigeria 2015'!$D$6,'Nigeria 2015'!$H$6:$J$6)</c:f>
              <c:numCache>
                <c:formatCode>General</c:formatCode>
                <c:ptCount val="4"/>
                <c:pt idx="0">
                  <c:v>34.300000000000004</c:v>
                </c:pt>
                <c:pt idx="1">
                  <c:v>41.400000000000006</c:v>
                </c:pt>
                <c:pt idx="2">
                  <c:v>35</c:v>
                </c:pt>
                <c:pt idx="3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B-E841-BD2A-935F9D48BEBD}"/>
            </c:ext>
          </c:extLst>
        </c:ser>
        <c:ser>
          <c:idx val="3"/>
          <c:order val="3"/>
          <c:tx>
            <c:strRef>
              <c:f>'Nigeria 2015'!$C$7</c:f>
              <c:strCache>
                <c:ptCount val="1"/>
                <c:pt idx="0">
                  <c:v>Difficult to hang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('Nigeria 2015'!$D$1,'Nigeria 2015'!$H$1:$J$1)</c:f>
              <c:strCache>
                <c:ptCount val="4"/>
                <c:pt idx="0">
                  <c:v>overall</c:v>
                </c:pt>
                <c:pt idx="1">
                  <c:v>% nets used in hh with not enough</c:v>
                </c:pt>
                <c:pt idx="2">
                  <c:v>% nets used in hh with just right</c:v>
                </c:pt>
                <c:pt idx="3">
                  <c:v>% nets used in hh with too many</c:v>
                </c:pt>
              </c:strCache>
            </c:strRef>
          </c:cat>
          <c:val>
            <c:numRef>
              <c:f>('Nigeria 2015'!$D$7,'Nigeria 2015'!$H$7:$J$7)</c:f>
              <c:numCache>
                <c:formatCode>General</c:formatCode>
                <c:ptCount val="4"/>
                <c:pt idx="0">
                  <c:v>5.7</c:v>
                </c:pt>
                <c:pt idx="1">
                  <c:v>5.9</c:v>
                </c:pt>
                <c:pt idx="2">
                  <c:v>5.4</c:v>
                </c:pt>
                <c:pt idx="3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AB-E841-BD2A-935F9D48BEBD}"/>
            </c:ext>
          </c:extLst>
        </c:ser>
        <c:ser>
          <c:idx val="4"/>
          <c:order val="4"/>
          <c:tx>
            <c:strRef>
              <c:f>'Nigeria 2015'!$C$8</c:f>
              <c:strCache>
                <c:ptCount val="1"/>
                <c:pt idx="0">
                  <c:v>Don't like smell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('Nigeria 2015'!$D$1,'Nigeria 2015'!$H$1:$J$1)</c:f>
              <c:strCache>
                <c:ptCount val="4"/>
                <c:pt idx="0">
                  <c:v>overall</c:v>
                </c:pt>
                <c:pt idx="1">
                  <c:v>% nets used in hh with not enough</c:v>
                </c:pt>
                <c:pt idx="2">
                  <c:v>% nets used in hh with just right</c:v>
                </c:pt>
                <c:pt idx="3">
                  <c:v>% nets used in hh with too many</c:v>
                </c:pt>
              </c:strCache>
            </c:strRef>
          </c:cat>
          <c:val>
            <c:numRef>
              <c:f>('Nigeria 2015'!$D$8,'Nigeria 2015'!$H$8:$J$8)</c:f>
              <c:numCache>
                <c:formatCode>General</c:formatCode>
                <c:ptCount val="4"/>
                <c:pt idx="0">
                  <c:v>2.1</c:v>
                </c:pt>
                <c:pt idx="1">
                  <c:v>2.8000000000000003</c:v>
                </c:pt>
                <c:pt idx="2">
                  <c:v>2</c:v>
                </c:pt>
                <c:pt idx="3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AB-E841-BD2A-935F9D48BEBD}"/>
            </c:ext>
          </c:extLst>
        </c:ser>
        <c:ser>
          <c:idx val="5"/>
          <c:order val="5"/>
          <c:tx>
            <c:strRef>
              <c:f>'Nigeria 2015'!$C$9</c:f>
              <c:strCache>
                <c:ptCount val="1"/>
                <c:pt idx="0">
                  <c:v>Feel closed 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('Nigeria 2015'!$D$1,'Nigeria 2015'!$H$1:$J$1)</c:f>
              <c:strCache>
                <c:ptCount val="4"/>
                <c:pt idx="0">
                  <c:v>overall</c:v>
                </c:pt>
                <c:pt idx="1">
                  <c:v>% nets used in hh with not enough</c:v>
                </c:pt>
                <c:pt idx="2">
                  <c:v>% nets used in hh with just right</c:v>
                </c:pt>
                <c:pt idx="3">
                  <c:v>% nets used in hh with too many</c:v>
                </c:pt>
              </c:strCache>
            </c:strRef>
          </c:cat>
          <c:val>
            <c:numRef>
              <c:f>('Nigeria 2015'!$D$9,'Nigeria 2015'!$H$9:$J$9)</c:f>
              <c:numCache>
                <c:formatCode>General</c:formatCode>
                <c:ptCount val="4"/>
                <c:pt idx="0">
                  <c:v>1.6</c:v>
                </c:pt>
                <c:pt idx="1">
                  <c:v>2.3000000000000003</c:v>
                </c:pt>
                <c:pt idx="2">
                  <c:v>1.4000000000000001</c:v>
                </c:pt>
                <c:pt idx="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AB-E841-BD2A-935F9D48BEBD}"/>
            </c:ext>
          </c:extLst>
        </c:ser>
        <c:ser>
          <c:idx val="6"/>
          <c:order val="6"/>
          <c:tx>
            <c:strRef>
              <c:f>'Nigeria 2015'!$C$10</c:f>
              <c:strCache>
                <c:ptCount val="1"/>
                <c:pt idx="0">
                  <c:v>Net too old/torn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('Nigeria 2015'!$D$1,'Nigeria 2015'!$H$1:$J$1)</c:f>
              <c:strCache>
                <c:ptCount val="4"/>
                <c:pt idx="0">
                  <c:v>overall</c:v>
                </c:pt>
                <c:pt idx="1">
                  <c:v>% nets used in hh with not enough</c:v>
                </c:pt>
                <c:pt idx="2">
                  <c:v>% nets used in hh with just right</c:v>
                </c:pt>
                <c:pt idx="3">
                  <c:v>% nets used in hh with too many</c:v>
                </c:pt>
              </c:strCache>
            </c:strRef>
          </c:cat>
          <c:val>
            <c:numRef>
              <c:f>('Nigeria 2015'!$D$10,'Nigeria 2015'!$H$10:$J$10)</c:f>
              <c:numCache>
                <c:formatCode>General</c:formatCode>
                <c:ptCount val="4"/>
                <c:pt idx="0">
                  <c:v>4.1000000000000005</c:v>
                </c:pt>
                <c:pt idx="1">
                  <c:v>5.8000000000000007</c:v>
                </c:pt>
                <c:pt idx="2">
                  <c:v>4.1000000000000005</c:v>
                </c:pt>
                <c:pt idx="3">
                  <c:v>1.7000000000000002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AB-E841-BD2A-935F9D48BEBD}"/>
            </c:ext>
          </c:extLst>
        </c:ser>
        <c:ser>
          <c:idx val="7"/>
          <c:order val="7"/>
          <c:tx>
            <c:strRef>
              <c:f>'Nigeria 2015'!$C$11</c:f>
              <c:strCache>
                <c:ptCount val="1"/>
                <c:pt idx="0">
                  <c:v>Net too dirty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('Nigeria 2015'!$D$1,'Nigeria 2015'!$H$1:$J$1)</c:f>
              <c:strCache>
                <c:ptCount val="4"/>
                <c:pt idx="0">
                  <c:v>overall</c:v>
                </c:pt>
                <c:pt idx="1">
                  <c:v>% nets used in hh with not enough</c:v>
                </c:pt>
                <c:pt idx="2">
                  <c:v>% nets used in hh with just right</c:v>
                </c:pt>
                <c:pt idx="3">
                  <c:v>% nets used in hh with too many</c:v>
                </c:pt>
              </c:strCache>
            </c:strRef>
          </c:cat>
          <c:val>
            <c:numRef>
              <c:f>('Nigeria 2015'!$D$11,'Nigeria 2015'!$H$11:$J$11)</c:f>
              <c:numCache>
                <c:formatCode>General</c:formatCode>
                <c:ptCount val="4"/>
                <c:pt idx="0">
                  <c:v>1.2000000000000002</c:v>
                </c:pt>
                <c:pt idx="1">
                  <c:v>1.7000000000000002</c:v>
                </c:pt>
                <c:pt idx="2">
                  <c:v>1.3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AB-E841-BD2A-935F9D48BEBD}"/>
            </c:ext>
          </c:extLst>
        </c:ser>
        <c:ser>
          <c:idx val="8"/>
          <c:order val="8"/>
          <c:tx>
            <c:strRef>
              <c:f>'Nigeria 2015'!$C$12</c:f>
              <c:strCache>
                <c:ptCount val="1"/>
                <c:pt idx="0">
                  <c:v>Net not available (washing)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('Nigeria 2015'!$D$1,'Nigeria 2015'!$H$1:$J$1)</c:f>
              <c:strCache>
                <c:ptCount val="4"/>
                <c:pt idx="0">
                  <c:v>overall</c:v>
                </c:pt>
                <c:pt idx="1">
                  <c:v>% nets used in hh with not enough</c:v>
                </c:pt>
                <c:pt idx="2">
                  <c:v>% nets used in hh with just right</c:v>
                </c:pt>
                <c:pt idx="3">
                  <c:v>% nets used in hh with too many</c:v>
                </c:pt>
              </c:strCache>
            </c:strRef>
          </c:cat>
          <c:val>
            <c:numRef>
              <c:f>('Nigeria 2015'!$D$12,'Nigeria 2015'!$H$12:$J$12)</c:f>
              <c:numCache>
                <c:formatCode>General</c:formatCode>
                <c:ptCount val="4"/>
                <c:pt idx="0">
                  <c:v>2.4000000000000004</c:v>
                </c:pt>
                <c:pt idx="1">
                  <c:v>3</c:v>
                </c:pt>
                <c:pt idx="2">
                  <c:v>2.1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AB-E841-BD2A-935F9D48BEBD}"/>
            </c:ext>
          </c:extLst>
        </c:ser>
        <c:ser>
          <c:idx val="9"/>
          <c:order val="9"/>
          <c:tx>
            <c:strRef>
              <c:f>'Nigeria 2015'!$C$13</c:f>
              <c:strCache>
                <c:ptCount val="1"/>
                <c:pt idx="0">
                  <c:v>Feel ITN chemicals are unsafe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('Nigeria 2015'!$D$1,'Nigeria 2015'!$H$1:$J$1)</c:f>
              <c:strCache>
                <c:ptCount val="4"/>
                <c:pt idx="0">
                  <c:v>overall</c:v>
                </c:pt>
                <c:pt idx="1">
                  <c:v>% nets used in hh with not enough</c:v>
                </c:pt>
                <c:pt idx="2">
                  <c:v>% nets used in hh with just right</c:v>
                </c:pt>
                <c:pt idx="3">
                  <c:v>% nets used in hh with too many</c:v>
                </c:pt>
              </c:strCache>
            </c:strRef>
          </c:cat>
          <c:val>
            <c:numRef>
              <c:f>('Nigeria 2015'!$D$13,'Nigeria 2015'!$H$13:$J$13)</c:f>
              <c:numCache>
                <c:formatCode>General</c:formatCode>
                <c:ptCount val="4"/>
                <c:pt idx="0">
                  <c:v>0.30000000000000004</c:v>
                </c:pt>
                <c:pt idx="1">
                  <c:v>0.60000000000000009</c:v>
                </c:pt>
                <c:pt idx="2">
                  <c:v>0.2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AB-E841-BD2A-935F9D48BEBD}"/>
            </c:ext>
          </c:extLst>
        </c:ser>
        <c:ser>
          <c:idx val="10"/>
          <c:order val="10"/>
          <c:tx>
            <c:strRef>
              <c:f>'Nigeria 2015'!$C$14</c:f>
              <c:strCache>
                <c:ptCount val="1"/>
                <c:pt idx="0">
                  <c:v>ITN provokes coughing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('Nigeria 2015'!$D$1,'Nigeria 2015'!$H$1:$J$1)</c:f>
              <c:strCache>
                <c:ptCount val="4"/>
                <c:pt idx="0">
                  <c:v>overall</c:v>
                </c:pt>
                <c:pt idx="1">
                  <c:v>% nets used in hh with not enough</c:v>
                </c:pt>
                <c:pt idx="2">
                  <c:v>% nets used in hh with just right</c:v>
                </c:pt>
                <c:pt idx="3">
                  <c:v>% nets used in hh with too many</c:v>
                </c:pt>
              </c:strCache>
            </c:strRef>
          </c:cat>
          <c:val>
            <c:numRef>
              <c:f>('Nigeria 2015'!$D$14,'Nigeria 2015'!$H$14:$J$14)</c:f>
              <c:numCache>
                <c:formatCode>General</c:formatCode>
                <c:ptCount val="4"/>
                <c:pt idx="0">
                  <c:v>0.30000000000000004</c:v>
                </c:pt>
                <c:pt idx="1">
                  <c:v>0.60000000000000009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AB-E841-BD2A-935F9D48BEBD}"/>
            </c:ext>
          </c:extLst>
        </c:ser>
        <c:ser>
          <c:idx val="11"/>
          <c:order val="11"/>
          <c:tx>
            <c:strRef>
              <c:f>'Nigeria 2015'!$C$15</c:f>
              <c:strCache>
                <c:ptCount val="1"/>
                <c:pt idx="0">
                  <c:v>Usual user did not sleep here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('Nigeria 2015'!$D$1,'Nigeria 2015'!$H$1:$J$1)</c:f>
              <c:strCache>
                <c:ptCount val="4"/>
                <c:pt idx="0">
                  <c:v>overall</c:v>
                </c:pt>
                <c:pt idx="1">
                  <c:v>% nets used in hh with not enough</c:v>
                </c:pt>
                <c:pt idx="2">
                  <c:v>% nets used in hh with just right</c:v>
                </c:pt>
                <c:pt idx="3">
                  <c:v>% nets used in hh with too many</c:v>
                </c:pt>
              </c:strCache>
            </c:strRef>
          </c:cat>
          <c:val>
            <c:numRef>
              <c:f>('Nigeria 2015'!$D$15,'Nigeria 2015'!$H$15:$J$15)</c:f>
              <c:numCache>
                <c:formatCode>General</c:formatCode>
                <c:ptCount val="4"/>
                <c:pt idx="0">
                  <c:v>4.3</c:v>
                </c:pt>
                <c:pt idx="1">
                  <c:v>2.1</c:v>
                </c:pt>
                <c:pt idx="2">
                  <c:v>3.9000000000000004</c:v>
                </c:pt>
                <c:pt idx="3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AB-E841-BD2A-935F9D48BEBD}"/>
            </c:ext>
          </c:extLst>
        </c:ser>
        <c:ser>
          <c:idx val="12"/>
          <c:order val="12"/>
          <c:tx>
            <c:strRef>
              <c:f>'Nigeria 2015'!$C$16</c:f>
              <c:strCache>
                <c:ptCount val="1"/>
                <c:pt idx="0">
                  <c:v>Net not needed last night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('Nigeria 2015'!$D$1,'Nigeria 2015'!$H$1:$J$1)</c:f>
              <c:strCache>
                <c:ptCount val="4"/>
                <c:pt idx="0">
                  <c:v>overall</c:v>
                </c:pt>
                <c:pt idx="1">
                  <c:v>% nets used in hh with not enough</c:v>
                </c:pt>
                <c:pt idx="2">
                  <c:v>% nets used in hh with just right</c:v>
                </c:pt>
                <c:pt idx="3">
                  <c:v>% nets used in hh with too many</c:v>
                </c:pt>
              </c:strCache>
            </c:strRef>
          </c:cat>
          <c:val>
            <c:numRef>
              <c:f>('Nigeria 2015'!$D$16,'Nigeria 2015'!$H$16:$J$16)</c:f>
              <c:numCache>
                <c:formatCode>General</c:formatCode>
                <c:ptCount val="4"/>
                <c:pt idx="0">
                  <c:v>22.6</c:v>
                </c:pt>
                <c:pt idx="1">
                  <c:v>11.3</c:v>
                </c:pt>
                <c:pt idx="2">
                  <c:v>22.3</c:v>
                </c:pt>
                <c:pt idx="3">
                  <c:v>40.400000000000006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AB-E841-BD2A-935F9D48BEBD}"/>
            </c:ext>
          </c:extLst>
        </c:ser>
        <c:ser>
          <c:idx val="13"/>
          <c:order val="13"/>
          <c:tx>
            <c:strRef>
              <c:f>'Nigeria 2015'!$C$17</c:f>
              <c:strCache>
                <c:ptCount val="1"/>
                <c:pt idx="0">
                  <c:v>No place to hang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('Nigeria 2015'!$D$1,'Nigeria 2015'!$H$1:$J$1)</c:f>
              <c:strCache>
                <c:ptCount val="4"/>
                <c:pt idx="0">
                  <c:v>overall</c:v>
                </c:pt>
                <c:pt idx="1">
                  <c:v>% nets used in hh with not enough</c:v>
                </c:pt>
                <c:pt idx="2">
                  <c:v>% nets used in hh with just right</c:v>
                </c:pt>
                <c:pt idx="3">
                  <c:v>% nets used in hh with too many</c:v>
                </c:pt>
              </c:strCache>
            </c:strRef>
          </c:cat>
          <c:val>
            <c:numRef>
              <c:f>('Nigeria 2015'!$D$17,'Nigeria 2015'!$H$17:$J$17)</c:f>
              <c:numCache>
                <c:formatCode>General</c:formatCode>
                <c:ptCount val="4"/>
                <c:pt idx="0">
                  <c:v>3.5</c:v>
                </c:pt>
                <c:pt idx="1">
                  <c:v>3</c:v>
                </c:pt>
                <c:pt idx="2">
                  <c:v>3.7</c:v>
                </c:pt>
                <c:pt idx="3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AB-E841-BD2A-935F9D48BEBD}"/>
            </c:ext>
          </c:extLst>
        </c:ser>
        <c:ser>
          <c:idx val="14"/>
          <c:order val="14"/>
          <c:tx>
            <c:strRef>
              <c:f>'Nigeria 2015'!$C$18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('Nigeria 2015'!$D$1,'Nigeria 2015'!$H$1:$J$1)</c:f>
              <c:strCache>
                <c:ptCount val="4"/>
                <c:pt idx="0">
                  <c:v>overall</c:v>
                </c:pt>
                <c:pt idx="1">
                  <c:v>% nets used in hh with not enough</c:v>
                </c:pt>
                <c:pt idx="2">
                  <c:v>% nets used in hh with just right</c:v>
                </c:pt>
                <c:pt idx="3">
                  <c:v>% nets used in hh with too many</c:v>
                </c:pt>
              </c:strCache>
            </c:strRef>
          </c:cat>
          <c:val>
            <c:numRef>
              <c:f>('Nigeria 2015'!$D$18,'Nigeria 2015'!$H$18:$J$18)</c:f>
              <c:numCache>
                <c:formatCode>General</c:formatCode>
                <c:ptCount val="4"/>
                <c:pt idx="0">
                  <c:v>4.2</c:v>
                </c:pt>
                <c:pt idx="1">
                  <c:v>4.3</c:v>
                </c:pt>
                <c:pt idx="2">
                  <c:v>4.2</c:v>
                </c:pt>
                <c:pt idx="3">
                  <c:v>4.1000000000000005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1AB-E841-BD2A-935F9D48BEBD}"/>
            </c:ext>
          </c:extLst>
        </c:ser>
        <c:ser>
          <c:idx val="15"/>
          <c:order val="15"/>
          <c:tx>
            <c:strRef>
              <c:f>'Nigeria 2015'!$C$19</c:f>
              <c:strCache>
                <c:ptCount val="1"/>
                <c:pt idx="0">
                  <c:v>Don't know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('Nigeria 2015'!$D$1,'Nigeria 2015'!$H$1:$J$1)</c:f>
              <c:strCache>
                <c:ptCount val="4"/>
                <c:pt idx="0">
                  <c:v>overall</c:v>
                </c:pt>
                <c:pt idx="1">
                  <c:v>% nets used in hh with not enough</c:v>
                </c:pt>
                <c:pt idx="2">
                  <c:v>% nets used in hh with just right</c:v>
                </c:pt>
                <c:pt idx="3">
                  <c:v>% nets used in hh with too many</c:v>
                </c:pt>
              </c:strCache>
            </c:strRef>
          </c:cat>
          <c:val>
            <c:numRef>
              <c:f>('Nigeria 2015'!$D$19,'Nigeria 2015'!$H$19:$J$19)</c:f>
              <c:numCache>
                <c:formatCode>General</c:formatCode>
                <c:ptCount val="4"/>
                <c:pt idx="0">
                  <c:v>1.9000000000000001</c:v>
                </c:pt>
                <c:pt idx="1">
                  <c:v>1.4000000000000001</c:v>
                </c:pt>
                <c:pt idx="2">
                  <c:v>3.1</c:v>
                </c:pt>
                <c:pt idx="3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1AB-E841-BD2A-935F9D48B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922128"/>
        <c:axId val="238922688"/>
      </c:barChart>
      <c:catAx>
        <c:axId val="23892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22688"/>
        <c:crosses val="autoZero"/>
        <c:auto val="1"/>
        <c:lblAlgn val="ctr"/>
        <c:lblOffset val="100"/>
        <c:noMultiLvlLbl val="0"/>
      </c:catAx>
      <c:valAx>
        <c:axId val="23892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Nigeria 2015 - major reasons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'Nigeria 2015'!$C$4</c:f>
              <c:strCache>
                <c:ptCount val="1"/>
                <c:pt idx="0">
                  <c:v>No mosquitoes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'Nigeria 2015'!$M$1:$P$1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2015'!$M$4:$P$4</c:f>
              <c:numCache>
                <c:formatCode>General</c:formatCode>
                <c:ptCount val="4"/>
                <c:pt idx="0">
                  <c:v>10.9</c:v>
                </c:pt>
                <c:pt idx="1">
                  <c:v>13.100000000000001</c:v>
                </c:pt>
                <c:pt idx="2">
                  <c:v>10.600000000000001</c:v>
                </c:pt>
                <c:pt idx="3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4-5748-9C1B-1ABDF995BE0D}"/>
            </c:ext>
          </c:extLst>
        </c:ser>
        <c:ser>
          <c:idx val="1"/>
          <c:order val="1"/>
          <c:tx>
            <c:strRef>
              <c:f>'Nigeria 2015'!$C$5</c:f>
              <c:strCache>
                <c:ptCount val="1"/>
                <c:pt idx="0">
                  <c:v>No malaria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'Nigeria 2015'!$M$1:$P$1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2015'!$M$5:$P$5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4-5748-9C1B-1ABDF995BE0D}"/>
            </c:ext>
          </c:extLst>
        </c:ser>
        <c:ser>
          <c:idx val="2"/>
          <c:order val="2"/>
          <c:tx>
            <c:strRef>
              <c:f>'Nigeria 2015'!$C$6</c:f>
              <c:strCache>
                <c:ptCount val="1"/>
                <c:pt idx="0">
                  <c:v>Too hot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'Nigeria 2015'!$M$1:$P$1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2015'!$M$6:$P$6</c:f>
              <c:numCache>
                <c:formatCode>General</c:formatCode>
                <c:ptCount val="4"/>
                <c:pt idx="0">
                  <c:v>34.300000000000004</c:v>
                </c:pt>
                <c:pt idx="1">
                  <c:v>41.400000000000006</c:v>
                </c:pt>
                <c:pt idx="2">
                  <c:v>35</c:v>
                </c:pt>
                <c:pt idx="3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4-5748-9C1B-1ABDF995BE0D}"/>
            </c:ext>
          </c:extLst>
        </c:ser>
        <c:ser>
          <c:idx val="3"/>
          <c:order val="3"/>
          <c:tx>
            <c:strRef>
              <c:f>'Nigeria 2015'!$C$7</c:f>
              <c:strCache>
                <c:ptCount val="1"/>
                <c:pt idx="0">
                  <c:v>Difficult to hang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'Nigeria 2015'!$M$1:$P$1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2015'!$M$7:$P$7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4-5748-9C1B-1ABDF995BE0D}"/>
            </c:ext>
          </c:extLst>
        </c:ser>
        <c:ser>
          <c:idx val="4"/>
          <c:order val="4"/>
          <c:tx>
            <c:strRef>
              <c:f>'Nigeria 2015'!$C$8</c:f>
              <c:strCache>
                <c:ptCount val="1"/>
                <c:pt idx="0">
                  <c:v>Don't like smell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'Nigeria 2015'!$M$1:$P$1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2015'!$M$8:$P$8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C4-5748-9C1B-1ABDF995BE0D}"/>
            </c:ext>
          </c:extLst>
        </c:ser>
        <c:ser>
          <c:idx val="5"/>
          <c:order val="5"/>
          <c:tx>
            <c:strRef>
              <c:f>'Nigeria 2015'!$C$9</c:f>
              <c:strCache>
                <c:ptCount val="1"/>
                <c:pt idx="0">
                  <c:v>Feel closed 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'Nigeria 2015'!$M$1:$P$1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2015'!$M$9:$P$9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C4-5748-9C1B-1ABDF995BE0D}"/>
            </c:ext>
          </c:extLst>
        </c:ser>
        <c:ser>
          <c:idx val="6"/>
          <c:order val="6"/>
          <c:tx>
            <c:strRef>
              <c:f>'Nigeria 2015'!$C$10</c:f>
              <c:strCache>
                <c:ptCount val="1"/>
                <c:pt idx="0">
                  <c:v>Net too old/torn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'Nigeria 2015'!$M$1:$P$1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2015'!$M$10:$P$10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C4-5748-9C1B-1ABDF995BE0D}"/>
            </c:ext>
          </c:extLst>
        </c:ser>
        <c:ser>
          <c:idx val="7"/>
          <c:order val="7"/>
          <c:tx>
            <c:strRef>
              <c:f>'Nigeria 2015'!$C$11</c:f>
              <c:strCache>
                <c:ptCount val="1"/>
                <c:pt idx="0">
                  <c:v>Net too dirty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'Nigeria 2015'!$M$1:$P$1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2015'!$M$11:$P$11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C4-5748-9C1B-1ABDF995BE0D}"/>
            </c:ext>
          </c:extLst>
        </c:ser>
        <c:ser>
          <c:idx val="8"/>
          <c:order val="8"/>
          <c:tx>
            <c:strRef>
              <c:f>'Nigeria 2015'!$C$12</c:f>
              <c:strCache>
                <c:ptCount val="1"/>
                <c:pt idx="0">
                  <c:v>Net not available (washing)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'Nigeria 2015'!$M$1:$P$1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2015'!$M$12:$P$12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C4-5748-9C1B-1ABDF995BE0D}"/>
            </c:ext>
          </c:extLst>
        </c:ser>
        <c:ser>
          <c:idx val="9"/>
          <c:order val="9"/>
          <c:tx>
            <c:strRef>
              <c:f>'Nigeria 2015'!$C$13</c:f>
              <c:strCache>
                <c:ptCount val="1"/>
                <c:pt idx="0">
                  <c:v>Feel ITN chemicals are unsafe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'Nigeria 2015'!$M$1:$P$1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2015'!$M$13:$P$13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C4-5748-9C1B-1ABDF995BE0D}"/>
            </c:ext>
          </c:extLst>
        </c:ser>
        <c:ser>
          <c:idx val="10"/>
          <c:order val="10"/>
          <c:tx>
            <c:strRef>
              <c:f>'Nigeria 2015'!$C$14</c:f>
              <c:strCache>
                <c:ptCount val="1"/>
                <c:pt idx="0">
                  <c:v>ITN provokes coughing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'Nigeria 2015'!$M$1:$P$1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2015'!$M$14:$P$14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C4-5748-9C1B-1ABDF995BE0D}"/>
            </c:ext>
          </c:extLst>
        </c:ser>
        <c:ser>
          <c:idx val="11"/>
          <c:order val="11"/>
          <c:tx>
            <c:strRef>
              <c:f>'Nigeria 2015'!$C$15</c:f>
              <c:strCache>
                <c:ptCount val="1"/>
                <c:pt idx="0">
                  <c:v>Usual user did not sleep here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'Nigeria 2015'!$M$1:$P$1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2015'!$M$15:$P$15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C4-5748-9C1B-1ABDF995BE0D}"/>
            </c:ext>
          </c:extLst>
        </c:ser>
        <c:ser>
          <c:idx val="12"/>
          <c:order val="12"/>
          <c:tx>
            <c:strRef>
              <c:f>'Nigeria 2015'!$C$16</c:f>
              <c:strCache>
                <c:ptCount val="1"/>
                <c:pt idx="0">
                  <c:v>Net not needed last night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'Nigeria 2015'!$M$1:$P$1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2015'!$M$16:$P$16</c:f>
              <c:numCache>
                <c:formatCode>General</c:formatCode>
                <c:ptCount val="4"/>
                <c:pt idx="0">
                  <c:v>22.6</c:v>
                </c:pt>
                <c:pt idx="1">
                  <c:v>11.3</c:v>
                </c:pt>
                <c:pt idx="2">
                  <c:v>22.3</c:v>
                </c:pt>
                <c:pt idx="3">
                  <c:v>40.400000000000006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2C4-5748-9C1B-1ABDF995BE0D}"/>
            </c:ext>
          </c:extLst>
        </c:ser>
        <c:ser>
          <c:idx val="13"/>
          <c:order val="13"/>
          <c:tx>
            <c:strRef>
              <c:f>'Nigeria 2015'!$C$17</c:f>
              <c:strCache>
                <c:ptCount val="1"/>
                <c:pt idx="0">
                  <c:v>No place to hang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'Nigeria 2015'!$M$1:$P$1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2015'!$M$17:$P$17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2C4-5748-9C1B-1ABDF995BE0D}"/>
            </c:ext>
          </c:extLst>
        </c:ser>
        <c:ser>
          <c:idx val="14"/>
          <c:order val="14"/>
          <c:tx>
            <c:strRef>
              <c:f>'Nigeria 2015'!$C$18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'Nigeria 2015'!$M$1:$P$1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2015'!$M$18:$P$18</c:f>
              <c:numCache>
                <c:formatCode>General</c:formatCode>
                <c:ptCount val="4"/>
                <c:pt idx="0">
                  <c:v>32.200000000000003</c:v>
                </c:pt>
                <c:pt idx="1">
                  <c:v>34.300000000000011</c:v>
                </c:pt>
                <c:pt idx="2">
                  <c:v>32.000000000000007</c:v>
                </c:pt>
                <c:pt idx="3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2C4-5748-9C1B-1ABDF995BE0D}"/>
            </c:ext>
          </c:extLst>
        </c:ser>
        <c:ser>
          <c:idx val="15"/>
          <c:order val="15"/>
          <c:tx>
            <c:strRef>
              <c:f>'Nigeria 2015'!$C$19</c:f>
              <c:strCache>
                <c:ptCount val="1"/>
                <c:pt idx="0">
                  <c:v>Don't know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'Nigeria 2015'!$M$1:$P$1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2015'!$M$19:$P$19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2C4-5748-9C1B-1ABDF995B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933888"/>
        <c:axId val="238934448"/>
      </c:barChart>
      <c:catAx>
        <c:axId val="238933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34448"/>
        <c:crosses val="autoZero"/>
        <c:auto val="1"/>
        <c:lblAlgn val="ctr"/>
        <c:lblOffset val="100"/>
        <c:noMultiLvlLbl val="0"/>
      </c:catAx>
      <c:valAx>
        <c:axId val="2389344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3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'Senegal Year-Round'!$A$19</c:f>
              <c:strCache>
                <c:ptCount val="1"/>
                <c:pt idx="0">
                  <c:v>own zero ITNs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'Senegal Year-Round'!$B$18:$G$18</c:f>
              <c:strCache>
                <c:ptCount val="6"/>
                <c:pt idx="0">
                  <c:v>2008-9</c:v>
                </c:pt>
                <c:pt idx="1">
                  <c:v>2010-2011</c:v>
                </c:pt>
                <c:pt idx="2">
                  <c:v>2012-2013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'Senegal Year-Round'!$B$19:$G$19</c:f>
              <c:numCache>
                <c:formatCode>0</c:formatCode>
                <c:ptCount val="6"/>
                <c:pt idx="0">
                  <c:v>48.3</c:v>
                </c:pt>
                <c:pt idx="1">
                  <c:v>42.4</c:v>
                </c:pt>
                <c:pt idx="2">
                  <c:v>54.5</c:v>
                </c:pt>
                <c:pt idx="3">
                  <c:v>63.7</c:v>
                </c:pt>
                <c:pt idx="4">
                  <c:v>51.5</c:v>
                </c:pt>
                <c:pt idx="5">
                  <c:v>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E-9642-89D1-D7DD8E3AF57B}"/>
            </c:ext>
          </c:extLst>
        </c:ser>
        <c:ser>
          <c:idx val="1"/>
          <c:order val="1"/>
          <c:tx>
            <c:strRef>
              <c:f>'Senegal Year-Round'!$A$20</c:f>
              <c:strCache>
                <c:ptCount val="1"/>
                <c:pt idx="0">
                  <c:v>own at least 1 ITN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'Senegal Year-Round'!$B$18:$G$18</c:f>
              <c:strCache>
                <c:ptCount val="6"/>
                <c:pt idx="0">
                  <c:v>2008-9</c:v>
                </c:pt>
                <c:pt idx="1">
                  <c:v>2010-2011</c:v>
                </c:pt>
                <c:pt idx="2">
                  <c:v>2012-2013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'Senegal Year-Round'!$B$20:$G$20</c:f>
              <c:numCache>
                <c:formatCode>0</c:formatCode>
                <c:ptCount val="6"/>
                <c:pt idx="0">
                  <c:v>48.2</c:v>
                </c:pt>
                <c:pt idx="1">
                  <c:v>57</c:v>
                </c:pt>
                <c:pt idx="2">
                  <c:v>53.2</c:v>
                </c:pt>
                <c:pt idx="3">
                  <c:v>59</c:v>
                </c:pt>
                <c:pt idx="4">
                  <c:v>62.9</c:v>
                </c:pt>
                <c:pt idx="5">
                  <c:v>71.400000000000006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E-9642-89D1-D7DD8E3AF5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4551168"/>
        <c:axId val="234551728"/>
      </c:lineChart>
      <c:catAx>
        <c:axId val="2345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51728"/>
        <c:crosses val="autoZero"/>
        <c:auto val="1"/>
        <c:lblAlgn val="ctr"/>
        <c:lblOffset val="100"/>
        <c:noMultiLvlLbl val="0"/>
      </c:catAx>
      <c:valAx>
        <c:axId val="2345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5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Nigeria 2010 - major reasons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'Nigeria 2010'!$C$4</c:f>
              <c:strCache>
                <c:ptCount val="1"/>
                <c:pt idx="0">
                  <c:v>No mosquitoes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'Nigeria 2010'!$M$1:$P$1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2010'!$M$4:$P$4</c:f>
              <c:numCache>
                <c:formatCode>General</c:formatCode>
                <c:ptCount val="4"/>
                <c:pt idx="0">
                  <c:v>12.700000000000001</c:v>
                </c:pt>
                <c:pt idx="1">
                  <c:v>11.8</c:v>
                </c:pt>
                <c:pt idx="2">
                  <c:v>14.3</c:v>
                </c:pt>
                <c:pt idx="3">
                  <c:v>12.100000000000001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E-1549-B675-7ADF0F2EBFFB}"/>
            </c:ext>
          </c:extLst>
        </c:ser>
        <c:ser>
          <c:idx val="1"/>
          <c:order val="1"/>
          <c:tx>
            <c:strRef>
              <c:f>'Nigeria 2010'!$C$5</c:f>
              <c:strCache>
                <c:ptCount val="1"/>
                <c:pt idx="0">
                  <c:v>No malaria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'Nigeria 2010'!$M$1:$P$1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2010'!$M$5:$P$5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E-1549-B675-7ADF0F2EBFFB}"/>
            </c:ext>
          </c:extLst>
        </c:ser>
        <c:ser>
          <c:idx val="2"/>
          <c:order val="2"/>
          <c:tx>
            <c:strRef>
              <c:f>'Nigeria 2010'!$C$6</c:f>
              <c:strCache>
                <c:ptCount val="1"/>
                <c:pt idx="0">
                  <c:v>Too hot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'Nigeria 2010'!$M$1:$P$1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2010'!$M$6:$P$6</c:f>
              <c:numCache>
                <c:formatCode>General</c:formatCode>
                <c:ptCount val="4"/>
                <c:pt idx="0">
                  <c:v>17.900000000000002</c:v>
                </c:pt>
                <c:pt idx="1">
                  <c:v>19.700000000000003</c:v>
                </c:pt>
                <c:pt idx="2">
                  <c:v>16.2</c:v>
                </c:pt>
                <c:pt idx="3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E-1549-B675-7ADF0F2EBFFB}"/>
            </c:ext>
          </c:extLst>
        </c:ser>
        <c:ser>
          <c:idx val="3"/>
          <c:order val="3"/>
          <c:tx>
            <c:strRef>
              <c:f>'Nigeria 2010'!$C$7</c:f>
              <c:strCache>
                <c:ptCount val="1"/>
                <c:pt idx="0">
                  <c:v>Difficult to hang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'Nigeria 2010'!$M$1:$P$1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2010'!$M$7:$P$7</c:f>
              <c:numCache>
                <c:formatCode>General</c:formatCode>
                <c:ptCount val="4"/>
                <c:pt idx="0">
                  <c:v>16.3</c:v>
                </c:pt>
                <c:pt idx="1">
                  <c:v>15.4</c:v>
                </c:pt>
                <c:pt idx="2">
                  <c:v>16.7</c:v>
                </c:pt>
                <c:pt idx="3">
                  <c:v>20.200000000000003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3E-1549-B675-7ADF0F2EBFFB}"/>
            </c:ext>
          </c:extLst>
        </c:ser>
        <c:ser>
          <c:idx val="4"/>
          <c:order val="4"/>
          <c:tx>
            <c:strRef>
              <c:f>'Nigeria 2010'!$C$8</c:f>
              <c:strCache>
                <c:ptCount val="1"/>
                <c:pt idx="0">
                  <c:v>Don't like smell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'Nigeria 2010'!$M$1:$P$1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2010'!$M$8:$P$8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3E-1549-B675-7ADF0F2EBFFB}"/>
            </c:ext>
          </c:extLst>
        </c:ser>
        <c:ser>
          <c:idx val="5"/>
          <c:order val="5"/>
          <c:tx>
            <c:strRef>
              <c:f>'Nigeria 2010'!$C$9</c:f>
              <c:strCache>
                <c:ptCount val="1"/>
                <c:pt idx="0">
                  <c:v>Feel closed 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'Nigeria 2010'!$M$1:$P$1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2010'!$M$9:$P$9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3E-1549-B675-7ADF0F2EBFFB}"/>
            </c:ext>
          </c:extLst>
        </c:ser>
        <c:ser>
          <c:idx val="6"/>
          <c:order val="6"/>
          <c:tx>
            <c:strRef>
              <c:f>'Nigeria 2010'!$C$10</c:f>
              <c:strCache>
                <c:ptCount val="1"/>
                <c:pt idx="0">
                  <c:v>Net too old/torn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'Nigeria 2010'!$M$1:$P$1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2010'!$M$10:$P$10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3E-1549-B675-7ADF0F2EBFFB}"/>
            </c:ext>
          </c:extLst>
        </c:ser>
        <c:ser>
          <c:idx val="7"/>
          <c:order val="7"/>
          <c:tx>
            <c:strRef>
              <c:f>'Nigeria 2010'!$C$11</c:f>
              <c:strCache>
                <c:ptCount val="1"/>
                <c:pt idx="0">
                  <c:v>Net too dirty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'Nigeria 2010'!$M$1:$P$1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2010'!$M$11:$P$11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3E-1549-B675-7ADF0F2EBFFB}"/>
            </c:ext>
          </c:extLst>
        </c:ser>
        <c:ser>
          <c:idx val="8"/>
          <c:order val="8"/>
          <c:tx>
            <c:strRef>
              <c:f>'Nigeria 2010'!$C$12</c:f>
              <c:strCache>
                <c:ptCount val="1"/>
                <c:pt idx="0">
                  <c:v>Net not available (washing)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'Nigeria 2010'!$M$1:$P$1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2010'!$M$12:$P$12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3E-1549-B675-7ADF0F2EBFFB}"/>
            </c:ext>
          </c:extLst>
        </c:ser>
        <c:ser>
          <c:idx val="9"/>
          <c:order val="9"/>
          <c:tx>
            <c:strRef>
              <c:f>'Nigeria 2010'!$C$13</c:f>
              <c:strCache>
                <c:ptCount val="1"/>
                <c:pt idx="0">
                  <c:v>Feel ITN chemicals are unsafe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'Nigeria 2010'!$M$1:$P$1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2010'!$M$13:$P$13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3E-1549-B675-7ADF0F2EBFFB}"/>
            </c:ext>
          </c:extLst>
        </c:ser>
        <c:ser>
          <c:idx val="10"/>
          <c:order val="10"/>
          <c:tx>
            <c:strRef>
              <c:f>'Nigeria 2010'!$C$14</c:f>
              <c:strCache>
                <c:ptCount val="1"/>
                <c:pt idx="0">
                  <c:v>ITN provokes coughing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'Nigeria 2010'!$M$1:$P$1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2010'!$M$14:$P$14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3E-1549-B675-7ADF0F2EBFFB}"/>
            </c:ext>
          </c:extLst>
        </c:ser>
        <c:ser>
          <c:idx val="11"/>
          <c:order val="11"/>
          <c:tx>
            <c:strRef>
              <c:f>'Nigeria 2010'!$C$15</c:f>
              <c:strCache>
                <c:ptCount val="1"/>
                <c:pt idx="0">
                  <c:v>Usual user did not sleep here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'Nigeria 2010'!$M$1:$P$1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2010'!$M$15:$P$15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3E-1549-B675-7ADF0F2EBFFB}"/>
            </c:ext>
          </c:extLst>
        </c:ser>
        <c:ser>
          <c:idx val="12"/>
          <c:order val="12"/>
          <c:tx>
            <c:strRef>
              <c:f>'Nigeria 2010'!$C$16</c:f>
              <c:strCache>
                <c:ptCount val="1"/>
                <c:pt idx="0">
                  <c:v>Net not needed last night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'Nigeria 2010'!$M$1:$P$1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2010'!$M$16:$P$16</c:f>
              <c:numCache>
                <c:formatCode>General</c:formatCode>
                <c:ptCount val="4"/>
                <c:pt idx="0">
                  <c:v>13.9</c:v>
                </c:pt>
                <c:pt idx="1">
                  <c:v>12.5</c:v>
                </c:pt>
                <c:pt idx="2">
                  <c:v>15.700000000000001</c:v>
                </c:pt>
                <c:pt idx="3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03E-1549-B675-7ADF0F2EBFFB}"/>
            </c:ext>
          </c:extLst>
        </c:ser>
        <c:ser>
          <c:idx val="13"/>
          <c:order val="13"/>
          <c:tx>
            <c:strRef>
              <c:f>'Nigeria 2010'!$C$17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'Nigeria 2010'!$M$1:$P$1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2010'!$M$17:$P$17</c:f>
              <c:numCache>
                <c:formatCode>General</c:formatCode>
                <c:ptCount val="4"/>
                <c:pt idx="0">
                  <c:v>27.5</c:v>
                </c:pt>
                <c:pt idx="1">
                  <c:v>28.100000000000005</c:v>
                </c:pt>
                <c:pt idx="2">
                  <c:v>25.6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03E-1549-B675-7ADF0F2EBFFB}"/>
            </c:ext>
          </c:extLst>
        </c:ser>
        <c:ser>
          <c:idx val="14"/>
          <c:order val="14"/>
          <c:tx>
            <c:strRef>
              <c:f>'Nigeria 2010'!$C$18</c:f>
              <c:strCache>
                <c:ptCount val="1"/>
                <c:pt idx="0">
                  <c:v>Don't know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'Nigeria 2010'!$M$1:$P$1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'Nigeria 2010'!$M$18:$P$18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03E-1549-B675-7ADF0F2EB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945088"/>
        <c:axId val="238945648"/>
      </c:barChart>
      <c:catAx>
        <c:axId val="238945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45648"/>
        <c:crosses val="autoZero"/>
        <c:auto val="1"/>
        <c:lblAlgn val="ctr"/>
        <c:lblOffset val="100"/>
        <c:noMultiLvlLbl val="0"/>
      </c:catAx>
      <c:valAx>
        <c:axId val="2389456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Nigeria 2010 - all reasons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'Nigeria 2010'!$C$4</c:f>
              <c:strCache>
                <c:ptCount val="1"/>
                <c:pt idx="0">
                  <c:v>No mosquitoes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'Nigeria 2010'!$H$1:$J$1</c:f>
              <c:strCache>
                <c:ptCount val="3"/>
                <c:pt idx="0">
                  <c:v>% nets used in hh with not enough</c:v>
                </c:pt>
                <c:pt idx="1">
                  <c:v>% nets used in hh with just right</c:v>
                </c:pt>
                <c:pt idx="2">
                  <c:v>% nets used in hh with too many</c:v>
                </c:pt>
              </c:strCache>
            </c:strRef>
          </c:cat>
          <c:val>
            <c:numRef>
              <c:f>'Nigeria 2010'!$H$4:$J$4</c:f>
              <c:numCache>
                <c:formatCode>General</c:formatCode>
                <c:ptCount val="3"/>
                <c:pt idx="0">
                  <c:v>11.8</c:v>
                </c:pt>
                <c:pt idx="1">
                  <c:v>14.3</c:v>
                </c:pt>
                <c:pt idx="2">
                  <c:v>12.100000000000001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6-414C-A399-E1461A4A5ACD}"/>
            </c:ext>
          </c:extLst>
        </c:ser>
        <c:ser>
          <c:idx val="1"/>
          <c:order val="1"/>
          <c:tx>
            <c:strRef>
              <c:f>'Nigeria 2010'!$C$5</c:f>
              <c:strCache>
                <c:ptCount val="1"/>
                <c:pt idx="0">
                  <c:v>No malaria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'Nigeria 2010'!$H$1:$J$1</c:f>
              <c:strCache>
                <c:ptCount val="3"/>
                <c:pt idx="0">
                  <c:v>% nets used in hh with not enough</c:v>
                </c:pt>
                <c:pt idx="1">
                  <c:v>% nets used in hh with just right</c:v>
                </c:pt>
                <c:pt idx="2">
                  <c:v>% nets used in hh with too many</c:v>
                </c:pt>
              </c:strCache>
            </c:strRef>
          </c:cat>
          <c:val>
            <c:numRef>
              <c:f>'Nigeria 2010'!$H$5:$J$5</c:f>
              <c:numCache>
                <c:formatCode>General</c:formatCode>
                <c:ptCount val="3"/>
                <c:pt idx="0">
                  <c:v>0.8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6-414C-A399-E1461A4A5ACD}"/>
            </c:ext>
          </c:extLst>
        </c:ser>
        <c:ser>
          <c:idx val="2"/>
          <c:order val="2"/>
          <c:tx>
            <c:strRef>
              <c:f>'Nigeria 2010'!$C$6</c:f>
              <c:strCache>
                <c:ptCount val="1"/>
                <c:pt idx="0">
                  <c:v>Too hot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'Nigeria 2010'!$H$1:$J$1</c:f>
              <c:strCache>
                <c:ptCount val="3"/>
                <c:pt idx="0">
                  <c:v>% nets used in hh with not enough</c:v>
                </c:pt>
                <c:pt idx="1">
                  <c:v>% nets used in hh with just right</c:v>
                </c:pt>
                <c:pt idx="2">
                  <c:v>% nets used in hh with too many</c:v>
                </c:pt>
              </c:strCache>
            </c:strRef>
          </c:cat>
          <c:val>
            <c:numRef>
              <c:f>'Nigeria 2010'!$H$6:$J$6</c:f>
              <c:numCache>
                <c:formatCode>General</c:formatCode>
                <c:ptCount val="3"/>
                <c:pt idx="0">
                  <c:v>19.700000000000003</c:v>
                </c:pt>
                <c:pt idx="1">
                  <c:v>16.2</c:v>
                </c:pt>
                <c:pt idx="2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C6-414C-A399-E1461A4A5ACD}"/>
            </c:ext>
          </c:extLst>
        </c:ser>
        <c:ser>
          <c:idx val="3"/>
          <c:order val="3"/>
          <c:tx>
            <c:strRef>
              <c:f>'Nigeria 2010'!$C$7</c:f>
              <c:strCache>
                <c:ptCount val="1"/>
                <c:pt idx="0">
                  <c:v>Difficult to hang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'Nigeria 2010'!$H$1:$J$1</c:f>
              <c:strCache>
                <c:ptCount val="3"/>
                <c:pt idx="0">
                  <c:v>% nets used in hh with not enough</c:v>
                </c:pt>
                <c:pt idx="1">
                  <c:v>% nets used in hh with just right</c:v>
                </c:pt>
                <c:pt idx="2">
                  <c:v>% nets used in hh with too many</c:v>
                </c:pt>
              </c:strCache>
            </c:strRef>
          </c:cat>
          <c:val>
            <c:numRef>
              <c:f>'Nigeria 2010'!$H$7:$J$7</c:f>
              <c:numCache>
                <c:formatCode>General</c:formatCode>
                <c:ptCount val="3"/>
                <c:pt idx="0">
                  <c:v>15.4</c:v>
                </c:pt>
                <c:pt idx="1">
                  <c:v>16.7</c:v>
                </c:pt>
                <c:pt idx="2">
                  <c:v>20.200000000000003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C6-414C-A399-E1461A4A5ACD}"/>
            </c:ext>
          </c:extLst>
        </c:ser>
        <c:ser>
          <c:idx val="4"/>
          <c:order val="4"/>
          <c:tx>
            <c:strRef>
              <c:f>'Nigeria 2010'!$C$8</c:f>
              <c:strCache>
                <c:ptCount val="1"/>
                <c:pt idx="0">
                  <c:v>Don't like smell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'Nigeria 2010'!$H$1:$J$1</c:f>
              <c:strCache>
                <c:ptCount val="3"/>
                <c:pt idx="0">
                  <c:v>% nets used in hh with not enough</c:v>
                </c:pt>
                <c:pt idx="1">
                  <c:v>% nets used in hh with just right</c:v>
                </c:pt>
                <c:pt idx="2">
                  <c:v>% nets used in hh with too many</c:v>
                </c:pt>
              </c:strCache>
            </c:strRef>
          </c:cat>
          <c:val>
            <c:numRef>
              <c:f>'Nigeria 2010'!$H$8:$J$8</c:f>
              <c:numCache>
                <c:formatCode>General</c:formatCode>
                <c:ptCount val="3"/>
                <c:pt idx="0">
                  <c:v>2.9000000000000004</c:v>
                </c:pt>
                <c:pt idx="1">
                  <c:v>0.70000000000000007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C6-414C-A399-E1461A4A5ACD}"/>
            </c:ext>
          </c:extLst>
        </c:ser>
        <c:ser>
          <c:idx val="5"/>
          <c:order val="5"/>
          <c:tx>
            <c:strRef>
              <c:f>'Nigeria 2010'!$C$9</c:f>
              <c:strCache>
                <c:ptCount val="1"/>
                <c:pt idx="0">
                  <c:v>Feel closed 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'Nigeria 2010'!$H$1:$J$1</c:f>
              <c:strCache>
                <c:ptCount val="3"/>
                <c:pt idx="0">
                  <c:v>% nets used in hh with not enough</c:v>
                </c:pt>
                <c:pt idx="1">
                  <c:v>% nets used in hh with just right</c:v>
                </c:pt>
                <c:pt idx="2">
                  <c:v>% nets used in hh with too many</c:v>
                </c:pt>
              </c:strCache>
            </c:strRef>
          </c:cat>
          <c:val>
            <c:numRef>
              <c:f>'Nigeria 2010'!$H$9:$J$9</c:f>
              <c:numCache>
                <c:formatCode>General</c:formatCode>
                <c:ptCount val="3"/>
                <c:pt idx="0">
                  <c:v>3.3000000000000003</c:v>
                </c:pt>
                <c:pt idx="1">
                  <c:v>3.1</c:v>
                </c:pt>
                <c:pt idx="2">
                  <c:v>1.7000000000000002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C6-414C-A399-E1461A4A5ACD}"/>
            </c:ext>
          </c:extLst>
        </c:ser>
        <c:ser>
          <c:idx val="6"/>
          <c:order val="6"/>
          <c:tx>
            <c:strRef>
              <c:f>'Nigeria 2010'!$C$10</c:f>
              <c:strCache>
                <c:ptCount val="1"/>
                <c:pt idx="0">
                  <c:v>Net too old/torn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'Nigeria 2010'!$H$1:$J$1</c:f>
              <c:strCache>
                <c:ptCount val="3"/>
                <c:pt idx="0">
                  <c:v>% nets used in hh with not enough</c:v>
                </c:pt>
                <c:pt idx="1">
                  <c:v>% nets used in hh with just right</c:v>
                </c:pt>
                <c:pt idx="2">
                  <c:v>% nets used in hh with too many</c:v>
                </c:pt>
              </c:strCache>
            </c:strRef>
          </c:cat>
          <c:val>
            <c:numRef>
              <c:f>'Nigeria 2010'!$H$10:$J$10</c:f>
              <c:numCache>
                <c:formatCode>General</c:formatCode>
                <c:ptCount val="3"/>
                <c:pt idx="0">
                  <c:v>4.6000000000000005</c:v>
                </c:pt>
                <c:pt idx="1">
                  <c:v>3.8000000000000003</c:v>
                </c:pt>
                <c:pt idx="2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C6-414C-A399-E1461A4A5ACD}"/>
            </c:ext>
          </c:extLst>
        </c:ser>
        <c:ser>
          <c:idx val="7"/>
          <c:order val="7"/>
          <c:tx>
            <c:strRef>
              <c:f>'Nigeria 2010'!$C$11</c:f>
              <c:strCache>
                <c:ptCount val="1"/>
                <c:pt idx="0">
                  <c:v>Net too dirty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'Nigeria 2010'!$H$1:$J$1</c:f>
              <c:strCache>
                <c:ptCount val="3"/>
                <c:pt idx="0">
                  <c:v>% nets used in hh with not enough</c:v>
                </c:pt>
                <c:pt idx="1">
                  <c:v>% nets used in hh with just right</c:v>
                </c:pt>
                <c:pt idx="2">
                  <c:v>% nets used in hh with too many</c:v>
                </c:pt>
              </c:strCache>
            </c:strRef>
          </c:cat>
          <c:val>
            <c:numRef>
              <c:f>'Nigeria 2010'!$H$11:$J$11</c:f>
              <c:numCache>
                <c:formatCode>General</c:formatCode>
                <c:ptCount val="3"/>
                <c:pt idx="0">
                  <c:v>5.8000000000000007</c:v>
                </c:pt>
                <c:pt idx="1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C6-414C-A399-E1461A4A5ACD}"/>
            </c:ext>
          </c:extLst>
        </c:ser>
        <c:ser>
          <c:idx val="8"/>
          <c:order val="8"/>
          <c:tx>
            <c:strRef>
              <c:f>'Nigeria 2010'!$C$12</c:f>
              <c:strCache>
                <c:ptCount val="1"/>
                <c:pt idx="0">
                  <c:v>Net not available (washing)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'Nigeria 2010'!$H$1:$J$1</c:f>
              <c:strCache>
                <c:ptCount val="3"/>
                <c:pt idx="0">
                  <c:v>% nets used in hh with not enough</c:v>
                </c:pt>
                <c:pt idx="1">
                  <c:v>% nets used in hh with just right</c:v>
                </c:pt>
                <c:pt idx="2">
                  <c:v>% nets used in hh with too many</c:v>
                </c:pt>
              </c:strCache>
            </c:strRef>
          </c:cat>
          <c:val>
            <c:numRef>
              <c:f>'Nigeria 2010'!$H$12:$J$12</c:f>
              <c:numCache>
                <c:formatCode>General</c:formatCode>
                <c:ptCount val="3"/>
                <c:pt idx="0">
                  <c:v>1.8</c:v>
                </c:pt>
                <c:pt idx="1">
                  <c:v>3.2</c:v>
                </c:pt>
                <c:pt idx="2">
                  <c:v>4.6000000000000005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C6-414C-A399-E1461A4A5ACD}"/>
            </c:ext>
          </c:extLst>
        </c:ser>
        <c:ser>
          <c:idx val="9"/>
          <c:order val="9"/>
          <c:tx>
            <c:strRef>
              <c:f>'Nigeria 2010'!$C$13</c:f>
              <c:strCache>
                <c:ptCount val="1"/>
                <c:pt idx="0">
                  <c:v>Feel ITN chemicals are unsafe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'Nigeria 2010'!$H$1:$J$1</c:f>
              <c:strCache>
                <c:ptCount val="3"/>
                <c:pt idx="0">
                  <c:v>% nets used in hh with not enough</c:v>
                </c:pt>
                <c:pt idx="1">
                  <c:v>% nets used in hh with just right</c:v>
                </c:pt>
                <c:pt idx="2">
                  <c:v>% nets used in hh with too many</c:v>
                </c:pt>
              </c:strCache>
            </c:strRef>
          </c:cat>
          <c:val>
            <c:numRef>
              <c:f>'Nigeria 2010'!$H$13:$J$13</c:f>
              <c:numCache>
                <c:formatCode>General</c:formatCode>
                <c:ptCount val="3"/>
                <c:pt idx="0">
                  <c:v>2.1</c:v>
                </c:pt>
                <c:pt idx="1">
                  <c:v>0.70000000000000007</c:v>
                </c:pt>
                <c:pt idx="2">
                  <c:v>1.2000000000000002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C6-414C-A399-E1461A4A5ACD}"/>
            </c:ext>
          </c:extLst>
        </c:ser>
        <c:ser>
          <c:idx val="10"/>
          <c:order val="10"/>
          <c:tx>
            <c:strRef>
              <c:f>'Nigeria 2010'!$C$14</c:f>
              <c:strCache>
                <c:ptCount val="1"/>
                <c:pt idx="0">
                  <c:v>ITN provokes coughing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'Nigeria 2010'!$H$1:$J$1</c:f>
              <c:strCache>
                <c:ptCount val="3"/>
                <c:pt idx="0">
                  <c:v>% nets used in hh with not enough</c:v>
                </c:pt>
                <c:pt idx="1">
                  <c:v>% nets used in hh with just right</c:v>
                </c:pt>
                <c:pt idx="2">
                  <c:v>% nets used in hh with too many</c:v>
                </c:pt>
              </c:strCache>
            </c:strRef>
          </c:cat>
          <c:val>
            <c:numRef>
              <c:f>'Nigeria 2010'!$H$14:$J$14</c:f>
              <c:numCache>
                <c:formatCode>General</c:formatCode>
                <c:ptCount val="3"/>
                <c:pt idx="0">
                  <c:v>0.1</c:v>
                </c:pt>
                <c:pt idx="1">
                  <c:v>2</c:v>
                </c:pt>
                <c:pt idx="2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C6-414C-A399-E1461A4A5ACD}"/>
            </c:ext>
          </c:extLst>
        </c:ser>
        <c:ser>
          <c:idx val="11"/>
          <c:order val="11"/>
          <c:tx>
            <c:strRef>
              <c:f>'Nigeria 2010'!$C$15</c:f>
              <c:strCache>
                <c:ptCount val="1"/>
                <c:pt idx="0">
                  <c:v>Usual user did not sleep here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'Nigeria 2010'!$H$1:$J$1</c:f>
              <c:strCache>
                <c:ptCount val="3"/>
                <c:pt idx="0">
                  <c:v>% nets used in hh with not enough</c:v>
                </c:pt>
                <c:pt idx="1">
                  <c:v>% nets used in hh with just right</c:v>
                </c:pt>
                <c:pt idx="2">
                  <c:v>% nets used in hh with too many</c:v>
                </c:pt>
              </c:strCache>
            </c:strRef>
          </c:cat>
          <c:val>
            <c:numRef>
              <c:f>'Nigeria 2010'!$H$15:$J$15</c:f>
              <c:numCache>
                <c:formatCode>General</c:formatCode>
                <c:ptCount val="3"/>
                <c:pt idx="0">
                  <c:v>0.9</c:v>
                </c:pt>
                <c:pt idx="1">
                  <c:v>3.7</c:v>
                </c:pt>
                <c:pt idx="2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C6-414C-A399-E1461A4A5ACD}"/>
            </c:ext>
          </c:extLst>
        </c:ser>
        <c:ser>
          <c:idx val="12"/>
          <c:order val="12"/>
          <c:tx>
            <c:strRef>
              <c:f>'Nigeria 2010'!$C$16</c:f>
              <c:strCache>
                <c:ptCount val="1"/>
                <c:pt idx="0">
                  <c:v>Net not needed last night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'Nigeria 2010'!$H$1:$J$1</c:f>
              <c:strCache>
                <c:ptCount val="3"/>
                <c:pt idx="0">
                  <c:v>% nets used in hh with not enough</c:v>
                </c:pt>
                <c:pt idx="1">
                  <c:v>% nets used in hh with just right</c:v>
                </c:pt>
                <c:pt idx="2">
                  <c:v>% nets used in hh with too many</c:v>
                </c:pt>
              </c:strCache>
            </c:strRef>
          </c:cat>
          <c:val>
            <c:numRef>
              <c:f>'Nigeria 2010'!$H$16:$J$16</c:f>
              <c:numCache>
                <c:formatCode>General</c:formatCode>
                <c:ptCount val="3"/>
                <c:pt idx="0">
                  <c:v>12.5</c:v>
                </c:pt>
                <c:pt idx="1">
                  <c:v>15.700000000000001</c:v>
                </c:pt>
                <c:pt idx="2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C6-414C-A399-E1461A4A5ACD}"/>
            </c:ext>
          </c:extLst>
        </c:ser>
        <c:ser>
          <c:idx val="13"/>
          <c:order val="13"/>
          <c:tx>
            <c:strRef>
              <c:f>'Nigeria 2010'!$C$17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'Nigeria 2010'!$H$1:$J$1</c:f>
              <c:strCache>
                <c:ptCount val="3"/>
                <c:pt idx="0">
                  <c:v>% nets used in hh with not enough</c:v>
                </c:pt>
                <c:pt idx="1">
                  <c:v>% nets used in hh with just right</c:v>
                </c:pt>
                <c:pt idx="2">
                  <c:v>% nets used in hh with too many</c:v>
                </c:pt>
              </c:strCache>
            </c:strRef>
          </c:cat>
          <c:val>
            <c:numRef>
              <c:f>'Nigeria 2010'!$H$17:$J$17</c:f>
              <c:numCache>
                <c:formatCode>General</c:formatCode>
                <c:ptCount val="3"/>
                <c:pt idx="0">
                  <c:v>1.3</c:v>
                </c:pt>
                <c:pt idx="1">
                  <c:v>2.9000000000000004</c:v>
                </c:pt>
                <c:pt idx="2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C6-414C-A399-E1461A4A5ACD}"/>
            </c:ext>
          </c:extLst>
        </c:ser>
        <c:ser>
          <c:idx val="14"/>
          <c:order val="14"/>
          <c:tx>
            <c:strRef>
              <c:f>'Nigeria 2010'!$C$18</c:f>
              <c:strCache>
                <c:ptCount val="1"/>
                <c:pt idx="0">
                  <c:v>Don't know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'Nigeria 2010'!$H$1:$J$1</c:f>
              <c:strCache>
                <c:ptCount val="3"/>
                <c:pt idx="0">
                  <c:v>% nets used in hh with not enough</c:v>
                </c:pt>
                <c:pt idx="1">
                  <c:v>% nets used in hh with just right</c:v>
                </c:pt>
                <c:pt idx="2">
                  <c:v>% nets used in hh with too many</c:v>
                </c:pt>
              </c:strCache>
            </c:strRef>
          </c:cat>
          <c:val>
            <c:numRef>
              <c:f>'Nigeria 2010'!$H$18:$J$18</c:f>
              <c:numCache>
                <c:formatCode>General</c:formatCode>
                <c:ptCount val="3"/>
                <c:pt idx="0">
                  <c:v>4.5</c:v>
                </c:pt>
                <c:pt idx="1">
                  <c:v>3.2</c:v>
                </c:pt>
                <c:pt idx="2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C6-414C-A399-E1461A4A5ACD}"/>
            </c:ext>
          </c:extLst>
        </c:ser>
        <c:ser>
          <c:idx val="15"/>
          <c:order val="15"/>
          <c:tx>
            <c:strRef>
              <c:f>'Nigeria 2010'!$C$19</c:f>
              <c:strCache>
                <c:ptCount val="1"/>
                <c:pt idx="0">
                  <c:v>99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'Nigeria 2010'!$H$1:$J$1</c:f>
              <c:strCache>
                <c:ptCount val="3"/>
                <c:pt idx="0">
                  <c:v>% nets used in hh with not enough</c:v>
                </c:pt>
                <c:pt idx="1">
                  <c:v>% nets used in hh with just right</c:v>
                </c:pt>
                <c:pt idx="2">
                  <c:v>% nets used in hh with too many</c:v>
                </c:pt>
              </c:strCache>
            </c:strRef>
          </c:cat>
          <c:val>
            <c:numRef>
              <c:f>'Nigeria 2010'!$H$19:$J$19</c:f>
              <c:numCache>
                <c:formatCode>General</c:formatCode>
                <c:ptCount val="3"/>
                <c:pt idx="0">
                  <c:v>12.4</c:v>
                </c:pt>
                <c:pt idx="1">
                  <c:v>11.5</c:v>
                </c:pt>
                <c:pt idx="2">
                  <c:v>9.6000000000000014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CC6-414C-A399-E1461A4A5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8307119"/>
        <c:axId val="743394015"/>
      </c:barChart>
      <c:catAx>
        <c:axId val="73830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94015"/>
        <c:crosses val="autoZero"/>
        <c:auto val="1"/>
        <c:lblAlgn val="ctr"/>
        <c:lblOffset val="100"/>
        <c:noMultiLvlLbl val="0"/>
      </c:catAx>
      <c:valAx>
        <c:axId val="74339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0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Senegal: Do household</a:t>
            </a:r>
            <a:r>
              <a:rPr lang="en-US" baseline="0"/>
              <a:t> members use nets all year long?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'Senegal Year-Round'!$A$15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'Senegal Year-Round'!$B$14:$H$14</c:f>
              <c:strCache>
                <c:ptCount val="7"/>
                <c:pt idx="0">
                  <c:v>2008-9</c:v>
                </c:pt>
                <c:pt idx="1">
                  <c:v>2010-2011</c:v>
                </c:pt>
                <c:pt idx="2">
                  <c:v>2012-2013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'Senegal Year-Round'!$B$15:$H$15</c:f>
              <c:numCache>
                <c:formatCode>0%</c:formatCode>
                <c:ptCount val="7"/>
                <c:pt idx="0">
                  <c:v>0.48170000000000002</c:v>
                </c:pt>
                <c:pt idx="1">
                  <c:v>0.55100000000000005</c:v>
                </c:pt>
                <c:pt idx="2">
                  <c:v>0.53239999999999998</c:v>
                </c:pt>
                <c:pt idx="3">
                  <c:v>0.59460000000000002</c:v>
                </c:pt>
                <c:pt idx="4">
                  <c:v>0.62719999999999998</c:v>
                </c:pt>
                <c:pt idx="5">
                  <c:v>0.71189999999999998</c:v>
                </c:pt>
                <c:pt idx="6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4-B14B-B605-3F4B98DA537D}"/>
            </c:ext>
          </c:extLst>
        </c:ser>
        <c:ser>
          <c:idx val="1"/>
          <c:order val="1"/>
          <c:tx>
            <c:strRef>
              <c:f>'Senegal Year-Round'!$A$16</c:f>
              <c:strCache>
                <c:ptCount val="1"/>
                <c:pt idx="0">
                  <c:v>population ITN access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84-B14B-B605-3F4B98DA53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'Senegal Year-Round'!$B$14:$H$14</c:f>
              <c:strCache>
                <c:ptCount val="7"/>
                <c:pt idx="0">
                  <c:v>2008-9</c:v>
                </c:pt>
                <c:pt idx="1">
                  <c:v>2010-2011</c:v>
                </c:pt>
                <c:pt idx="2">
                  <c:v>2012-2013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'Senegal Year-Round'!$B$16:$H$16</c:f>
              <c:numCache>
                <c:formatCode>0%</c:formatCode>
                <c:ptCount val="7"/>
                <c:pt idx="0">
                  <c:v>0.34899999999999998</c:v>
                </c:pt>
                <c:pt idx="1">
                  <c:v>0.38100000000000001</c:v>
                </c:pt>
                <c:pt idx="2">
                  <c:v>0.57399999999999995</c:v>
                </c:pt>
                <c:pt idx="3">
                  <c:v>0.58399999999999996</c:v>
                </c:pt>
                <c:pt idx="4">
                  <c:v>0.66</c:v>
                </c:pt>
                <c:pt idx="5">
                  <c:v>0.75700000000000001</c:v>
                </c:pt>
                <c:pt idx="6">
                  <c:v>0.72799999999999998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4-B14B-B605-3F4B98DA53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7575792"/>
        <c:axId val="337575232"/>
      </c:lineChart>
      <c:catAx>
        <c:axId val="3375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75232"/>
        <c:crosses val="autoZero"/>
        <c:auto val="1"/>
        <c:lblAlgn val="ctr"/>
        <c:lblOffset val="100"/>
        <c:noMultiLvlLbl val="0"/>
      </c:catAx>
      <c:valAx>
        <c:axId val="337575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nets used</a:t>
            </a:r>
            <a:r>
              <a:rPr lang="en-US" baseline="0"/>
              <a:t> the previous night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'Percent Nets used'!$D$1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'Percent Nets used'!$A$2:$A$12</c:f>
              <c:strCache>
                <c:ptCount val="11"/>
                <c:pt idx="0">
                  <c:v>Liberia 2016</c:v>
                </c:pt>
                <c:pt idx="1">
                  <c:v>Nigeria 2010 </c:v>
                </c:pt>
                <c:pt idx="2">
                  <c:v>Nigeria 2015</c:v>
                </c:pt>
                <c:pt idx="3">
                  <c:v>Senegal 2010-11</c:v>
                </c:pt>
                <c:pt idx="4">
                  <c:v>Senegal 2014</c:v>
                </c:pt>
                <c:pt idx="5">
                  <c:v>Senegal 2015</c:v>
                </c:pt>
                <c:pt idx="6">
                  <c:v>Senegal 2016</c:v>
                </c:pt>
                <c:pt idx="7">
                  <c:v>Tanzania 2015-16</c:v>
                </c:pt>
                <c:pt idx="8">
                  <c:v>Tanzania 2017</c:v>
                </c:pt>
                <c:pt idx="9">
                  <c:v>Uganda 2009</c:v>
                </c:pt>
                <c:pt idx="10">
                  <c:v>Uganda 2014-15</c:v>
                </c:pt>
              </c:strCache>
            </c:strRef>
          </c:cat>
          <c:val>
            <c:numRef>
              <c:f>'Percent Nets used'!$D$2:$D$12</c:f>
              <c:numCache>
                <c:formatCode>General</c:formatCode>
                <c:ptCount val="11"/>
                <c:pt idx="0">
                  <c:v>71.100000000000009</c:v>
                </c:pt>
                <c:pt idx="1">
                  <c:v>76.800000000000011</c:v>
                </c:pt>
                <c:pt idx="2">
                  <c:v>60.300000000000004</c:v>
                </c:pt>
                <c:pt idx="3">
                  <c:v>69.100000000000009</c:v>
                </c:pt>
                <c:pt idx="4">
                  <c:v>62.800000000000004</c:v>
                </c:pt>
                <c:pt idx="5">
                  <c:v>69.7</c:v>
                </c:pt>
                <c:pt idx="6">
                  <c:v>68.100000000000009</c:v>
                </c:pt>
                <c:pt idx="7">
                  <c:v>70.600000000000009</c:v>
                </c:pt>
                <c:pt idx="8">
                  <c:v>67.400000000000006</c:v>
                </c:pt>
                <c:pt idx="9">
                  <c:v>78.300000000000011</c:v>
                </c:pt>
                <c:pt idx="10">
                  <c:v>74.600000000000009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8-6848-8DC9-0E988991A6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4"/>
        <c:axId val="1136124751"/>
        <c:axId val="743019775"/>
      </c:barChart>
      <c:catAx>
        <c:axId val="1136124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19775"/>
        <c:crosses val="autoZero"/>
        <c:auto val="1"/>
        <c:lblAlgn val="ctr"/>
        <c:lblOffset val="100"/>
        <c:noMultiLvlLbl val="0"/>
      </c:catAx>
      <c:valAx>
        <c:axId val="7430197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2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of nets used, by household net supply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 Nets used'!$H$1</c:f>
              <c:strCache>
                <c:ptCount val="1"/>
                <c:pt idx="0">
                  <c:v>among hh with not enough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'Percent Nets used'!$A$2:$A$12</c:f>
              <c:strCache>
                <c:ptCount val="11"/>
                <c:pt idx="0">
                  <c:v>Liberia 2016</c:v>
                </c:pt>
                <c:pt idx="1">
                  <c:v>Nigeria 2010 </c:v>
                </c:pt>
                <c:pt idx="2">
                  <c:v>Nigeria 2015</c:v>
                </c:pt>
                <c:pt idx="3">
                  <c:v>Senegal 2010-11</c:v>
                </c:pt>
                <c:pt idx="4">
                  <c:v>Senegal 2014</c:v>
                </c:pt>
                <c:pt idx="5">
                  <c:v>Senegal 2015</c:v>
                </c:pt>
                <c:pt idx="6">
                  <c:v>Senegal 2016</c:v>
                </c:pt>
                <c:pt idx="7">
                  <c:v>Tanzania 2015-16</c:v>
                </c:pt>
                <c:pt idx="8">
                  <c:v>Tanzania 2017</c:v>
                </c:pt>
                <c:pt idx="9">
                  <c:v>Uganda 2009</c:v>
                </c:pt>
                <c:pt idx="10">
                  <c:v>Uganda 2014-15</c:v>
                </c:pt>
              </c:strCache>
            </c:strRef>
          </c:cat>
          <c:val>
            <c:numRef>
              <c:f>'Percent Nets used'!$H$2:$H$12</c:f>
              <c:numCache>
                <c:formatCode>General</c:formatCode>
                <c:ptCount val="11"/>
                <c:pt idx="0">
                  <c:v>80.600000000000009</c:v>
                </c:pt>
                <c:pt idx="1">
                  <c:v>78.5</c:v>
                </c:pt>
                <c:pt idx="2">
                  <c:v>64.3</c:v>
                </c:pt>
                <c:pt idx="3">
                  <c:v>69.7</c:v>
                </c:pt>
                <c:pt idx="4">
                  <c:v>65.900000000000006</c:v>
                </c:pt>
                <c:pt idx="5">
                  <c:v>71.5</c:v>
                </c:pt>
                <c:pt idx="6">
                  <c:v>79.300000000000011</c:v>
                </c:pt>
                <c:pt idx="7">
                  <c:v>80.300000000000011</c:v>
                </c:pt>
                <c:pt idx="8">
                  <c:v>73.400000000000006</c:v>
                </c:pt>
                <c:pt idx="9">
                  <c:v>80</c:v>
                </c:pt>
                <c:pt idx="10">
                  <c:v>84.2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1-4E41-9F50-BBA4F58F5BEF}"/>
            </c:ext>
          </c:extLst>
        </c:ser>
        <c:ser>
          <c:idx val="1"/>
          <c:order val="1"/>
          <c:tx>
            <c:strRef>
              <c:f>'Percent Nets used'!$I$1</c:f>
              <c:strCache>
                <c:ptCount val="1"/>
                <c:pt idx="0">
                  <c:v>among hh with just right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'Percent Nets used'!$A$2:$A$12</c:f>
              <c:strCache>
                <c:ptCount val="11"/>
                <c:pt idx="0">
                  <c:v>Liberia 2016</c:v>
                </c:pt>
                <c:pt idx="1">
                  <c:v>Nigeria 2010 </c:v>
                </c:pt>
                <c:pt idx="2">
                  <c:v>Nigeria 2015</c:v>
                </c:pt>
                <c:pt idx="3">
                  <c:v>Senegal 2010-11</c:v>
                </c:pt>
                <c:pt idx="4">
                  <c:v>Senegal 2014</c:v>
                </c:pt>
                <c:pt idx="5">
                  <c:v>Senegal 2015</c:v>
                </c:pt>
                <c:pt idx="6">
                  <c:v>Senegal 2016</c:v>
                </c:pt>
                <c:pt idx="7">
                  <c:v>Tanzania 2015-16</c:v>
                </c:pt>
                <c:pt idx="8">
                  <c:v>Tanzania 2017</c:v>
                </c:pt>
                <c:pt idx="9">
                  <c:v>Uganda 2009</c:v>
                </c:pt>
                <c:pt idx="10">
                  <c:v>Uganda 2014-15</c:v>
                </c:pt>
              </c:strCache>
            </c:strRef>
          </c:cat>
          <c:val>
            <c:numRef>
              <c:f>'Percent Nets used'!$I$2:$I$12</c:f>
              <c:numCache>
                <c:formatCode>General</c:formatCode>
                <c:ptCount val="11"/>
                <c:pt idx="0">
                  <c:v>69</c:v>
                </c:pt>
                <c:pt idx="1">
                  <c:v>77</c:v>
                </c:pt>
                <c:pt idx="2">
                  <c:v>63.900000000000006</c:v>
                </c:pt>
                <c:pt idx="3">
                  <c:v>69.3</c:v>
                </c:pt>
                <c:pt idx="4">
                  <c:v>63.7</c:v>
                </c:pt>
                <c:pt idx="5">
                  <c:v>70.5</c:v>
                </c:pt>
                <c:pt idx="6">
                  <c:v>72.7</c:v>
                </c:pt>
                <c:pt idx="7">
                  <c:v>70.5</c:v>
                </c:pt>
                <c:pt idx="8">
                  <c:v>69.8</c:v>
                </c:pt>
                <c:pt idx="9">
                  <c:v>80.100000000000009</c:v>
                </c:pt>
                <c:pt idx="10">
                  <c:v>76.600000000000009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1-4E41-9F50-BBA4F58F5BEF}"/>
            </c:ext>
          </c:extLst>
        </c:ser>
        <c:ser>
          <c:idx val="2"/>
          <c:order val="2"/>
          <c:tx>
            <c:strRef>
              <c:f>'Percent Nets used'!$J$1</c:f>
              <c:strCache>
                <c:ptCount val="1"/>
                <c:pt idx="0">
                  <c:v>among hh with too 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'Percent Nets used'!$A$2:$A$12</c:f>
              <c:strCache>
                <c:ptCount val="11"/>
                <c:pt idx="0">
                  <c:v>Liberia 2016</c:v>
                </c:pt>
                <c:pt idx="1">
                  <c:v>Nigeria 2010 </c:v>
                </c:pt>
                <c:pt idx="2">
                  <c:v>Nigeria 2015</c:v>
                </c:pt>
                <c:pt idx="3">
                  <c:v>Senegal 2010-11</c:v>
                </c:pt>
                <c:pt idx="4">
                  <c:v>Senegal 2014</c:v>
                </c:pt>
                <c:pt idx="5">
                  <c:v>Senegal 2015</c:v>
                </c:pt>
                <c:pt idx="6">
                  <c:v>Senegal 2016</c:v>
                </c:pt>
                <c:pt idx="7">
                  <c:v>Tanzania 2015-16</c:v>
                </c:pt>
                <c:pt idx="8">
                  <c:v>Tanzania 2017</c:v>
                </c:pt>
                <c:pt idx="9">
                  <c:v>Uganda 2009</c:v>
                </c:pt>
                <c:pt idx="10">
                  <c:v>Uganda 2014-15</c:v>
                </c:pt>
              </c:strCache>
            </c:strRef>
          </c:cat>
          <c:val>
            <c:numRef>
              <c:f>'Percent Nets used'!$J$2:$J$12</c:f>
              <c:numCache>
                <c:formatCode>General</c:formatCode>
                <c:ptCount val="11"/>
                <c:pt idx="0">
                  <c:v>35.1</c:v>
                </c:pt>
                <c:pt idx="1">
                  <c:v>58.800000000000004</c:v>
                </c:pt>
                <c:pt idx="2">
                  <c:v>40.400000000000006</c:v>
                </c:pt>
                <c:pt idx="3">
                  <c:v>54.900000000000006</c:v>
                </c:pt>
                <c:pt idx="4">
                  <c:v>41.300000000000004</c:v>
                </c:pt>
                <c:pt idx="5">
                  <c:v>56.1</c:v>
                </c:pt>
                <c:pt idx="6">
                  <c:v>43.300000000000004</c:v>
                </c:pt>
                <c:pt idx="7">
                  <c:v>50.300000000000004</c:v>
                </c:pt>
                <c:pt idx="8">
                  <c:v>48.9</c:v>
                </c:pt>
                <c:pt idx="9">
                  <c:v>63.300000000000004</c:v>
                </c:pt>
                <c:pt idx="10">
                  <c:v>57.800000000000004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1-4E41-9F50-BBA4F58F5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231439"/>
        <c:axId val="1083063503"/>
      </c:barChart>
      <c:catAx>
        <c:axId val="72023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63503"/>
        <c:crosses val="autoZero"/>
        <c:auto val="1"/>
        <c:lblAlgn val="ctr"/>
        <c:lblOffset val="100"/>
        <c:noMultiLvlLbl val="0"/>
      </c:catAx>
      <c:valAx>
        <c:axId val="10830635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Uganda</a:t>
            </a:r>
            <a:r>
              <a:rPr lang="en-US" baseline="0"/>
              <a:t> 2014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'Uganda 2014'!$C$2</c:f>
              <c:strCache>
                <c:ptCount val="1"/>
                <c:pt idx="0">
                  <c:v>too hot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('Uganda 2014'!$D$1,'Uganda 2014'!$H$1:$J$1)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('Uganda 2014'!$D$2,'Uganda 2014'!$H$2:$J$2)</c:f>
              <c:numCache>
                <c:formatCode>General</c:formatCode>
                <c:ptCount val="4"/>
                <c:pt idx="0">
                  <c:v>5.6000000000000005</c:v>
                </c:pt>
                <c:pt idx="1">
                  <c:v>10.8</c:v>
                </c:pt>
                <c:pt idx="2">
                  <c:v>5.9</c:v>
                </c:pt>
                <c:pt idx="3">
                  <c:v>2.8000000000000003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0-0E41-8BE6-4E6DA3A94976}"/>
            </c:ext>
          </c:extLst>
        </c:ser>
        <c:ser>
          <c:idx val="1"/>
          <c:order val="1"/>
          <c:tx>
            <c:strRef>
              <c:f>'Uganda 2014'!$C$3</c:f>
              <c:strCache>
                <c:ptCount val="1"/>
                <c:pt idx="0">
                  <c:v>don't like smell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('Uganda 2014'!$D$1,'Uganda 2014'!$H$1:$J$1)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('Uganda 2014'!$D$3,'Uganda 2014'!$H$3:$J$3)</c:f>
              <c:numCache>
                <c:formatCode>General</c:formatCode>
                <c:ptCount val="4"/>
                <c:pt idx="0">
                  <c:v>1</c:v>
                </c:pt>
                <c:pt idx="1">
                  <c:v>1.1000000000000001</c:v>
                </c:pt>
                <c:pt idx="2">
                  <c:v>0.70000000000000007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0-0E41-8BE6-4E6DA3A94976}"/>
            </c:ext>
          </c:extLst>
        </c:ser>
        <c:ser>
          <c:idx val="2"/>
          <c:order val="2"/>
          <c:tx>
            <c:strRef>
              <c:f>'Uganda 2014'!$C$4</c:f>
              <c:strCache>
                <c:ptCount val="1"/>
                <c:pt idx="0">
                  <c:v>no mosquitoes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('Uganda 2014'!$D$1,'Uganda 2014'!$H$1:$J$1)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('Uganda 2014'!$D$4,'Uganda 2014'!$H$4:$J$4)</c:f>
              <c:numCache>
                <c:formatCode>General</c:formatCode>
                <c:ptCount val="4"/>
                <c:pt idx="0">
                  <c:v>3.1</c:v>
                </c:pt>
                <c:pt idx="1">
                  <c:v>9.6000000000000014</c:v>
                </c:pt>
                <c:pt idx="2">
                  <c:v>2</c:v>
                </c:pt>
                <c:pt idx="3">
                  <c:v>1.7000000000000002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0-0E41-8BE6-4E6DA3A94976}"/>
            </c:ext>
          </c:extLst>
        </c:ser>
        <c:ser>
          <c:idx val="3"/>
          <c:order val="3"/>
          <c:tx>
            <c:strRef>
              <c:f>'Uganda 2014'!$C$5</c:f>
              <c:strCache>
                <c:ptCount val="1"/>
                <c:pt idx="0">
                  <c:v>too old/torn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('Uganda 2014'!$D$1,'Uganda 2014'!$H$1:$J$1)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('Uganda 2014'!$D$5,'Uganda 2014'!$H$5:$J$5)</c:f>
              <c:numCache>
                <c:formatCode>General</c:formatCode>
                <c:ptCount val="4"/>
                <c:pt idx="0">
                  <c:v>5.5</c:v>
                </c:pt>
                <c:pt idx="1">
                  <c:v>8.4</c:v>
                </c:pt>
                <c:pt idx="2">
                  <c:v>6</c:v>
                </c:pt>
                <c:pt idx="3">
                  <c:v>3.4000000000000004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30-0E41-8BE6-4E6DA3A94976}"/>
            </c:ext>
          </c:extLst>
        </c:ser>
        <c:ser>
          <c:idx val="4"/>
          <c:order val="4"/>
          <c:tx>
            <c:strRef>
              <c:f>'Uganda 2014'!$C$6</c:f>
              <c:strCache>
                <c:ptCount val="1"/>
                <c:pt idx="0">
                  <c:v>not hung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('Uganda 2014'!$D$1,'Uganda 2014'!$H$1:$J$1)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('Uganda 2014'!$D$6,'Uganda 2014'!$H$6:$J$6)</c:f>
              <c:numCache>
                <c:formatCode>General</c:formatCode>
                <c:ptCount val="4"/>
                <c:pt idx="0">
                  <c:v>71</c:v>
                </c:pt>
                <c:pt idx="1">
                  <c:v>62</c:v>
                </c:pt>
                <c:pt idx="2">
                  <c:v>73.400000000000006</c:v>
                </c:pt>
                <c:pt idx="3">
                  <c:v>71.600000000000009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0-0E41-8BE6-4E6DA3A94976}"/>
            </c:ext>
          </c:extLst>
        </c:ser>
        <c:ser>
          <c:idx val="5"/>
          <c:order val="5"/>
          <c:tx>
            <c:strRef>
              <c:f>'Uganda 2014'!$C$7</c:f>
              <c:strCache>
                <c:ptCount val="1"/>
                <c:pt idx="0">
                  <c:v>extra net/for visitors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('Uganda 2014'!$D$1,'Uganda 2014'!$H$1:$J$1)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('Uganda 2014'!$D$7,'Uganda 2014'!$H$7:$J$7)</c:f>
              <c:numCache>
                <c:formatCode>General</c:formatCode>
                <c:ptCount val="4"/>
                <c:pt idx="0">
                  <c:v>9.6000000000000014</c:v>
                </c:pt>
                <c:pt idx="1">
                  <c:v>2.1</c:v>
                </c:pt>
                <c:pt idx="2">
                  <c:v>9.3000000000000007</c:v>
                </c:pt>
                <c:pt idx="3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30-0E41-8BE6-4E6DA3A94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681712"/>
        <c:axId val="236682272"/>
      </c:barChart>
      <c:catAx>
        <c:axId val="236681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82272"/>
        <c:crosses val="autoZero"/>
        <c:auto val="1"/>
        <c:lblAlgn val="ctr"/>
        <c:lblOffset val="100"/>
        <c:noMultiLvlLbl val="0"/>
      </c:catAx>
      <c:valAx>
        <c:axId val="2366822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8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Uganda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'Uganda 2009'!$C$2</c:f>
              <c:strCache>
                <c:ptCount val="1"/>
                <c:pt idx="0">
                  <c:v>too hot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('Uganda 2009'!$D$1,'Uganda 2009'!$H$1:$J$1)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('Uganda 2009'!$D$2,'Uganda 2009'!$H$2:$J$2)</c:f>
              <c:numCache>
                <c:formatCode>General</c:formatCode>
                <c:ptCount val="4"/>
                <c:pt idx="0">
                  <c:v>2.4000000000000004</c:v>
                </c:pt>
                <c:pt idx="1">
                  <c:v>2</c:v>
                </c:pt>
                <c:pt idx="2">
                  <c:v>3</c:v>
                </c:pt>
                <c:pt idx="3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C-9247-A8E5-4F8E92666393}"/>
            </c:ext>
          </c:extLst>
        </c:ser>
        <c:ser>
          <c:idx val="1"/>
          <c:order val="1"/>
          <c:tx>
            <c:strRef>
              <c:f>'Uganda 2009'!$C$3</c:f>
              <c:strCache>
                <c:ptCount val="1"/>
                <c:pt idx="0">
                  <c:v>don't like smell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('Uganda 2009'!$D$1,'Uganda 2009'!$H$1:$J$1)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('Uganda 2009'!$D$3,'Uganda 2009'!$H$3:$J$3)</c:f>
              <c:numCache>
                <c:formatCode>General</c:formatCode>
                <c:ptCount val="4"/>
                <c:pt idx="0">
                  <c:v>0.30000000000000004</c:v>
                </c:pt>
                <c:pt idx="1">
                  <c:v>0.5</c:v>
                </c:pt>
                <c:pt idx="2">
                  <c:v>0.5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C-9247-A8E5-4F8E92666393}"/>
            </c:ext>
          </c:extLst>
        </c:ser>
        <c:ser>
          <c:idx val="2"/>
          <c:order val="2"/>
          <c:tx>
            <c:strRef>
              <c:f>'Uganda 2009'!$C$4</c:f>
              <c:strCache>
                <c:ptCount val="1"/>
                <c:pt idx="0">
                  <c:v>no mosquitoes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('Uganda 2009'!$D$1,'Uganda 2009'!$H$1:$J$1)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('Uganda 2009'!$D$4,'Uganda 2009'!$H$4:$J$4)</c:f>
              <c:numCache>
                <c:formatCode>General</c:formatCode>
                <c:ptCount val="4"/>
                <c:pt idx="0">
                  <c:v>1</c:v>
                </c:pt>
                <c:pt idx="1">
                  <c:v>0.9</c:v>
                </c:pt>
                <c:pt idx="2">
                  <c:v>1.2000000000000002</c:v>
                </c:pt>
                <c:pt idx="3">
                  <c:v>1.4000000000000001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FC-9247-A8E5-4F8E92666393}"/>
            </c:ext>
          </c:extLst>
        </c:ser>
        <c:ser>
          <c:idx val="3"/>
          <c:order val="3"/>
          <c:tx>
            <c:strRef>
              <c:f>'Uganda 2009'!$C$5</c:f>
              <c:strCache>
                <c:ptCount val="1"/>
                <c:pt idx="0">
                  <c:v>too old/too many holes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('Uganda 2009'!$D$1,'Uganda 2009'!$H$1:$J$1)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('Uganda 2009'!$D$5,'Uganda 2009'!$H$5:$J$5)</c:f>
              <c:numCache>
                <c:formatCode>General</c:formatCode>
                <c:ptCount val="4"/>
                <c:pt idx="0">
                  <c:v>1.8</c:v>
                </c:pt>
                <c:pt idx="1">
                  <c:v>2.9000000000000004</c:v>
                </c:pt>
                <c:pt idx="2">
                  <c:v>0.5</c:v>
                </c:pt>
                <c:pt idx="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FC-9247-A8E5-4F8E92666393}"/>
            </c:ext>
          </c:extLst>
        </c:ser>
        <c:ser>
          <c:idx val="4"/>
          <c:order val="4"/>
          <c:tx>
            <c:strRef>
              <c:f>'Uganda 2009'!$C$6</c:f>
              <c:strCache>
                <c:ptCount val="1"/>
                <c:pt idx="0">
                  <c:v>not hung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('Uganda 2009'!$D$1,'Uganda 2009'!$H$1:$J$1)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('Uganda 2009'!$D$6,'Uganda 2009'!$H$6:$J$6)</c:f>
              <c:numCache>
                <c:formatCode>General</c:formatCode>
                <c:ptCount val="4"/>
                <c:pt idx="0">
                  <c:v>8.8000000000000007</c:v>
                </c:pt>
                <c:pt idx="1">
                  <c:v>8.8000000000000007</c:v>
                </c:pt>
                <c:pt idx="2">
                  <c:v>8</c:v>
                </c:pt>
                <c:pt idx="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FC-9247-A8E5-4F8E92666393}"/>
            </c:ext>
          </c:extLst>
        </c:ser>
        <c:ser>
          <c:idx val="5"/>
          <c:order val="5"/>
          <c:tx>
            <c:strRef>
              <c:f>'Uganda 2009'!$C$7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('Uganda 2009'!$D$1,'Uganda 2009'!$H$1:$J$1)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('Uganda 2009'!$D$7,'Uganda 2009'!$H$7:$J$7)</c:f>
              <c:numCache>
                <c:formatCode>General</c:formatCode>
                <c:ptCount val="4"/>
                <c:pt idx="0">
                  <c:v>5.6000000000000005</c:v>
                </c:pt>
                <c:pt idx="1">
                  <c:v>3.7</c:v>
                </c:pt>
                <c:pt idx="2">
                  <c:v>6.1000000000000005</c:v>
                </c:pt>
                <c:pt idx="3">
                  <c:v>13.200000000000001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FC-9247-A8E5-4F8E92666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131680"/>
        <c:axId val="237132240"/>
      </c:barChart>
      <c:catAx>
        <c:axId val="237131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32240"/>
        <c:crosses val="autoZero"/>
        <c:auto val="1"/>
        <c:lblAlgn val="ctr"/>
        <c:lblOffset val="100"/>
        <c:noMultiLvlLbl val="0"/>
      </c:catAx>
      <c:valAx>
        <c:axId val="237132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3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Liberia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Liberia!$C$2</c:f>
              <c:strCache>
                <c:ptCount val="1"/>
                <c:pt idx="0">
                  <c:v>too 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(Liberia!$D$1,Liberia!$H$1:$J$1)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(Liberia!$D$2,Liberia!$H$2:$J$2)</c:f>
              <c:numCache>
                <c:formatCode>General</c:formatCode>
                <c:ptCount val="4"/>
                <c:pt idx="0">
                  <c:v>14.5</c:v>
                </c:pt>
                <c:pt idx="1">
                  <c:v>16.100000000000001</c:v>
                </c:pt>
                <c:pt idx="2">
                  <c:v>15.100000000000001</c:v>
                </c:pt>
                <c:pt idx="3">
                  <c:v>11.700000000000001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6-D540-9870-38B38ACBAEE8}"/>
            </c:ext>
          </c:extLst>
        </c:ser>
        <c:ser>
          <c:idx val="1"/>
          <c:order val="1"/>
          <c:tx>
            <c:strRef>
              <c:f>Liberia!$C$3</c:f>
              <c:strCache>
                <c:ptCount val="1"/>
                <c:pt idx="0">
                  <c:v>size of the bed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(Liberia!$D$1,Liberia!$H$1:$J$1)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(Liberia!$D$3,Liberia!$H$3:$J$3)</c:f>
              <c:numCache>
                <c:formatCode>General</c:formatCode>
                <c:ptCount val="4"/>
                <c:pt idx="0">
                  <c:v>2.6</c:v>
                </c:pt>
                <c:pt idx="1">
                  <c:v>5.4</c:v>
                </c:pt>
                <c:pt idx="2">
                  <c:v>1</c:v>
                </c:pt>
                <c:pt idx="3">
                  <c:v>1.2000000000000002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6-D540-9870-38B38ACBAEE8}"/>
            </c:ext>
          </c:extLst>
        </c:ser>
        <c:ser>
          <c:idx val="2"/>
          <c:order val="2"/>
          <c:tx>
            <c:strRef>
              <c:f>Liberia!$C$4</c:f>
              <c:strCache>
                <c:ptCount val="1"/>
                <c:pt idx="0">
                  <c:v>not hung up/stored away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(Liberia!$D$1,Liberia!$H$1:$J$1)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(Liberia!$D$4,Liberia!$H$4:$J$4)</c:f>
              <c:numCache>
                <c:formatCode>General</c:formatCode>
                <c:ptCount val="4"/>
                <c:pt idx="0">
                  <c:v>49.1</c:v>
                </c:pt>
                <c:pt idx="1">
                  <c:v>40.800000000000004</c:v>
                </c:pt>
                <c:pt idx="2">
                  <c:v>51.400000000000006</c:v>
                </c:pt>
                <c:pt idx="3">
                  <c:v>56.900000000000006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6-D540-9870-38B38ACBAEE8}"/>
            </c:ext>
          </c:extLst>
        </c:ser>
        <c:ser>
          <c:idx val="3"/>
          <c:order val="3"/>
          <c:tx>
            <c:strRef>
              <c:f>Liberia!$C$5</c:f>
              <c:strCache>
                <c:ptCount val="1"/>
                <c:pt idx="0">
                  <c:v>not in good condition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(Liberia!$D$1,Liberia!$H$1:$J$1)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(Liberia!$D$5,Liberia!$H$5:$J$5)</c:f>
              <c:numCache>
                <c:formatCode>General</c:formatCode>
                <c:ptCount val="4"/>
                <c:pt idx="0">
                  <c:v>6</c:v>
                </c:pt>
                <c:pt idx="1">
                  <c:v>12.700000000000001</c:v>
                </c:pt>
                <c:pt idx="2">
                  <c:v>3</c:v>
                </c:pt>
                <c:pt idx="3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A6-D540-9870-38B38ACBAEE8}"/>
            </c:ext>
          </c:extLst>
        </c:ser>
        <c:ser>
          <c:idx val="4"/>
          <c:order val="4"/>
          <c:tx>
            <c:strRef>
              <c:f>Liberia!$C$6</c:f>
              <c:strCache>
                <c:ptCount val="1"/>
                <c:pt idx="0">
                  <c:v>materiall too hard/rough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(Liberia!$D$1,Liberia!$H$1:$J$1)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(Liberia!$D$6,Liberia!$H$6:$J$6)</c:f>
              <c:numCache>
                <c:formatCode>General</c:formatCode>
                <c:ptCount val="4"/>
                <c:pt idx="0">
                  <c:v>2.1</c:v>
                </c:pt>
                <c:pt idx="1">
                  <c:v>1.7000000000000002</c:v>
                </c:pt>
                <c:pt idx="2">
                  <c:v>3.3000000000000003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A6-D540-9870-38B38ACBAEE8}"/>
            </c:ext>
          </c:extLst>
        </c:ser>
        <c:ser>
          <c:idx val="5"/>
          <c:order val="5"/>
          <c:tx>
            <c:strRef>
              <c:f>Liberia!$C$7</c:f>
              <c:strCache>
                <c:ptCount val="1"/>
                <c:pt idx="0">
                  <c:v>child doesn't like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(Liberia!$D$1,Liberia!$H$1:$J$1)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(Liberia!$D$7,Liberia!$H$7:$J$7)</c:f>
              <c:numCache>
                <c:formatCode>General</c:formatCode>
                <c:ptCount val="4"/>
                <c:pt idx="0">
                  <c:v>1.4000000000000001</c:v>
                </c:pt>
                <c:pt idx="1">
                  <c:v>2.5</c:v>
                </c:pt>
                <c:pt idx="2">
                  <c:v>0.30000000000000004</c:v>
                </c:pt>
                <c:pt idx="3">
                  <c:v>1.4000000000000001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A6-D540-9870-38B38ACBAEE8}"/>
            </c:ext>
          </c:extLst>
        </c:ser>
        <c:ser>
          <c:idx val="6"/>
          <c:order val="6"/>
          <c:tx>
            <c:strRef>
              <c:f>Liberia!$C$8</c:f>
              <c:strCache>
                <c:ptCount val="1"/>
                <c:pt idx="0">
                  <c:v>skin irritation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(Liberia!$D$1,Liberia!$H$1:$J$1)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(Liberia!$D$8,Liberia!$H$8:$J$8)</c:f>
              <c:numCache>
                <c:formatCode>General</c:formatCode>
                <c:ptCount val="4"/>
                <c:pt idx="0">
                  <c:v>2.5</c:v>
                </c:pt>
                <c:pt idx="1">
                  <c:v>1.7000000000000002</c:v>
                </c:pt>
                <c:pt idx="2">
                  <c:v>5.3000000000000007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A6-D540-9870-38B38ACBAEE8}"/>
            </c:ext>
          </c:extLst>
        </c:ser>
        <c:ser>
          <c:idx val="7"/>
          <c:order val="7"/>
          <c:tx>
            <c:strRef>
              <c:f>Liberia!$C$9</c:f>
              <c:strCache>
                <c:ptCount val="1"/>
                <c:pt idx="0">
                  <c:v>bad for health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(Liberia!$D$1,Liberia!$H$1:$J$1)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(Liberia!$D$9,Liberia!$H$9:$J$9)</c:f>
              <c:numCache>
                <c:formatCode>General</c:formatCode>
                <c:ptCount val="4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A6-D540-9870-38B38ACBAEE8}"/>
            </c:ext>
          </c:extLst>
        </c:ser>
        <c:ser>
          <c:idx val="8"/>
          <c:order val="8"/>
          <c:tx>
            <c:strRef>
              <c:f>Liberia!$C$10</c:f>
              <c:strCache>
                <c:ptCount val="1"/>
                <c:pt idx="0">
                  <c:v>superstition/witchcraft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(Liberia!$D$1,Liberia!$H$1:$J$1)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(Liberia!$D$10,Liberia!$H$10:$J$10)</c:f>
              <c:numCache>
                <c:formatCode>General</c:formatCode>
                <c:ptCount val="4"/>
                <c:pt idx="0">
                  <c:v>0.4</c:v>
                </c:pt>
                <c:pt idx="1">
                  <c:v>0.9</c:v>
                </c:pt>
                <c:pt idx="2">
                  <c:v>0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A6-D540-9870-38B38ACBAEE8}"/>
            </c:ext>
          </c:extLst>
        </c:ser>
        <c:ser>
          <c:idx val="9"/>
          <c:order val="9"/>
          <c:tx>
            <c:strRef>
              <c:f>Liberia!$C$11</c:f>
              <c:strCache>
                <c:ptCount val="1"/>
                <c:pt idx="0">
                  <c:v>too weak to hang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(Liberia!$D$1,Liberia!$H$1:$J$1)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(Liberia!$D$11,Liberia!$H$11:$J$11)</c:f>
              <c:numCache>
                <c:formatCode>General</c:formatCode>
                <c:ptCount val="4"/>
                <c:pt idx="0">
                  <c:v>1.8</c:v>
                </c:pt>
                <c:pt idx="1">
                  <c:v>1.4000000000000001</c:v>
                </c:pt>
                <c:pt idx="2">
                  <c:v>2.6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A6-D540-9870-38B38ACBAEE8}"/>
            </c:ext>
          </c:extLst>
        </c:ser>
        <c:ser>
          <c:idx val="10"/>
          <c:order val="10"/>
          <c:tx>
            <c:strRef>
              <c:f>Liberia!$C$12</c:f>
              <c:strCache>
                <c:ptCount val="1"/>
                <c:pt idx="0">
                  <c:v>chemical smell/toxic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(Liberia!$D$1,Liberia!$H$1:$J$1)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(Liberia!$D$12,Liberia!$H$12:$J$12)</c:f>
              <c:numCache>
                <c:formatCode>General</c:formatCode>
                <c:ptCount val="4"/>
                <c:pt idx="0">
                  <c:v>1.4000000000000001</c:v>
                </c:pt>
                <c:pt idx="1">
                  <c:v>0.5</c:v>
                </c:pt>
                <c:pt idx="2">
                  <c:v>3.4000000000000004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A6-D540-9870-38B38ACBAEE8}"/>
            </c:ext>
          </c:extLst>
        </c:ser>
        <c:ser>
          <c:idx val="11"/>
          <c:order val="11"/>
          <c:tx>
            <c:strRef>
              <c:f>Liberia!$C$13</c:f>
              <c:strCache>
                <c:ptCount val="1"/>
                <c:pt idx="0">
                  <c:v>saving for later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(Liberia!$D$1,Liberia!$H$1:$J$1)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(Liberia!$D$13,Liberia!$H$13:$J$13)</c:f>
              <c:numCache>
                <c:formatCode>General</c:formatCode>
                <c:ptCount val="4"/>
                <c:pt idx="0">
                  <c:v>15.8</c:v>
                </c:pt>
                <c:pt idx="1">
                  <c:v>7.9</c:v>
                </c:pt>
                <c:pt idx="2">
                  <c:v>18.5</c:v>
                </c:pt>
                <c:pt idx="3">
                  <c:v>22.900000000000002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A6-D540-9870-38B38ACBAEE8}"/>
            </c:ext>
          </c:extLst>
        </c:ser>
        <c:ser>
          <c:idx val="12"/>
          <c:order val="12"/>
          <c:tx>
            <c:strRef>
              <c:f>Liberia!$C$14</c:f>
              <c:strCache>
                <c:ptCount val="1"/>
                <c:pt idx="0">
                  <c:v>no mosquitoes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(Liberia!$D$1,Liberia!$H$1:$J$1)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(Liberia!$D$14,Liberia!$H$14:$J$14)</c:f>
              <c:numCache>
                <c:formatCode>General</c:formatCode>
                <c:ptCount val="4"/>
                <c:pt idx="0">
                  <c:v>4.7</c:v>
                </c:pt>
                <c:pt idx="1">
                  <c:v>5.5</c:v>
                </c:pt>
                <c:pt idx="2">
                  <c:v>4.1000000000000005</c:v>
                </c:pt>
                <c:pt idx="3">
                  <c:v>4.6000000000000005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A6-D540-9870-38B38ACBAEE8}"/>
            </c:ext>
          </c:extLst>
        </c:ser>
        <c:ser>
          <c:idx val="13"/>
          <c:order val="13"/>
          <c:tx>
            <c:strRef>
              <c:f>Liberia!$C$15</c:f>
              <c:strCache>
                <c:ptCount val="1"/>
                <c:pt idx="0">
                  <c:v>usual user(s) didn't sleep here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(Liberia!$D$1,Liberia!$H$1:$J$1)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(Liberia!$D$15,Liberia!$H$15:$J$15)</c:f>
              <c:numCache>
                <c:formatCode>General</c:formatCode>
                <c:ptCount val="4"/>
                <c:pt idx="0">
                  <c:v>7.3000000000000007</c:v>
                </c:pt>
                <c:pt idx="1">
                  <c:v>6.8000000000000007</c:v>
                </c:pt>
                <c:pt idx="2">
                  <c:v>10.700000000000001</c:v>
                </c:pt>
                <c:pt idx="3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1A6-D540-9870-38B38ACBAEE8}"/>
            </c:ext>
          </c:extLst>
        </c:ser>
        <c:ser>
          <c:idx val="14"/>
          <c:order val="14"/>
          <c:tx>
            <c:strRef>
              <c:f>Liberia!$C$16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(Liberia!$D$1,Liberia!$H$1:$J$1)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(Liberia!$D$16,Liberia!$H$16:$J$16)</c:f>
              <c:numCache>
                <c:formatCode>General</c:formatCode>
                <c:ptCount val="4"/>
                <c:pt idx="0">
                  <c:v>6.8000000000000007</c:v>
                </c:pt>
                <c:pt idx="1">
                  <c:v>7.5</c:v>
                </c:pt>
                <c:pt idx="2">
                  <c:v>6.5</c:v>
                </c:pt>
                <c:pt idx="3">
                  <c:v>6.3000000000000007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A6-D540-9870-38B38ACBA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142880"/>
        <c:axId val="237143440"/>
      </c:barChart>
      <c:catAx>
        <c:axId val="23714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43440"/>
        <c:crosses val="autoZero"/>
        <c:auto val="1"/>
        <c:lblAlgn val="ctr"/>
        <c:lblOffset val="100"/>
        <c:noMultiLvlLbl val="0"/>
      </c:catAx>
      <c:valAx>
        <c:axId val="23714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Liberia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Liberia!$C$2</c:f>
              <c:strCache>
                <c:ptCount val="1"/>
                <c:pt idx="0">
                  <c:v>too hot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Liberia!$L$1:$O$1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Liberia!$L$2:$O$2</c:f>
              <c:numCache>
                <c:formatCode>General</c:formatCode>
                <c:ptCount val="4"/>
                <c:pt idx="0">
                  <c:v>14.5</c:v>
                </c:pt>
                <c:pt idx="1">
                  <c:v>16.100000000000001</c:v>
                </c:pt>
                <c:pt idx="2">
                  <c:v>15.100000000000001</c:v>
                </c:pt>
                <c:pt idx="3">
                  <c:v>11.700000000000001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A-BF48-BEF7-EE88BE1D3DAB}"/>
            </c:ext>
          </c:extLst>
        </c:ser>
        <c:ser>
          <c:idx val="1"/>
          <c:order val="1"/>
          <c:tx>
            <c:strRef>
              <c:f>Liberia!$C$3</c:f>
              <c:strCache>
                <c:ptCount val="1"/>
                <c:pt idx="0">
                  <c:v>size of the bed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Liberia!$L$1:$O$1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Liberia!$L$3:$O$3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A-BF48-BEF7-EE88BE1D3DAB}"/>
            </c:ext>
          </c:extLst>
        </c:ser>
        <c:ser>
          <c:idx val="2"/>
          <c:order val="2"/>
          <c:tx>
            <c:strRef>
              <c:f>Liberia!$C$4</c:f>
              <c:strCache>
                <c:ptCount val="1"/>
                <c:pt idx="0">
                  <c:v>not hung up/stored away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Liberia!$L$1:$O$1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Liberia!$L$4:$O$4</c:f>
              <c:numCache>
                <c:formatCode>General</c:formatCode>
                <c:ptCount val="4"/>
                <c:pt idx="0">
                  <c:v>49.1</c:v>
                </c:pt>
                <c:pt idx="1">
                  <c:v>40.800000000000004</c:v>
                </c:pt>
                <c:pt idx="2">
                  <c:v>51.400000000000006</c:v>
                </c:pt>
                <c:pt idx="3">
                  <c:v>56.900000000000006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A-BF48-BEF7-EE88BE1D3DAB}"/>
            </c:ext>
          </c:extLst>
        </c:ser>
        <c:ser>
          <c:idx val="3"/>
          <c:order val="3"/>
          <c:tx>
            <c:strRef>
              <c:f>Liberia!$C$5</c:f>
              <c:strCache>
                <c:ptCount val="1"/>
                <c:pt idx="0">
                  <c:v>not in good condition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Liberia!$L$1:$O$1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Liberia!$L$5:$O$5</c:f>
              <c:numCache>
                <c:formatCode>General</c:formatCode>
                <c:ptCount val="4"/>
                <c:pt idx="0">
                  <c:v>6</c:v>
                </c:pt>
                <c:pt idx="1">
                  <c:v>12.700000000000001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AA-BF48-BEF7-EE88BE1D3DAB}"/>
            </c:ext>
          </c:extLst>
        </c:ser>
        <c:ser>
          <c:idx val="4"/>
          <c:order val="4"/>
          <c:tx>
            <c:strRef>
              <c:f>Liberia!$C$6</c:f>
              <c:strCache>
                <c:ptCount val="1"/>
                <c:pt idx="0">
                  <c:v>materiall too hard/rough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Liberia!$L$1:$O$1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Liberia!$L$6:$O$6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AA-BF48-BEF7-EE88BE1D3DAB}"/>
            </c:ext>
          </c:extLst>
        </c:ser>
        <c:ser>
          <c:idx val="5"/>
          <c:order val="5"/>
          <c:tx>
            <c:strRef>
              <c:f>Liberia!$C$7</c:f>
              <c:strCache>
                <c:ptCount val="1"/>
                <c:pt idx="0">
                  <c:v>child doesn't like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Liberia!$L$1:$O$1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Liberia!$L$7:$O$7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AA-BF48-BEF7-EE88BE1D3DAB}"/>
            </c:ext>
          </c:extLst>
        </c:ser>
        <c:ser>
          <c:idx val="6"/>
          <c:order val="6"/>
          <c:tx>
            <c:strRef>
              <c:f>Liberia!$C$8</c:f>
              <c:strCache>
                <c:ptCount val="1"/>
                <c:pt idx="0">
                  <c:v>skin irritation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Liberia!$L$1:$O$1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Liberia!$L$8:$O$8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AA-BF48-BEF7-EE88BE1D3DAB}"/>
            </c:ext>
          </c:extLst>
        </c:ser>
        <c:ser>
          <c:idx val="7"/>
          <c:order val="7"/>
          <c:tx>
            <c:strRef>
              <c:f>Liberia!$C$9</c:f>
              <c:strCache>
                <c:ptCount val="1"/>
                <c:pt idx="0">
                  <c:v>bad for health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Liberia!$L$1:$O$1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Liberia!$L$9:$O$9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AA-BF48-BEF7-EE88BE1D3DAB}"/>
            </c:ext>
          </c:extLst>
        </c:ser>
        <c:ser>
          <c:idx val="8"/>
          <c:order val="8"/>
          <c:tx>
            <c:strRef>
              <c:f>Liberia!$C$10</c:f>
              <c:strCache>
                <c:ptCount val="1"/>
                <c:pt idx="0">
                  <c:v>superstition/witchcraft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Liberia!$L$1:$O$1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Liberia!$L$10:$O$10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A-BF48-BEF7-EE88BE1D3DAB}"/>
            </c:ext>
          </c:extLst>
        </c:ser>
        <c:ser>
          <c:idx val="9"/>
          <c:order val="9"/>
          <c:tx>
            <c:strRef>
              <c:f>Liberia!$C$11</c:f>
              <c:strCache>
                <c:ptCount val="1"/>
                <c:pt idx="0">
                  <c:v>too weak to hang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Liberia!$L$1:$O$1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Liberia!$L$11:$O$11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AA-BF48-BEF7-EE88BE1D3DAB}"/>
            </c:ext>
          </c:extLst>
        </c:ser>
        <c:ser>
          <c:idx val="10"/>
          <c:order val="10"/>
          <c:tx>
            <c:strRef>
              <c:f>Liberia!$C$12</c:f>
              <c:strCache>
                <c:ptCount val="1"/>
                <c:pt idx="0">
                  <c:v>chemical smell/toxic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Liberia!$L$1:$O$1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Liberia!$L$12:$O$12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AA-BF48-BEF7-EE88BE1D3DAB}"/>
            </c:ext>
          </c:extLst>
        </c:ser>
        <c:ser>
          <c:idx val="11"/>
          <c:order val="11"/>
          <c:tx>
            <c:strRef>
              <c:f>Liberia!$C$13</c:f>
              <c:strCache>
                <c:ptCount val="1"/>
                <c:pt idx="0">
                  <c:v>saving for later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Liberia!$L$1:$O$1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Liberia!$L$13:$O$13</c:f>
              <c:numCache>
                <c:formatCode>General</c:formatCode>
                <c:ptCount val="4"/>
                <c:pt idx="0">
                  <c:v>15.8</c:v>
                </c:pt>
                <c:pt idx="1">
                  <c:v>7.9</c:v>
                </c:pt>
                <c:pt idx="2">
                  <c:v>18.5</c:v>
                </c:pt>
                <c:pt idx="3">
                  <c:v>22.900000000000002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AA-BF48-BEF7-EE88BE1D3DAB}"/>
            </c:ext>
          </c:extLst>
        </c:ser>
        <c:ser>
          <c:idx val="12"/>
          <c:order val="12"/>
          <c:tx>
            <c:strRef>
              <c:f>Liberia!$C$14</c:f>
              <c:strCache>
                <c:ptCount val="1"/>
                <c:pt idx="0">
                  <c:v>no mosquitoes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Liberia!$L$1:$O$1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Liberia!$L$14:$O$14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AA-BF48-BEF7-EE88BE1D3DAB}"/>
            </c:ext>
          </c:extLst>
        </c:ser>
        <c:ser>
          <c:idx val="13"/>
          <c:order val="13"/>
          <c:tx>
            <c:strRef>
              <c:f>Liberia!$C$15</c:f>
              <c:strCache>
                <c:ptCount val="1"/>
                <c:pt idx="0">
                  <c:v>usual user(s) didn't sleep here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Liberia!$L$1:$O$1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Liberia!$L$15:$O$15</c:f>
              <c:numCache>
                <c:formatCode>General</c:formatCode>
                <c:ptCount val="4"/>
                <c:pt idx="0">
                  <c:v>7.3000000000000007</c:v>
                </c:pt>
                <c:pt idx="1">
                  <c:v>6.8000000000000007</c:v>
                </c:pt>
                <c:pt idx="2">
                  <c:v>10.700000000000001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5AA-BF48-BEF7-EE88BE1D3DAB}"/>
            </c:ext>
          </c:extLst>
        </c:ser>
        <c:ser>
          <c:idx val="14"/>
          <c:order val="14"/>
          <c:tx>
            <c:strRef>
              <c:f>Liberia!$C$16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Liberia!$L$1:$O$1</c:f>
              <c:strCache>
                <c:ptCount val="4"/>
                <c:pt idx="0">
                  <c:v>overall</c:v>
                </c:pt>
                <c:pt idx="1">
                  <c:v>among hh with not enough</c:v>
                </c:pt>
                <c:pt idx="2">
                  <c:v>among hh with just right</c:v>
                </c:pt>
                <c:pt idx="3">
                  <c:v>among hh with too many</c:v>
                </c:pt>
              </c:strCache>
            </c:strRef>
          </c:cat>
          <c:val>
            <c:numRef>
              <c:f>Liberia!$L$16:$O$16</c:f>
              <c:numCache>
                <c:formatCode>General</c:formatCode>
                <c:ptCount val="4"/>
                <c:pt idx="0">
                  <c:v>23.900000000000002</c:v>
                </c:pt>
                <c:pt idx="1">
                  <c:v>27.200000000000003</c:v>
                </c:pt>
                <c:pt idx="2">
                  <c:v>29.6</c:v>
                </c:pt>
                <c:pt idx="3">
                  <c:v>13.600000000000001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5AA-BF48-BEF7-EE88BE1D3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795776"/>
        <c:axId val="237796336"/>
      </c:barChart>
      <c:catAx>
        <c:axId val="237795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6336"/>
        <c:crosses val="autoZero"/>
        <c:auto val="1"/>
        <c:lblAlgn val="ctr"/>
        <c:lblOffset val="100"/>
        <c:noMultiLvlLbl val="0"/>
      </c:catAx>
      <c:valAx>
        <c:axId val="2377963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231775</xdr:colOff>
      <xdr:row>11</xdr:row>
      <xdr:rowOff>161925</xdr:rowOff>
    </xdr:from>
    <xdr:to>
      <xdr:col>17</xdr:col>
      <xdr:colOff>19050</xdr:colOff>
      <xdr:row>29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25400</xdr:colOff>
      <xdr:row>14</xdr:row>
      <xdr:rowOff>82550</xdr:rowOff>
    </xdr:from>
    <xdr:to>
      <xdr:col>32</xdr:col>
      <xdr:colOff>463550</xdr:colOff>
      <xdr:row>28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14</xdr:row>
      <xdr:rowOff>114300</xdr:rowOff>
    </xdr:from>
    <xdr:to>
      <xdr:col>24</xdr:col>
      <xdr:colOff>533400</xdr:colOff>
      <xdr:row>28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298450</xdr:colOff>
      <xdr:row>13</xdr:row>
      <xdr:rowOff>114300</xdr:rowOff>
    </xdr:from>
    <xdr:to>
      <xdr:col>8</xdr:col>
      <xdr:colOff>615950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14</xdr:row>
      <xdr:rowOff>50800</xdr:rowOff>
    </xdr:from>
    <xdr:to>
      <xdr:col>9</xdr:col>
      <xdr:colOff>114300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222250</xdr:colOff>
      <xdr:row>20</xdr:row>
      <xdr:rowOff>101600</xdr:rowOff>
    </xdr:from>
    <xdr:to>
      <xdr:col>9</xdr:col>
      <xdr:colOff>254000</xdr:colOff>
      <xdr:row>41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20</xdr:row>
      <xdr:rowOff>63500</xdr:rowOff>
    </xdr:from>
    <xdr:to>
      <xdr:col>17</xdr:col>
      <xdr:colOff>139700</xdr:colOff>
      <xdr:row>39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215900</xdr:colOff>
      <xdr:row>20</xdr:row>
      <xdr:rowOff>50800</xdr:rowOff>
    </xdr:from>
    <xdr:to>
      <xdr:col>18</xdr:col>
      <xdr:colOff>533400</xdr:colOff>
      <xdr:row>39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368300</xdr:colOff>
      <xdr:row>21</xdr:row>
      <xdr:rowOff>139700</xdr:rowOff>
    </xdr:from>
    <xdr:to>
      <xdr:col>10</xdr:col>
      <xdr:colOff>101600</xdr:colOff>
      <xdr:row>40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B422BD-9943-994E-823A-4F807839C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</xdr:colOff>
      <xdr:row>13</xdr:row>
      <xdr:rowOff>152400</xdr:rowOff>
    </xdr:from>
    <xdr:to>
      <xdr:col>6</xdr:col>
      <xdr:colOff>565150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21710-212B-0544-A803-1A959A497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13</xdr:row>
      <xdr:rowOff>165100</xdr:rowOff>
    </xdr:from>
    <xdr:to>
      <xdr:col>13</xdr:col>
      <xdr:colOff>50800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3A587-750F-C74E-9927-FC6E8ECB8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10</xdr:row>
      <xdr:rowOff>0</xdr:rowOff>
    </xdr:from>
    <xdr:to>
      <xdr:col>14</xdr:col>
      <xdr:colOff>247650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10</xdr:row>
      <xdr:rowOff>0</xdr:rowOff>
    </xdr:from>
    <xdr:to>
      <xdr:col>14</xdr:col>
      <xdr:colOff>247650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18</xdr:row>
      <xdr:rowOff>76200</xdr:rowOff>
    </xdr:from>
    <xdr:to>
      <xdr:col>7</xdr:col>
      <xdr:colOff>228600</xdr:colOff>
      <xdr:row>41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273050</xdr:colOff>
      <xdr:row>17</xdr:row>
      <xdr:rowOff>76200</xdr:rowOff>
    </xdr:from>
    <xdr:to>
      <xdr:col>15</xdr:col>
      <xdr:colOff>590550</xdr:colOff>
      <xdr:row>36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463550</xdr:colOff>
      <xdr:row>17</xdr:row>
      <xdr:rowOff>0</xdr:rowOff>
    </xdr:from>
    <xdr:to>
      <xdr:col>9</xdr:col>
      <xdr:colOff>431800</xdr:colOff>
      <xdr:row>39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82550</xdr:colOff>
      <xdr:row>16</xdr:row>
      <xdr:rowOff>25400</xdr:rowOff>
    </xdr:from>
    <xdr:to>
      <xdr:col>17</xdr:col>
      <xdr:colOff>400050</xdr:colOff>
      <xdr:row>35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577850</xdr:colOff>
      <xdr:row>18</xdr:row>
      <xdr:rowOff>38100</xdr:rowOff>
    </xdr:from>
    <xdr:to>
      <xdr:col>9</xdr:col>
      <xdr:colOff>457200</xdr:colOff>
      <xdr:row>42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1B37AA-23F9-E74F-94BD-E50F6E99D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501650</xdr:colOff>
      <xdr:row>16</xdr:row>
      <xdr:rowOff>114300</xdr:rowOff>
    </xdr:from>
    <xdr:to>
      <xdr:col>18</xdr:col>
      <xdr:colOff>381000</xdr:colOff>
      <xdr:row>40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25C46F-C92D-3948-BB39-8BBA8D3E2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260350</xdr:colOff>
      <xdr:row>12</xdr:row>
      <xdr:rowOff>139700</xdr:rowOff>
    </xdr:from>
    <xdr:to>
      <xdr:col>8</xdr:col>
      <xdr:colOff>577850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387350</xdr:colOff>
      <xdr:row>13</xdr:row>
      <xdr:rowOff>177800</xdr:rowOff>
    </xdr:from>
    <xdr:to>
      <xdr:col>9</xdr:col>
      <xdr:colOff>31750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workbookViewId="0">
      <selection activeCell="J2" sqref="J2"/>
    </sheetView>
  </sheetViews>
  <sheetFormatPr baseColWidth="10" defaultColWidth="8.83203125" defaultRowHeight="15" x14ac:dyDescent="0.2"/>
  <sheetData>
    <row r="1" spans="1:16" x14ac:dyDescent="0.2">
      <c r="A1" t="s">
        <v>0</v>
      </c>
      <c r="J1" s="99" t="s">
        <v>215</v>
      </c>
    </row>
    <row r="2" spans="1:16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2017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</row>
    <row r="3" spans="1:16" x14ac:dyDescent="0.2">
      <c r="A3" t="s">
        <v>7</v>
      </c>
      <c r="B3">
        <v>66.2</v>
      </c>
      <c r="C3">
        <v>77</v>
      </c>
      <c r="D3">
        <v>81.900000000000006</v>
      </c>
      <c r="E3">
        <v>78.800000000000011</v>
      </c>
      <c r="F3">
        <v>76.3</v>
      </c>
      <c r="G3">
        <v>73.400000000000006</v>
      </c>
      <c r="H3">
        <v>65.3</v>
      </c>
      <c r="J3" t="s">
        <v>1</v>
      </c>
      <c r="K3">
        <v>74.5</v>
      </c>
      <c r="L3">
        <v>15.3</v>
      </c>
      <c r="M3">
        <v>2.4000000000000004</v>
      </c>
      <c r="N3">
        <v>3.8000000000000003</v>
      </c>
      <c r="O3">
        <v>3.5</v>
      </c>
      <c r="P3">
        <v>0.5</v>
      </c>
    </row>
    <row r="4" spans="1:16" x14ac:dyDescent="0.2">
      <c r="A4" t="s">
        <v>8</v>
      </c>
      <c r="B4">
        <v>13.9</v>
      </c>
      <c r="C4">
        <v>13</v>
      </c>
      <c r="D4">
        <v>11.3</v>
      </c>
      <c r="E4">
        <v>9.5</v>
      </c>
      <c r="F4">
        <v>13.200000000000001</v>
      </c>
      <c r="G4">
        <v>14.5</v>
      </c>
      <c r="H4">
        <v>13.5</v>
      </c>
      <c r="J4" t="s">
        <v>2</v>
      </c>
      <c r="K4">
        <v>77</v>
      </c>
      <c r="L4">
        <v>13</v>
      </c>
      <c r="M4">
        <v>8.1</v>
      </c>
      <c r="N4">
        <v>1.3</v>
      </c>
      <c r="O4">
        <v>0.1</v>
      </c>
      <c r="P4">
        <v>0.5</v>
      </c>
    </row>
    <row r="5" spans="1:16" x14ac:dyDescent="0.2">
      <c r="A5" t="s">
        <v>9</v>
      </c>
      <c r="B5">
        <v>2.5</v>
      </c>
      <c r="C5">
        <v>8.1</v>
      </c>
      <c r="D5">
        <v>0.9</v>
      </c>
      <c r="E5">
        <v>4.2</v>
      </c>
      <c r="F5">
        <v>2.2000000000000002</v>
      </c>
      <c r="G5">
        <v>2.5</v>
      </c>
      <c r="H5">
        <v>8.6</v>
      </c>
      <c r="J5" t="s">
        <v>3</v>
      </c>
      <c r="K5">
        <v>81.900000000000006</v>
      </c>
      <c r="L5">
        <v>11.3</v>
      </c>
      <c r="M5">
        <v>0.9</v>
      </c>
      <c r="N5">
        <v>0.70000000000000007</v>
      </c>
      <c r="O5">
        <v>4.9000000000000004</v>
      </c>
      <c r="P5">
        <v>0.30000000000000004</v>
      </c>
    </row>
    <row r="6" spans="1:16" x14ac:dyDescent="0.2">
      <c r="A6" t="s">
        <v>10</v>
      </c>
      <c r="B6">
        <v>3.2</v>
      </c>
      <c r="C6">
        <v>1.3</v>
      </c>
      <c r="D6">
        <v>0.70000000000000007</v>
      </c>
      <c r="E6">
        <v>1</v>
      </c>
      <c r="F6">
        <v>1.7000000000000002</v>
      </c>
      <c r="G6">
        <v>1.1000000000000001</v>
      </c>
      <c r="H6">
        <v>2.2999999999999998</v>
      </c>
      <c r="J6" t="s">
        <v>4</v>
      </c>
      <c r="K6">
        <v>78.800000000000011</v>
      </c>
      <c r="L6">
        <v>9.5</v>
      </c>
      <c r="M6">
        <v>4.2</v>
      </c>
      <c r="N6">
        <v>1</v>
      </c>
      <c r="O6">
        <v>6.4</v>
      </c>
      <c r="P6">
        <v>0.1</v>
      </c>
    </row>
    <row r="7" spans="1:16" x14ac:dyDescent="0.2">
      <c r="A7" t="s">
        <v>11</v>
      </c>
      <c r="B7">
        <v>2.8000000000000003</v>
      </c>
      <c r="C7">
        <v>0.1</v>
      </c>
      <c r="D7">
        <v>4.9000000000000004</v>
      </c>
      <c r="E7">
        <v>6.4</v>
      </c>
      <c r="F7">
        <v>6.2</v>
      </c>
      <c r="G7">
        <v>8.2000000000000011</v>
      </c>
      <c r="H7">
        <v>1</v>
      </c>
      <c r="J7" t="s">
        <v>5</v>
      </c>
      <c r="K7">
        <v>76.3</v>
      </c>
      <c r="L7">
        <v>13.200000000000001</v>
      </c>
      <c r="M7">
        <v>2.2000000000000002</v>
      </c>
      <c r="N7">
        <v>1.7000000000000002</v>
      </c>
      <c r="O7">
        <v>6.2</v>
      </c>
      <c r="P7">
        <v>0.30000000000000004</v>
      </c>
    </row>
    <row r="8" spans="1:16" x14ac:dyDescent="0.2">
      <c r="A8" t="s">
        <v>12</v>
      </c>
      <c r="B8">
        <v>0.5</v>
      </c>
      <c r="C8">
        <v>0.5</v>
      </c>
      <c r="D8">
        <v>0.30000000000000004</v>
      </c>
      <c r="E8">
        <v>0.1</v>
      </c>
      <c r="F8">
        <v>0.30000000000000004</v>
      </c>
      <c r="G8">
        <v>0.2</v>
      </c>
      <c r="H8">
        <v>0.04</v>
      </c>
      <c r="J8" t="s">
        <v>6</v>
      </c>
      <c r="K8">
        <v>73.400000000000006</v>
      </c>
      <c r="L8">
        <v>14.5</v>
      </c>
      <c r="M8">
        <v>2.5</v>
      </c>
      <c r="N8">
        <v>1.1000000000000001</v>
      </c>
      <c r="O8">
        <v>8.2000000000000011</v>
      </c>
      <c r="P8">
        <v>0.2</v>
      </c>
    </row>
    <row r="9" spans="1:16" x14ac:dyDescent="0.2">
      <c r="A9" t="s">
        <v>13</v>
      </c>
      <c r="B9">
        <v>10.8</v>
      </c>
      <c r="J9" t="s">
        <v>216</v>
      </c>
      <c r="K9">
        <v>65.3</v>
      </c>
      <c r="L9">
        <v>13.4</v>
      </c>
      <c r="M9">
        <v>8.6</v>
      </c>
      <c r="N9">
        <v>2.3000000000000003</v>
      </c>
      <c r="O9">
        <v>9.9</v>
      </c>
      <c r="P9">
        <v>0.4</v>
      </c>
    </row>
    <row r="13" spans="1:16" x14ac:dyDescent="0.2">
      <c r="A13" s="99" t="s">
        <v>194</v>
      </c>
    </row>
    <row r="14" spans="1:16" x14ac:dyDescent="0.2"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>
        <v>2017</v>
      </c>
    </row>
    <row r="15" spans="1:16" x14ac:dyDescent="0.2">
      <c r="A15" s="99" t="s">
        <v>195</v>
      </c>
      <c r="B15" s="100">
        <v>0.48170000000000002</v>
      </c>
      <c r="C15" s="100">
        <v>0.55100000000000005</v>
      </c>
      <c r="D15" s="100">
        <v>0.53239999999999998</v>
      </c>
      <c r="E15" s="100">
        <v>0.59460000000000002</v>
      </c>
      <c r="F15" s="100">
        <v>0.62719999999999998</v>
      </c>
      <c r="G15" s="100">
        <v>0.71189999999999998</v>
      </c>
      <c r="H15" s="100">
        <v>0.66</v>
      </c>
    </row>
    <row r="16" spans="1:16" x14ac:dyDescent="0.2">
      <c r="A16" s="99" t="s">
        <v>199</v>
      </c>
      <c r="B16" s="100">
        <v>0.34899999999999998</v>
      </c>
      <c r="C16" s="100">
        <v>0.38100000000000001</v>
      </c>
      <c r="D16" s="100">
        <v>0.57399999999999995</v>
      </c>
      <c r="E16" s="100">
        <v>0.58399999999999996</v>
      </c>
      <c r="F16" s="100">
        <v>0.66</v>
      </c>
      <c r="G16" s="100">
        <v>0.75700000000000001</v>
      </c>
      <c r="H16" s="107">
        <v>0.72799999999999998</v>
      </c>
    </row>
    <row r="18" spans="1:7" x14ac:dyDescent="0.2">
      <c r="A18" t="s">
        <v>196</v>
      </c>
      <c r="B18" s="101" t="s">
        <v>1</v>
      </c>
      <c r="C18" s="101" t="s">
        <v>2</v>
      </c>
      <c r="D18" s="101" t="s">
        <v>3</v>
      </c>
      <c r="E18" s="101" t="s">
        <v>4</v>
      </c>
      <c r="F18" s="101" t="s">
        <v>5</v>
      </c>
      <c r="G18" s="101" t="s">
        <v>6</v>
      </c>
    </row>
    <row r="19" spans="1:7" x14ac:dyDescent="0.2">
      <c r="A19" t="s">
        <v>198</v>
      </c>
      <c r="B19" s="102">
        <v>48.3</v>
      </c>
      <c r="C19" s="102">
        <v>42.4</v>
      </c>
      <c r="D19" s="102">
        <v>54.5</v>
      </c>
      <c r="E19" s="102">
        <v>63.7</v>
      </c>
      <c r="F19" s="102">
        <v>51.5</v>
      </c>
      <c r="G19" s="102">
        <v>45.5</v>
      </c>
    </row>
    <row r="20" spans="1:7" x14ac:dyDescent="0.2">
      <c r="A20" t="s">
        <v>197</v>
      </c>
      <c r="B20" s="102">
        <v>48.2</v>
      </c>
      <c r="C20" s="102">
        <v>57</v>
      </c>
      <c r="D20" s="102">
        <v>53.2</v>
      </c>
      <c r="E20" s="102">
        <v>59</v>
      </c>
      <c r="F20" s="102">
        <v>62.9</v>
      </c>
      <c r="G20" s="102">
        <v>71.400000000000006</v>
      </c>
    </row>
    <row r="26" spans="1:7" ht="16" thickBot="1" x14ac:dyDescent="0.25"/>
    <row r="27" spans="1:7" ht="16" thickBot="1" x14ac:dyDescent="0.25">
      <c r="B27" s="103"/>
      <c r="C27" s="100"/>
    </row>
    <row r="28" spans="1:7" ht="16" thickBot="1" x14ac:dyDescent="0.25">
      <c r="B28" s="104"/>
      <c r="C28" s="100"/>
    </row>
    <row r="29" spans="1:7" ht="16" thickBot="1" x14ac:dyDescent="0.25">
      <c r="B29" s="105"/>
      <c r="C29" s="100"/>
    </row>
    <row r="30" spans="1:7" ht="16" thickBot="1" x14ac:dyDescent="0.25">
      <c r="B30" s="105"/>
      <c r="C30" s="100"/>
    </row>
    <row r="31" spans="1:7" ht="16" thickBot="1" x14ac:dyDescent="0.25">
      <c r="B31" s="105"/>
      <c r="C31" s="100"/>
    </row>
    <row r="32" spans="1:7" ht="16" thickBot="1" x14ac:dyDescent="0.25">
      <c r="B32" s="106"/>
      <c r="C32" s="100"/>
    </row>
    <row r="36" spans="2:2" x14ac:dyDescent="0.2">
      <c r="B36" s="98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"/>
  <sheetViews>
    <sheetView workbookViewId="0">
      <selection activeCell="A2" sqref="A2:J2"/>
    </sheetView>
  </sheetViews>
  <sheetFormatPr baseColWidth="10" defaultColWidth="8.83203125" defaultRowHeight="15" x14ac:dyDescent="0.2"/>
  <sheetData>
    <row r="1" spans="1:10" ht="48" x14ac:dyDescent="0.2">
      <c r="A1" s="43" t="s">
        <v>14</v>
      </c>
      <c r="B1" s="44" t="s">
        <v>15</v>
      </c>
      <c r="C1" s="45" t="s">
        <v>16</v>
      </c>
      <c r="D1" s="82" t="s">
        <v>190</v>
      </c>
      <c r="E1" s="46" t="s">
        <v>17</v>
      </c>
      <c r="F1" s="47" t="s">
        <v>18</v>
      </c>
      <c r="H1" s="83" t="s">
        <v>19</v>
      </c>
      <c r="I1" s="84" t="s">
        <v>20</v>
      </c>
      <c r="J1" s="85" t="s">
        <v>21</v>
      </c>
    </row>
    <row r="2" spans="1:10" x14ac:dyDescent="0.2">
      <c r="A2" t="s">
        <v>125</v>
      </c>
      <c r="B2">
        <v>2015</v>
      </c>
      <c r="C2" t="s">
        <v>35</v>
      </c>
      <c r="D2">
        <v>69.7</v>
      </c>
      <c r="E2" t="s">
        <v>126</v>
      </c>
      <c r="F2">
        <v>12082</v>
      </c>
      <c r="H2">
        <v>71.5</v>
      </c>
      <c r="I2">
        <v>70.5</v>
      </c>
      <c r="J2">
        <v>56.1</v>
      </c>
    </row>
    <row r="4" spans="1:10" x14ac:dyDescent="0.2">
      <c r="C4" t="s">
        <v>110</v>
      </c>
      <c r="D4">
        <v>57.800000000000004</v>
      </c>
      <c r="E4" t="s">
        <v>127</v>
      </c>
      <c r="F4">
        <v>3014</v>
      </c>
      <c r="H4">
        <v>70.3</v>
      </c>
      <c r="I4">
        <v>56.400000000000006</v>
      </c>
      <c r="J4">
        <v>23.5</v>
      </c>
    </row>
    <row r="5" spans="1:10" x14ac:dyDescent="0.2">
      <c r="C5" t="s">
        <v>111</v>
      </c>
      <c r="D5">
        <v>13.4</v>
      </c>
      <c r="E5" t="s">
        <v>128</v>
      </c>
      <c r="F5">
        <v>828</v>
      </c>
      <c r="H5">
        <v>15.8</v>
      </c>
      <c r="I5">
        <v>13.200000000000001</v>
      </c>
      <c r="J5">
        <v>6</v>
      </c>
    </row>
    <row r="6" spans="1:10" x14ac:dyDescent="0.2">
      <c r="C6" t="s">
        <v>112</v>
      </c>
      <c r="D6">
        <v>1.5</v>
      </c>
      <c r="E6" t="s">
        <v>129</v>
      </c>
      <c r="F6">
        <v>83</v>
      </c>
      <c r="H6">
        <v>1.6</v>
      </c>
      <c r="I6">
        <v>1.5</v>
      </c>
      <c r="J6">
        <v>1.3</v>
      </c>
    </row>
    <row r="7" spans="1:10" x14ac:dyDescent="0.2">
      <c r="C7" t="s">
        <v>113</v>
      </c>
      <c r="D7">
        <v>0.4</v>
      </c>
      <c r="E7" t="s">
        <v>130</v>
      </c>
      <c r="F7">
        <v>27</v>
      </c>
      <c r="H7">
        <v>0.2</v>
      </c>
      <c r="I7">
        <v>0.60000000000000009</v>
      </c>
      <c r="J7">
        <v>0.30000000000000004</v>
      </c>
    </row>
    <row r="8" spans="1:10" x14ac:dyDescent="0.2">
      <c r="C8" t="s">
        <v>114</v>
      </c>
      <c r="D8">
        <v>26.3</v>
      </c>
      <c r="E8" t="s">
        <v>131</v>
      </c>
      <c r="F8">
        <v>1328</v>
      </c>
      <c r="H8">
        <v>11.200000000000001</v>
      </c>
      <c r="I8">
        <v>27.6</v>
      </c>
      <c r="J8">
        <v>68.600000000000009</v>
      </c>
    </row>
    <row r="9" spans="1:10" x14ac:dyDescent="0.2">
      <c r="C9" t="s">
        <v>115</v>
      </c>
      <c r="D9">
        <v>0.70000000000000007</v>
      </c>
      <c r="E9" t="s">
        <v>132</v>
      </c>
      <c r="F9">
        <v>39</v>
      </c>
      <c r="H9">
        <v>1</v>
      </c>
      <c r="I9">
        <v>0.60000000000000009</v>
      </c>
      <c r="J9">
        <v>0.2</v>
      </c>
    </row>
    <row r="10" spans="1:10" x14ac:dyDescent="0.2">
      <c r="C10" t="s">
        <v>116</v>
      </c>
      <c r="D10">
        <v>100</v>
      </c>
      <c r="E10" t="s">
        <v>109</v>
      </c>
      <c r="F10">
        <v>5319</v>
      </c>
      <c r="H10">
        <v>100</v>
      </c>
      <c r="I10">
        <v>100</v>
      </c>
      <c r="J10">
        <v>100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"/>
  <sheetViews>
    <sheetView workbookViewId="0">
      <selection activeCell="A2" sqref="A2:J2"/>
    </sheetView>
  </sheetViews>
  <sheetFormatPr baseColWidth="10" defaultColWidth="8.83203125" defaultRowHeight="15" x14ac:dyDescent="0.2"/>
  <sheetData>
    <row r="1" spans="1:10" ht="48" x14ac:dyDescent="0.2">
      <c r="A1" s="48" t="s">
        <v>14</v>
      </c>
      <c r="B1" s="49" t="s">
        <v>15</v>
      </c>
      <c r="C1" s="50" t="s">
        <v>16</v>
      </c>
      <c r="D1" s="86" t="s">
        <v>190</v>
      </c>
      <c r="E1" s="51" t="s">
        <v>17</v>
      </c>
      <c r="F1" s="52" t="s">
        <v>18</v>
      </c>
      <c r="H1" s="87" t="s">
        <v>19</v>
      </c>
      <c r="I1" s="88" t="s">
        <v>20</v>
      </c>
      <c r="J1" s="89" t="s">
        <v>21</v>
      </c>
    </row>
    <row r="2" spans="1:10" x14ac:dyDescent="0.2">
      <c r="A2" t="s">
        <v>133</v>
      </c>
      <c r="B2">
        <v>2016</v>
      </c>
      <c r="C2" t="s">
        <v>35</v>
      </c>
      <c r="D2">
        <v>68.100000000000009</v>
      </c>
      <c r="E2" t="s">
        <v>134</v>
      </c>
      <c r="F2">
        <v>14848</v>
      </c>
      <c r="H2">
        <v>79.300000000000011</v>
      </c>
      <c r="I2">
        <v>72.7</v>
      </c>
      <c r="J2">
        <v>43.300000000000004</v>
      </c>
    </row>
    <row r="4" spans="1:10" x14ac:dyDescent="0.2">
      <c r="C4" t="s">
        <v>110</v>
      </c>
      <c r="D4">
        <v>29</v>
      </c>
      <c r="E4" t="s">
        <v>135</v>
      </c>
      <c r="F4">
        <v>2052</v>
      </c>
      <c r="H4">
        <v>55.900000000000006</v>
      </c>
      <c r="I4">
        <v>27.5</v>
      </c>
      <c r="J4">
        <v>19.900000000000002</v>
      </c>
    </row>
    <row r="5" spans="1:10" x14ac:dyDescent="0.2">
      <c r="C5" t="s">
        <v>111</v>
      </c>
      <c r="D5">
        <v>11</v>
      </c>
      <c r="E5" t="s">
        <v>136</v>
      </c>
      <c r="F5">
        <v>967</v>
      </c>
      <c r="H5">
        <v>14.4</v>
      </c>
      <c r="I5">
        <v>13.700000000000001</v>
      </c>
      <c r="J5">
        <v>6</v>
      </c>
    </row>
    <row r="6" spans="1:10" x14ac:dyDescent="0.2">
      <c r="C6" t="s">
        <v>112</v>
      </c>
      <c r="D6">
        <v>5.4</v>
      </c>
      <c r="E6" t="s">
        <v>137</v>
      </c>
      <c r="F6">
        <v>368</v>
      </c>
      <c r="H6">
        <v>3.1</v>
      </c>
      <c r="I6">
        <v>5.6000000000000005</v>
      </c>
      <c r="J6">
        <v>6</v>
      </c>
    </row>
    <row r="7" spans="1:10" x14ac:dyDescent="0.2">
      <c r="C7" t="s">
        <v>113</v>
      </c>
      <c r="D7">
        <v>2.1</v>
      </c>
      <c r="E7" t="s">
        <v>138</v>
      </c>
      <c r="F7">
        <v>157</v>
      </c>
      <c r="H7">
        <v>0.9</v>
      </c>
      <c r="I7">
        <v>2.1</v>
      </c>
      <c r="J7">
        <v>2.7</v>
      </c>
    </row>
    <row r="8" spans="1:10" x14ac:dyDescent="0.2">
      <c r="C8" t="s">
        <v>114</v>
      </c>
      <c r="D8">
        <v>52.1</v>
      </c>
      <c r="E8" t="s">
        <v>139</v>
      </c>
      <c r="F8">
        <v>3710</v>
      </c>
      <c r="H8">
        <v>25.6</v>
      </c>
      <c r="I8">
        <v>50.400000000000006</v>
      </c>
      <c r="J8">
        <v>65.2</v>
      </c>
    </row>
    <row r="9" spans="1:10" x14ac:dyDescent="0.2">
      <c r="C9" t="s">
        <v>115</v>
      </c>
      <c r="D9">
        <v>0.4</v>
      </c>
      <c r="E9" t="s">
        <v>82</v>
      </c>
      <c r="F9">
        <v>33</v>
      </c>
      <c r="H9">
        <v>0.2</v>
      </c>
      <c r="I9">
        <v>0.60000000000000009</v>
      </c>
      <c r="J9">
        <v>0.2</v>
      </c>
    </row>
    <row r="10" spans="1:10" x14ac:dyDescent="0.2">
      <c r="C10" t="s">
        <v>116</v>
      </c>
      <c r="D10">
        <v>100</v>
      </c>
      <c r="E10" t="s">
        <v>109</v>
      </c>
      <c r="F10">
        <v>7287</v>
      </c>
      <c r="H10">
        <v>100</v>
      </c>
      <c r="I10">
        <v>100</v>
      </c>
      <c r="J10">
        <v>100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0"/>
  <sheetViews>
    <sheetView workbookViewId="0">
      <selection activeCell="A2" sqref="A2:J2"/>
    </sheetView>
  </sheetViews>
  <sheetFormatPr baseColWidth="10" defaultColWidth="8.83203125" defaultRowHeight="15" x14ac:dyDescent="0.2"/>
  <cols>
    <col min="3" max="3" width="18" customWidth="1"/>
  </cols>
  <sheetData>
    <row r="1" spans="1:16" ht="64" x14ac:dyDescent="0.2">
      <c r="A1" s="53" t="s">
        <v>14</v>
      </c>
      <c r="B1" s="54" t="s">
        <v>15</v>
      </c>
      <c r="C1" s="55" t="s">
        <v>16</v>
      </c>
      <c r="D1" s="90" t="s">
        <v>190</v>
      </c>
      <c r="E1" s="56" t="s">
        <v>17</v>
      </c>
      <c r="F1" s="57" t="s">
        <v>18</v>
      </c>
      <c r="H1" s="58" t="s">
        <v>98</v>
      </c>
      <c r="I1" s="59" t="s">
        <v>99</v>
      </c>
      <c r="J1" s="60" t="s">
        <v>100</v>
      </c>
      <c r="M1" s="70" t="s">
        <v>190</v>
      </c>
      <c r="N1" s="91" t="s">
        <v>19</v>
      </c>
      <c r="O1" s="92" t="s">
        <v>20</v>
      </c>
      <c r="P1" s="93" t="s">
        <v>21</v>
      </c>
    </row>
    <row r="2" spans="1:16" x14ac:dyDescent="0.2">
      <c r="A2" t="s">
        <v>140</v>
      </c>
      <c r="B2">
        <v>2015</v>
      </c>
      <c r="C2" t="s">
        <v>35</v>
      </c>
      <c r="D2">
        <v>60.300000000000004</v>
      </c>
      <c r="E2" t="s">
        <v>141</v>
      </c>
      <c r="F2">
        <v>7400</v>
      </c>
      <c r="H2">
        <v>64.3</v>
      </c>
      <c r="I2">
        <v>63.900000000000006</v>
      </c>
      <c r="J2">
        <v>40.400000000000006</v>
      </c>
    </row>
    <row r="4" spans="1:16" x14ac:dyDescent="0.2">
      <c r="C4" t="s">
        <v>110</v>
      </c>
      <c r="D4">
        <v>10.9</v>
      </c>
      <c r="E4" t="s">
        <v>142</v>
      </c>
      <c r="F4">
        <v>606</v>
      </c>
      <c r="H4">
        <v>13.100000000000001</v>
      </c>
      <c r="I4">
        <v>10.600000000000001</v>
      </c>
      <c r="J4">
        <v>7.9</v>
      </c>
      <c r="M4">
        <f>IF(D4&gt;6,D4,0)</f>
        <v>10.9</v>
      </c>
      <c r="N4">
        <f>IF(H4&gt;6,H4,0)</f>
        <v>13.100000000000001</v>
      </c>
      <c r="O4">
        <f t="shared" ref="O4:P4" si="0">IF(I4&gt;6,I4,0)</f>
        <v>10.600000000000001</v>
      </c>
      <c r="P4">
        <f t="shared" si="0"/>
        <v>7.9</v>
      </c>
    </row>
    <row r="5" spans="1:16" x14ac:dyDescent="0.2">
      <c r="C5" t="s">
        <v>158</v>
      </c>
      <c r="D5">
        <v>0.60000000000000009</v>
      </c>
      <c r="E5" t="s">
        <v>143</v>
      </c>
      <c r="F5">
        <v>34</v>
      </c>
      <c r="H5">
        <v>0.8</v>
      </c>
      <c r="I5">
        <v>0.60000000000000009</v>
      </c>
      <c r="J5">
        <v>0.2</v>
      </c>
      <c r="M5">
        <f t="shared" ref="M5:M19" si="1">IF(D5&gt;6,D5,0)</f>
        <v>0</v>
      </c>
      <c r="N5">
        <f t="shared" ref="N5:N17" si="2">IF(H5&gt;6,H5,0)</f>
        <v>0</v>
      </c>
      <c r="O5">
        <f t="shared" ref="O5:O17" si="3">IF(I5&gt;6,I5,0)</f>
        <v>0</v>
      </c>
      <c r="P5">
        <f t="shared" ref="P5:P17" si="4">IF(J5&gt;6,J5,0)</f>
        <v>0</v>
      </c>
    </row>
    <row r="6" spans="1:16" x14ac:dyDescent="0.2">
      <c r="C6" t="s">
        <v>159</v>
      </c>
      <c r="D6">
        <v>34.300000000000004</v>
      </c>
      <c r="E6" t="s">
        <v>144</v>
      </c>
      <c r="F6">
        <v>1817</v>
      </c>
      <c r="H6">
        <v>41.400000000000006</v>
      </c>
      <c r="I6">
        <v>35</v>
      </c>
      <c r="J6">
        <v>22.5</v>
      </c>
      <c r="M6">
        <f t="shared" si="1"/>
        <v>34.300000000000004</v>
      </c>
      <c r="N6">
        <f t="shared" si="2"/>
        <v>41.400000000000006</v>
      </c>
      <c r="O6">
        <f t="shared" si="3"/>
        <v>35</v>
      </c>
      <c r="P6">
        <f t="shared" si="4"/>
        <v>22.5</v>
      </c>
    </row>
    <row r="7" spans="1:16" x14ac:dyDescent="0.2">
      <c r="C7" t="s">
        <v>160</v>
      </c>
      <c r="D7">
        <v>5.7</v>
      </c>
      <c r="E7" t="s">
        <v>145</v>
      </c>
      <c r="F7">
        <v>305</v>
      </c>
      <c r="H7">
        <v>5.9</v>
      </c>
      <c r="I7">
        <v>5.4</v>
      </c>
      <c r="J7">
        <v>5.7</v>
      </c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0</v>
      </c>
    </row>
    <row r="8" spans="1:16" x14ac:dyDescent="0.2">
      <c r="C8" t="s">
        <v>161</v>
      </c>
      <c r="D8">
        <v>2.1</v>
      </c>
      <c r="E8" t="s">
        <v>146</v>
      </c>
      <c r="F8">
        <v>104</v>
      </c>
      <c r="H8">
        <v>2.8000000000000003</v>
      </c>
      <c r="I8">
        <v>2</v>
      </c>
      <c r="J8">
        <v>1.1000000000000001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0</v>
      </c>
    </row>
    <row r="9" spans="1:16" x14ac:dyDescent="0.2">
      <c r="C9" t="s">
        <v>162</v>
      </c>
      <c r="D9">
        <v>1.6</v>
      </c>
      <c r="E9" t="s">
        <v>147</v>
      </c>
      <c r="F9">
        <v>98</v>
      </c>
      <c r="H9">
        <v>2.3000000000000003</v>
      </c>
      <c r="I9">
        <v>1.4000000000000001</v>
      </c>
      <c r="J9">
        <v>0.9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</row>
    <row r="10" spans="1:16" x14ac:dyDescent="0.2">
      <c r="C10" t="s">
        <v>163</v>
      </c>
      <c r="D10">
        <v>4.1000000000000005</v>
      </c>
      <c r="E10" t="s">
        <v>148</v>
      </c>
      <c r="F10">
        <v>197</v>
      </c>
      <c r="H10">
        <v>5.8000000000000007</v>
      </c>
      <c r="I10">
        <v>4.1000000000000005</v>
      </c>
      <c r="J10">
        <v>1.7000000000000002</v>
      </c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0</v>
      </c>
    </row>
    <row r="11" spans="1:16" x14ac:dyDescent="0.2">
      <c r="C11" t="s">
        <v>164</v>
      </c>
      <c r="D11">
        <v>1.2000000000000002</v>
      </c>
      <c r="E11" t="s">
        <v>149</v>
      </c>
      <c r="F11">
        <v>59</v>
      </c>
      <c r="H11">
        <v>1.7000000000000002</v>
      </c>
      <c r="I11">
        <v>1.3</v>
      </c>
      <c r="J11">
        <v>0.2</v>
      </c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0</v>
      </c>
    </row>
    <row r="12" spans="1:16" x14ac:dyDescent="0.2">
      <c r="C12" t="s">
        <v>165</v>
      </c>
      <c r="D12">
        <v>2.4000000000000004</v>
      </c>
      <c r="E12" t="s">
        <v>150</v>
      </c>
      <c r="F12">
        <v>142</v>
      </c>
      <c r="H12">
        <v>3</v>
      </c>
      <c r="I12">
        <v>2.1</v>
      </c>
      <c r="J12">
        <v>2</v>
      </c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0</v>
      </c>
    </row>
    <row r="13" spans="1:16" x14ac:dyDescent="0.2">
      <c r="C13" t="s">
        <v>166</v>
      </c>
      <c r="D13">
        <v>0.30000000000000004</v>
      </c>
      <c r="E13" t="s">
        <v>151</v>
      </c>
      <c r="F13">
        <v>24</v>
      </c>
      <c r="H13">
        <v>0.60000000000000009</v>
      </c>
      <c r="I13">
        <v>0.2</v>
      </c>
      <c r="J13">
        <v>0.1</v>
      </c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0</v>
      </c>
    </row>
    <row r="14" spans="1:16" x14ac:dyDescent="0.2">
      <c r="C14" t="s">
        <v>167</v>
      </c>
      <c r="D14">
        <v>0.30000000000000004</v>
      </c>
      <c r="E14" t="s">
        <v>152</v>
      </c>
      <c r="F14">
        <v>12</v>
      </c>
      <c r="H14">
        <v>0.60000000000000009</v>
      </c>
      <c r="I14">
        <v>0</v>
      </c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0</v>
      </c>
    </row>
    <row r="15" spans="1:16" x14ac:dyDescent="0.2">
      <c r="C15" t="s">
        <v>168</v>
      </c>
      <c r="D15">
        <v>4.3</v>
      </c>
      <c r="E15" t="s">
        <v>153</v>
      </c>
      <c r="F15">
        <v>220</v>
      </c>
      <c r="H15">
        <v>2.1</v>
      </c>
      <c r="I15">
        <v>3.9000000000000004</v>
      </c>
      <c r="J15">
        <v>8.3000000000000007</v>
      </c>
      <c r="M15">
        <f t="shared" si="1"/>
        <v>0</v>
      </c>
      <c r="N15">
        <f t="shared" si="2"/>
        <v>0</v>
      </c>
      <c r="O15">
        <f t="shared" si="3"/>
        <v>0</v>
      </c>
      <c r="P15">
        <f t="shared" si="4"/>
        <v>8.3000000000000007</v>
      </c>
    </row>
    <row r="16" spans="1:16" x14ac:dyDescent="0.2">
      <c r="C16" t="s">
        <v>169</v>
      </c>
      <c r="D16">
        <v>22.6</v>
      </c>
      <c r="E16" t="s">
        <v>154</v>
      </c>
      <c r="F16">
        <v>1137</v>
      </c>
      <c r="H16">
        <v>11.3</v>
      </c>
      <c r="I16">
        <v>22.3</v>
      </c>
      <c r="J16">
        <v>40.400000000000006</v>
      </c>
      <c r="M16">
        <f t="shared" si="1"/>
        <v>22.6</v>
      </c>
      <c r="N16">
        <f t="shared" si="2"/>
        <v>11.3</v>
      </c>
      <c r="O16">
        <f t="shared" si="3"/>
        <v>22.3</v>
      </c>
      <c r="P16">
        <f t="shared" si="4"/>
        <v>40.400000000000006</v>
      </c>
    </row>
    <row r="17" spans="3:16" x14ac:dyDescent="0.2">
      <c r="C17" t="s">
        <v>170</v>
      </c>
      <c r="D17">
        <v>3.5</v>
      </c>
      <c r="E17" t="s">
        <v>155</v>
      </c>
      <c r="F17">
        <v>179</v>
      </c>
      <c r="H17">
        <v>3</v>
      </c>
      <c r="I17">
        <v>3.7</v>
      </c>
      <c r="J17">
        <v>3.7</v>
      </c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0</v>
      </c>
    </row>
    <row r="18" spans="3:16" x14ac:dyDescent="0.2">
      <c r="C18" t="s">
        <v>114</v>
      </c>
      <c r="D18">
        <v>4.2</v>
      </c>
      <c r="E18" t="s">
        <v>156</v>
      </c>
      <c r="F18">
        <v>210</v>
      </c>
      <c r="H18">
        <v>4.3</v>
      </c>
      <c r="I18">
        <v>4.2</v>
      </c>
      <c r="J18">
        <v>4.1000000000000005</v>
      </c>
      <c r="M18">
        <f>D18+D19+D17+SUM(D7:D15)+D5</f>
        <v>32.200000000000003</v>
      </c>
      <c r="N18">
        <f>SUM(H7:H15)+H5+SUM(H17:H19)</f>
        <v>34.300000000000011</v>
      </c>
      <c r="O18">
        <f>SUM(I7:I15)+I5+SUM(I17:I19)</f>
        <v>32.000000000000007</v>
      </c>
      <c r="P18">
        <f>SUM(J7:J14)+J5+SUM(J17:J19)</f>
        <v>20.8</v>
      </c>
    </row>
    <row r="19" spans="3:16" x14ac:dyDescent="0.2">
      <c r="C19" t="s">
        <v>115</v>
      </c>
      <c r="D19">
        <v>1.9000000000000001</v>
      </c>
      <c r="E19" t="s">
        <v>157</v>
      </c>
      <c r="F19">
        <v>93</v>
      </c>
      <c r="H19">
        <v>1.4000000000000001</v>
      </c>
      <c r="I19">
        <v>3.1</v>
      </c>
      <c r="J19">
        <v>1.1000000000000001</v>
      </c>
      <c r="M19">
        <f t="shared" si="1"/>
        <v>0</v>
      </c>
    </row>
    <row r="20" spans="3:16" x14ac:dyDescent="0.2">
      <c r="C20" t="s">
        <v>116</v>
      </c>
      <c r="D20">
        <v>100</v>
      </c>
      <c r="E20" t="s">
        <v>109</v>
      </c>
      <c r="F20">
        <v>5237</v>
      </c>
      <c r="H20">
        <v>100</v>
      </c>
      <c r="I20">
        <v>100</v>
      </c>
      <c r="J20">
        <v>100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0"/>
  <sheetViews>
    <sheetView workbookViewId="0">
      <selection activeCell="C1" activeCellId="3" sqref="C4:C19 H1:J1 H4:J19 C1"/>
    </sheetView>
  </sheetViews>
  <sheetFormatPr baseColWidth="10" defaultColWidth="8.83203125" defaultRowHeight="15" x14ac:dyDescent="0.2"/>
  <sheetData>
    <row r="1" spans="1:16" ht="64" x14ac:dyDescent="0.2">
      <c r="A1" s="61" t="s">
        <v>14</v>
      </c>
      <c r="B1" s="62" t="s">
        <v>15</v>
      </c>
      <c r="C1" s="63" t="s">
        <v>16</v>
      </c>
      <c r="D1" s="94" t="s">
        <v>193</v>
      </c>
      <c r="E1" s="64" t="s">
        <v>17</v>
      </c>
      <c r="F1" s="65" t="s">
        <v>18</v>
      </c>
      <c r="H1" s="66" t="s">
        <v>98</v>
      </c>
      <c r="I1" s="67" t="s">
        <v>99</v>
      </c>
      <c r="J1" s="68" t="s">
        <v>100</v>
      </c>
      <c r="M1" s="70" t="s">
        <v>190</v>
      </c>
      <c r="N1" s="95" t="s">
        <v>19</v>
      </c>
      <c r="O1" s="96" t="s">
        <v>20</v>
      </c>
      <c r="P1" s="97" t="s">
        <v>21</v>
      </c>
    </row>
    <row r="2" spans="1:16" x14ac:dyDescent="0.2">
      <c r="A2" t="s">
        <v>171</v>
      </c>
      <c r="B2">
        <v>2010</v>
      </c>
      <c r="C2" t="s">
        <v>35</v>
      </c>
      <c r="D2">
        <v>76.800000000000011</v>
      </c>
      <c r="E2" t="s">
        <v>172</v>
      </c>
      <c r="F2">
        <v>3928</v>
      </c>
      <c r="H2">
        <v>78.5</v>
      </c>
      <c r="I2">
        <v>77</v>
      </c>
      <c r="J2">
        <v>58.800000000000004</v>
      </c>
    </row>
    <row r="4" spans="1:16" x14ac:dyDescent="0.2">
      <c r="C4" t="s">
        <v>110</v>
      </c>
      <c r="D4">
        <v>12.700000000000001</v>
      </c>
      <c r="E4" t="s">
        <v>173</v>
      </c>
      <c r="F4">
        <v>129</v>
      </c>
      <c r="H4">
        <v>11.8</v>
      </c>
      <c r="I4">
        <v>14.3</v>
      </c>
      <c r="J4">
        <v>12.100000000000001</v>
      </c>
      <c r="M4">
        <f>IF(D4&gt;6,D4,0)</f>
        <v>12.700000000000001</v>
      </c>
      <c r="N4">
        <f>IF(H4&gt;6,H4,0)</f>
        <v>11.8</v>
      </c>
      <c r="O4">
        <f t="shared" ref="O4:P4" si="0">IF(I4&gt;6,I4,0)</f>
        <v>14.3</v>
      </c>
      <c r="P4">
        <f t="shared" si="0"/>
        <v>12.100000000000001</v>
      </c>
    </row>
    <row r="5" spans="1:16" x14ac:dyDescent="0.2">
      <c r="C5" t="s">
        <v>158</v>
      </c>
      <c r="D5">
        <v>0.5</v>
      </c>
      <c r="E5" t="s">
        <v>174</v>
      </c>
      <c r="F5">
        <v>7</v>
      </c>
      <c r="H5">
        <v>0.8</v>
      </c>
      <c r="I5">
        <v>0.2</v>
      </c>
      <c r="M5">
        <f t="shared" ref="M5:M19" si="1">IF(D5&gt;6,D5,0)</f>
        <v>0</v>
      </c>
      <c r="N5">
        <f t="shared" ref="N5:N19" si="2">IF(H5&gt;6,H5,0)</f>
        <v>0</v>
      </c>
      <c r="O5">
        <f t="shared" ref="O5:O19" si="3">IF(I5&gt;6,I5,0)</f>
        <v>0</v>
      </c>
      <c r="P5">
        <f t="shared" ref="P5:P19" si="4">IF(J5&gt;6,J5,0)</f>
        <v>0</v>
      </c>
    </row>
    <row r="6" spans="1:16" x14ac:dyDescent="0.2">
      <c r="C6" t="s">
        <v>159</v>
      </c>
      <c r="D6">
        <v>17.900000000000002</v>
      </c>
      <c r="E6" t="s">
        <v>175</v>
      </c>
      <c r="F6">
        <v>193</v>
      </c>
      <c r="H6">
        <v>19.700000000000003</v>
      </c>
      <c r="I6">
        <v>16.2</v>
      </c>
      <c r="J6">
        <v>12.9</v>
      </c>
      <c r="M6">
        <f t="shared" si="1"/>
        <v>17.900000000000002</v>
      </c>
      <c r="N6">
        <f t="shared" si="2"/>
        <v>19.700000000000003</v>
      </c>
      <c r="O6">
        <f t="shared" si="3"/>
        <v>16.2</v>
      </c>
      <c r="P6">
        <f t="shared" si="4"/>
        <v>12.9</v>
      </c>
    </row>
    <row r="7" spans="1:16" x14ac:dyDescent="0.2">
      <c r="C7" t="s">
        <v>160</v>
      </c>
      <c r="D7">
        <v>16.3</v>
      </c>
      <c r="E7" t="s">
        <v>176</v>
      </c>
      <c r="F7">
        <v>206</v>
      </c>
      <c r="H7">
        <v>15.4</v>
      </c>
      <c r="I7">
        <v>16.7</v>
      </c>
      <c r="J7">
        <v>20.200000000000003</v>
      </c>
      <c r="M7">
        <f t="shared" si="1"/>
        <v>16.3</v>
      </c>
      <c r="N7">
        <f t="shared" si="2"/>
        <v>15.4</v>
      </c>
      <c r="O7">
        <f t="shared" si="3"/>
        <v>16.7</v>
      </c>
      <c r="P7">
        <f t="shared" si="4"/>
        <v>20.200000000000003</v>
      </c>
    </row>
    <row r="8" spans="1:16" x14ac:dyDescent="0.2">
      <c r="C8" t="s">
        <v>161</v>
      </c>
      <c r="D8">
        <v>1.9000000000000001</v>
      </c>
      <c r="E8" t="s">
        <v>177</v>
      </c>
      <c r="F8">
        <v>20</v>
      </c>
      <c r="H8">
        <v>2.9000000000000004</v>
      </c>
      <c r="I8">
        <v>0.70000000000000007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0</v>
      </c>
    </row>
    <row r="9" spans="1:16" x14ac:dyDescent="0.2">
      <c r="C9" t="s">
        <v>162</v>
      </c>
      <c r="D9">
        <v>3</v>
      </c>
      <c r="E9" t="s">
        <v>178</v>
      </c>
      <c r="F9">
        <v>33</v>
      </c>
      <c r="H9">
        <v>3.3000000000000003</v>
      </c>
      <c r="I9">
        <v>3.1</v>
      </c>
      <c r="J9">
        <v>1.7000000000000002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</row>
    <row r="10" spans="1:16" x14ac:dyDescent="0.2">
      <c r="C10" t="s">
        <v>163</v>
      </c>
      <c r="D10">
        <v>4.1000000000000005</v>
      </c>
      <c r="E10" t="s">
        <v>179</v>
      </c>
      <c r="F10">
        <v>47</v>
      </c>
      <c r="H10">
        <v>4.6000000000000005</v>
      </c>
      <c r="I10">
        <v>3.8000000000000003</v>
      </c>
      <c r="J10">
        <v>1.8</v>
      </c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0</v>
      </c>
    </row>
    <row r="11" spans="1:16" x14ac:dyDescent="0.2">
      <c r="C11" t="s">
        <v>164</v>
      </c>
      <c r="D11">
        <v>4</v>
      </c>
      <c r="E11" t="s">
        <v>180</v>
      </c>
      <c r="F11">
        <v>37</v>
      </c>
      <c r="H11">
        <v>5.8000000000000007</v>
      </c>
      <c r="I11">
        <v>2.1</v>
      </c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0</v>
      </c>
    </row>
    <row r="12" spans="1:16" x14ac:dyDescent="0.2">
      <c r="C12" t="s">
        <v>165</v>
      </c>
      <c r="D12">
        <v>2.5</v>
      </c>
      <c r="E12" t="s">
        <v>181</v>
      </c>
      <c r="F12">
        <v>34</v>
      </c>
      <c r="H12">
        <v>1.8</v>
      </c>
      <c r="I12">
        <v>3.2</v>
      </c>
      <c r="J12">
        <v>4.6000000000000005</v>
      </c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0</v>
      </c>
    </row>
    <row r="13" spans="1:16" x14ac:dyDescent="0.2">
      <c r="C13" t="s">
        <v>166</v>
      </c>
      <c r="D13">
        <v>1.6</v>
      </c>
      <c r="E13" t="s">
        <v>182</v>
      </c>
      <c r="F13">
        <v>24</v>
      </c>
      <c r="H13">
        <v>2.1</v>
      </c>
      <c r="I13">
        <v>0.70000000000000007</v>
      </c>
      <c r="J13">
        <v>1.2000000000000002</v>
      </c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0</v>
      </c>
    </row>
    <row r="14" spans="1:16" x14ac:dyDescent="0.2">
      <c r="C14" t="s">
        <v>167</v>
      </c>
      <c r="D14">
        <v>0.9</v>
      </c>
      <c r="E14" t="s">
        <v>183</v>
      </c>
      <c r="F14">
        <v>9</v>
      </c>
      <c r="H14">
        <v>0.1</v>
      </c>
      <c r="I14">
        <v>2</v>
      </c>
      <c r="J14">
        <v>1.8</v>
      </c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0</v>
      </c>
    </row>
    <row r="15" spans="1:16" x14ac:dyDescent="0.2">
      <c r="C15" t="s">
        <v>168</v>
      </c>
      <c r="D15">
        <v>2.3000000000000003</v>
      </c>
      <c r="E15" t="s">
        <v>184</v>
      </c>
      <c r="F15">
        <v>27</v>
      </c>
      <c r="H15">
        <v>0.9</v>
      </c>
      <c r="I15">
        <v>3.7</v>
      </c>
      <c r="J15">
        <v>5.2</v>
      </c>
      <c r="M15">
        <f t="shared" si="1"/>
        <v>0</v>
      </c>
      <c r="N15">
        <f t="shared" si="2"/>
        <v>0</v>
      </c>
      <c r="O15">
        <f t="shared" si="3"/>
        <v>0</v>
      </c>
      <c r="P15">
        <f t="shared" si="4"/>
        <v>0</v>
      </c>
    </row>
    <row r="16" spans="1:16" x14ac:dyDescent="0.2">
      <c r="C16" t="s">
        <v>169</v>
      </c>
      <c r="D16">
        <v>13.9</v>
      </c>
      <c r="E16" t="s">
        <v>185</v>
      </c>
      <c r="F16">
        <v>162</v>
      </c>
      <c r="H16">
        <v>12.5</v>
      </c>
      <c r="I16">
        <v>15.700000000000001</v>
      </c>
      <c r="J16">
        <v>15.3</v>
      </c>
      <c r="M16">
        <f t="shared" si="1"/>
        <v>13.9</v>
      </c>
      <c r="N16">
        <f t="shared" si="2"/>
        <v>12.5</v>
      </c>
      <c r="O16">
        <f t="shared" si="3"/>
        <v>15.700000000000001</v>
      </c>
      <c r="P16">
        <f t="shared" si="4"/>
        <v>15.3</v>
      </c>
    </row>
    <row r="17" spans="3:16" x14ac:dyDescent="0.2">
      <c r="C17" t="s">
        <v>114</v>
      </c>
      <c r="D17">
        <v>2.1</v>
      </c>
      <c r="E17" t="s">
        <v>186</v>
      </c>
      <c r="F17">
        <v>18</v>
      </c>
      <c r="H17">
        <v>1.3</v>
      </c>
      <c r="I17">
        <v>2.9000000000000004</v>
      </c>
      <c r="J17">
        <v>4.4000000000000004</v>
      </c>
      <c r="M17">
        <f>D17+D18+SUM(D8:D15)+D5</f>
        <v>27.5</v>
      </c>
      <c r="N17">
        <f>H17+H18+SUM(H8:H15)+H5</f>
        <v>28.100000000000005</v>
      </c>
      <c r="O17">
        <f>I17+I18+SUM(I8:I15)+I5</f>
        <v>25.6</v>
      </c>
      <c r="P17">
        <f>J17+J18+SUM(J8:J15)+J5</f>
        <v>30</v>
      </c>
    </row>
    <row r="18" spans="3:16" x14ac:dyDescent="0.2">
      <c r="C18" t="s">
        <v>115</v>
      </c>
      <c r="D18">
        <v>4.6000000000000005</v>
      </c>
      <c r="E18" t="s">
        <v>187</v>
      </c>
      <c r="F18">
        <v>56</v>
      </c>
      <c r="H18">
        <v>4.5</v>
      </c>
      <c r="I18">
        <v>3.2</v>
      </c>
      <c r="J18">
        <v>9.3000000000000007</v>
      </c>
      <c r="M18">
        <f t="shared" si="1"/>
        <v>0</v>
      </c>
      <c r="N18">
        <f t="shared" si="2"/>
        <v>0</v>
      </c>
      <c r="O18">
        <f t="shared" si="3"/>
        <v>0</v>
      </c>
      <c r="P18">
        <f t="shared" si="4"/>
        <v>9.3000000000000007</v>
      </c>
    </row>
    <row r="19" spans="3:16" x14ac:dyDescent="0.2">
      <c r="C19" t="s">
        <v>189</v>
      </c>
      <c r="D19">
        <v>11.8</v>
      </c>
      <c r="E19" t="s">
        <v>188</v>
      </c>
      <c r="F19">
        <v>131</v>
      </c>
      <c r="H19">
        <v>12.4</v>
      </c>
      <c r="I19">
        <v>11.5</v>
      </c>
      <c r="J19">
        <v>9.6000000000000014</v>
      </c>
      <c r="M19">
        <f t="shared" si="1"/>
        <v>11.8</v>
      </c>
      <c r="N19">
        <f t="shared" si="2"/>
        <v>12.4</v>
      </c>
      <c r="O19">
        <f t="shared" si="3"/>
        <v>11.5</v>
      </c>
      <c r="P19">
        <f t="shared" si="4"/>
        <v>9.6000000000000014</v>
      </c>
    </row>
    <row r="20" spans="3:16" x14ac:dyDescent="0.2">
      <c r="C20" t="s">
        <v>116</v>
      </c>
      <c r="D20">
        <v>100</v>
      </c>
      <c r="E20" t="s">
        <v>109</v>
      </c>
      <c r="F20">
        <v>1133</v>
      </c>
      <c r="H20">
        <v>100</v>
      </c>
      <c r="I20">
        <v>100</v>
      </c>
      <c r="J20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CCDA-E3E5-8048-B049-F5C3F337213E}">
  <dimension ref="A1:J12"/>
  <sheetViews>
    <sheetView workbookViewId="0">
      <selection activeCell="H1" activeCellId="1" sqref="A1:A12 H1:J12"/>
    </sheetView>
  </sheetViews>
  <sheetFormatPr baseColWidth="10" defaultRowHeight="15" x14ac:dyDescent="0.2"/>
  <sheetData>
    <row r="1" spans="1:10" ht="48" x14ac:dyDescent="0.2">
      <c r="A1" s="1" t="s">
        <v>14</v>
      </c>
      <c r="B1" s="2" t="s">
        <v>15</v>
      </c>
      <c r="C1" s="108" t="s">
        <v>214</v>
      </c>
      <c r="D1" s="71" t="s">
        <v>190</v>
      </c>
      <c r="E1" s="4" t="s">
        <v>17</v>
      </c>
      <c r="F1" s="5" t="s">
        <v>18</v>
      </c>
      <c r="H1" s="6" t="s">
        <v>19</v>
      </c>
      <c r="I1" s="7" t="s">
        <v>20</v>
      </c>
      <c r="J1" s="8" t="s">
        <v>21</v>
      </c>
    </row>
    <row r="2" spans="1:10" x14ac:dyDescent="0.2">
      <c r="A2" t="s">
        <v>46</v>
      </c>
      <c r="B2">
        <v>2016</v>
      </c>
      <c r="C2" t="s">
        <v>35</v>
      </c>
      <c r="D2">
        <v>71.100000000000009</v>
      </c>
      <c r="E2" t="s">
        <v>74</v>
      </c>
      <c r="F2">
        <v>3613</v>
      </c>
      <c r="H2">
        <v>80.600000000000009</v>
      </c>
      <c r="I2">
        <v>69</v>
      </c>
      <c r="J2">
        <v>35.1</v>
      </c>
    </row>
    <row r="3" spans="1:10" x14ac:dyDescent="0.2">
      <c r="A3" t="s">
        <v>171</v>
      </c>
      <c r="B3">
        <v>2010</v>
      </c>
      <c r="C3" t="s">
        <v>35</v>
      </c>
      <c r="D3">
        <v>76.800000000000011</v>
      </c>
      <c r="E3" t="s">
        <v>172</v>
      </c>
      <c r="F3">
        <v>3928</v>
      </c>
      <c r="H3">
        <v>78.5</v>
      </c>
      <c r="I3">
        <v>77</v>
      </c>
      <c r="J3">
        <v>58.800000000000004</v>
      </c>
    </row>
    <row r="4" spans="1:10" x14ac:dyDescent="0.2">
      <c r="A4" t="s">
        <v>140</v>
      </c>
      <c r="B4">
        <v>2015</v>
      </c>
      <c r="C4" t="s">
        <v>35</v>
      </c>
      <c r="D4">
        <v>60.300000000000004</v>
      </c>
      <c r="E4" t="s">
        <v>141</v>
      </c>
      <c r="F4">
        <v>7400</v>
      </c>
      <c r="H4">
        <v>64.3</v>
      </c>
      <c r="I4">
        <v>63.900000000000006</v>
      </c>
      <c r="J4">
        <v>40.400000000000006</v>
      </c>
    </row>
    <row r="5" spans="1:10" x14ac:dyDescent="0.2">
      <c r="A5" t="s">
        <v>101</v>
      </c>
      <c r="B5">
        <v>2011</v>
      </c>
      <c r="C5" t="s">
        <v>35</v>
      </c>
      <c r="D5">
        <v>69.100000000000009</v>
      </c>
      <c r="E5" t="s">
        <v>102</v>
      </c>
      <c r="F5">
        <v>15663</v>
      </c>
      <c r="H5">
        <v>69.7</v>
      </c>
      <c r="I5">
        <v>69.3</v>
      </c>
      <c r="J5">
        <v>54.900000000000006</v>
      </c>
    </row>
    <row r="6" spans="1:10" x14ac:dyDescent="0.2">
      <c r="A6" t="s">
        <v>117</v>
      </c>
      <c r="B6">
        <v>2014</v>
      </c>
      <c r="C6" t="s">
        <v>35</v>
      </c>
      <c r="D6">
        <v>62.800000000000004</v>
      </c>
      <c r="E6" t="s">
        <v>118</v>
      </c>
      <c r="F6">
        <v>9985</v>
      </c>
      <c r="H6">
        <v>65.900000000000006</v>
      </c>
      <c r="I6">
        <v>63.7</v>
      </c>
      <c r="J6">
        <v>41.300000000000004</v>
      </c>
    </row>
    <row r="7" spans="1:10" x14ac:dyDescent="0.2">
      <c r="A7" t="s">
        <v>125</v>
      </c>
      <c r="B7">
        <v>2015</v>
      </c>
      <c r="C7" t="s">
        <v>35</v>
      </c>
      <c r="D7">
        <v>69.7</v>
      </c>
      <c r="E7" t="s">
        <v>126</v>
      </c>
      <c r="F7">
        <v>12082</v>
      </c>
      <c r="H7">
        <v>71.5</v>
      </c>
      <c r="I7">
        <v>70.5</v>
      </c>
      <c r="J7">
        <v>56.1</v>
      </c>
    </row>
    <row r="8" spans="1:10" x14ac:dyDescent="0.2">
      <c r="A8" t="s">
        <v>133</v>
      </c>
      <c r="B8">
        <v>2016</v>
      </c>
      <c r="C8" t="s">
        <v>35</v>
      </c>
      <c r="D8">
        <v>68.100000000000009</v>
      </c>
      <c r="E8" t="s">
        <v>134</v>
      </c>
      <c r="F8">
        <v>14848</v>
      </c>
      <c r="H8">
        <v>79.300000000000011</v>
      </c>
      <c r="I8">
        <v>72.7</v>
      </c>
      <c r="J8">
        <v>43.300000000000004</v>
      </c>
    </row>
    <row r="9" spans="1:10" x14ac:dyDescent="0.2">
      <c r="A9" t="s">
        <v>75</v>
      </c>
      <c r="B9">
        <v>2015</v>
      </c>
      <c r="C9" t="s">
        <v>35</v>
      </c>
      <c r="D9">
        <v>70.600000000000009</v>
      </c>
      <c r="E9" t="s">
        <v>97</v>
      </c>
      <c r="F9">
        <v>16920</v>
      </c>
      <c r="H9">
        <v>80.300000000000011</v>
      </c>
      <c r="I9">
        <v>70.5</v>
      </c>
      <c r="J9">
        <v>50.300000000000004</v>
      </c>
    </row>
    <row r="10" spans="1:10" x14ac:dyDescent="0.2">
      <c r="A10" s="99" t="s">
        <v>201</v>
      </c>
      <c r="B10" s="99">
        <v>2017</v>
      </c>
      <c r="C10" s="99" t="s">
        <v>35</v>
      </c>
      <c r="D10" s="99">
        <v>67.400000000000006</v>
      </c>
      <c r="E10" s="99" t="s">
        <v>213</v>
      </c>
      <c r="F10" s="99">
        <v>12413</v>
      </c>
      <c r="G10" s="99"/>
      <c r="H10" s="99">
        <v>73.400000000000006</v>
      </c>
      <c r="I10" s="99">
        <v>69.8</v>
      </c>
      <c r="J10" s="99">
        <v>48.9</v>
      </c>
    </row>
    <row r="11" spans="1:10" x14ac:dyDescent="0.2">
      <c r="A11" t="s">
        <v>37</v>
      </c>
      <c r="B11">
        <v>2009</v>
      </c>
      <c r="C11" t="s">
        <v>35</v>
      </c>
      <c r="D11">
        <v>78.300000000000011</v>
      </c>
      <c r="E11" t="s">
        <v>45</v>
      </c>
      <c r="F11">
        <v>3978</v>
      </c>
      <c r="H11">
        <v>80</v>
      </c>
      <c r="I11">
        <v>80.100000000000009</v>
      </c>
      <c r="J11">
        <v>63.300000000000004</v>
      </c>
    </row>
    <row r="12" spans="1:10" x14ac:dyDescent="0.2">
      <c r="A12" t="s">
        <v>22</v>
      </c>
      <c r="B12">
        <v>2014</v>
      </c>
      <c r="C12" t="s">
        <v>35</v>
      </c>
      <c r="D12">
        <v>74.600000000000009</v>
      </c>
      <c r="E12" t="s">
        <v>36</v>
      </c>
      <c r="F12">
        <v>10500</v>
      </c>
      <c r="H12">
        <v>84.2</v>
      </c>
      <c r="I12">
        <v>76.600000000000009</v>
      </c>
      <c r="J12">
        <v>57.800000000000004</v>
      </c>
    </row>
  </sheetData>
  <sortState xmlns:xlrd2="http://schemas.microsoft.com/office/spreadsheetml/2017/richdata2" ref="A1:J14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>
      <selection sqref="A1:J1"/>
    </sheetView>
  </sheetViews>
  <sheetFormatPr baseColWidth="10" defaultColWidth="8.83203125" defaultRowHeight="15" x14ac:dyDescent="0.2"/>
  <cols>
    <col min="3" max="3" width="14.83203125" customWidth="1"/>
  </cols>
  <sheetData>
    <row r="1" spans="1:10" ht="48" x14ac:dyDescent="0.2">
      <c r="A1" s="1" t="s">
        <v>14</v>
      </c>
      <c r="B1" s="2" t="s">
        <v>15</v>
      </c>
      <c r="C1" s="3" t="s">
        <v>16</v>
      </c>
      <c r="D1" s="71" t="s">
        <v>190</v>
      </c>
      <c r="E1" s="4" t="s">
        <v>17</v>
      </c>
      <c r="F1" s="5" t="s">
        <v>18</v>
      </c>
      <c r="H1" s="6" t="s">
        <v>19</v>
      </c>
      <c r="I1" s="7" t="s">
        <v>20</v>
      </c>
      <c r="J1" s="8" t="s">
        <v>21</v>
      </c>
    </row>
    <row r="2" spans="1:10" x14ac:dyDescent="0.2">
      <c r="A2" t="s">
        <v>22</v>
      </c>
      <c r="B2">
        <v>2014</v>
      </c>
      <c r="C2" t="s">
        <v>23</v>
      </c>
      <c r="D2">
        <v>5.6000000000000005</v>
      </c>
      <c r="E2" t="s">
        <v>24</v>
      </c>
      <c r="F2">
        <v>169</v>
      </c>
      <c r="H2">
        <v>10.8</v>
      </c>
      <c r="I2">
        <v>5.9</v>
      </c>
      <c r="J2">
        <v>2.8000000000000003</v>
      </c>
    </row>
    <row r="3" spans="1:10" x14ac:dyDescent="0.2">
      <c r="A3" t="s">
        <v>22</v>
      </c>
      <c r="B3">
        <v>2014</v>
      </c>
      <c r="C3" t="s">
        <v>25</v>
      </c>
      <c r="D3">
        <v>1</v>
      </c>
      <c r="E3" t="s">
        <v>26</v>
      </c>
      <c r="F3">
        <v>31</v>
      </c>
      <c r="H3">
        <v>1.1000000000000001</v>
      </c>
      <c r="I3">
        <v>0.70000000000000007</v>
      </c>
      <c r="J3">
        <v>1.3</v>
      </c>
    </row>
    <row r="4" spans="1:10" x14ac:dyDescent="0.2">
      <c r="A4" t="s">
        <v>22</v>
      </c>
      <c r="B4">
        <v>2014</v>
      </c>
      <c r="C4" t="s">
        <v>27</v>
      </c>
      <c r="D4">
        <v>3.1</v>
      </c>
      <c r="E4" t="s">
        <v>28</v>
      </c>
      <c r="F4">
        <v>95</v>
      </c>
      <c r="H4">
        <v>9.6000000000000014</v>
      </c>
      <c r="I4">
        <v>2</v>
      </c>
      <c r="J4">
        <v>1.7000000000000002</v>
      </c>
    </row>
    <row r="5" spans="1:10" x14ac:dyDescent="0.2">
      <c r="A5" t="s">
        <v>22</v>
      </c>
      <c r="B5">
        <v>2014</v>
      </c>
      <c r="C5" t="s">
        <v>29</v>
      </c>
      <c r="D5">
        <v>5.5</v>
      </c>
      <c r="E5" t="s">
        <v>30</v>
      </c>
      <c r="F5">
        <v>202</v>
      </c>
      <c r="H5">
        <v>8.4</v>
      </c>
      <c r="I5">
        <v>6</v>
      </c>
      <c r="J5">
        <v>3.4000000000000004</v>
      </c>
    </row>
    <row r="6" spans="1:10" x14ac:dyDescent="0.2">
      <c r="A6" t="s">
        <v>22</v>
      </c>
      <c r="B6">
        <v>2014</v>
      </c>
      <c r="C6" t="s">
        <v>31</v>
      </c>
      <c r="D6">
        <v>71</v>
      </c>
      <c r="E6" t="s">
        <v>32</v>
      </c>
      <c r="F6">
        <v>2371</v>
      </c>
      <c r="H6">
        <v>62</v>
      </c>
      <c r="I6">
        <v>73.400000000000006</v>
      </c>
      <c r="J6">
        <v>71.600000000000009</v>
      </c>
    </row>
    <row r="7" spans="1:10" x14ac:dyDescent="0.2">
      <c r="A7" t="s">
        <v>22</v>
      </c>
      <c r="B7">
        <v>2014</v>
      </c>
      <c r="C7" t="s">
        <v>33</v>
      </c>
      <c r="D7">
        <v>9.6000000000000014</v>
      </c>
      <c r="E7" t="s">
        <v>34</v>
      </c>
      <c r="F7">
        <v>359</v>
      </c>
      <c r="H7">
        <v>2.1</v>
      </c>
      <c r="I7">
        <v>9.3000000000000007</v>
      </c>
      <c r="J7">
        <v>13.5</v>
      </c>
    </row>
    <row r="8" spans="1:10" x14ac:dyDescent="0.2">
      <c r="A8" t="s">
        <v>22</v>
      </c>
      <c r="B8">
        <v>2014</v>
      </c>
      <c r="C8" t="s">
        <v>35</v>
      </c>
      <c r="D8">
        <v>74.600000000000009</v>
      </c>
      <c r="E8" t="s">
        <v>36</v>
      </c>
      <c r="F8">
        <v>10500</v>
      </c>
      <c r="H8">
        <v>84.2</v>
      </c>
      <c r="I8">
        <v>76.600000000000009</v>
      </c>
      <c r="J8">
        <v>57.800000000000004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>
      <selection activeCell="A8" sqref="A8:J8"/>
    </sheetView>
  </sheetViews>
  <sheetFormatPr baseColWidth="10" defaultColWidth="8.83203125" defaultRowHeight="15" x14ac:dyDescent="0.2"/>
  <sheetData>
    <row r="1" spans="1:10" ht="48" x14ac:dyDescent="0.2">
      <c r="A1" s="9" t="s">
        <v>14</v>
      </c>
      <c r="B1" s="10" t="s">
        <v>15</v>
      </c>
      <c r="C1" s="11" t="s">
        <v>16</v>
      </c>
      <c r="D1" s="72" t="s">
        <v>190</v>
      </c>
      <c r="E1" s="12" t="s">
        <v>17</v>
      </c>
      <c r="F1" s="13" t="s">
        <v>18</v>
      </c>
      <c r="H1" s="14" t="s">
        <v>19</v>
      </c>
      <c r="I1" s="15" t="s">
        <v>20</v>
      </c>
      <c r="J1" s="16" t="s">
        <v>21</v>
      </c>
    </row>
    <row r="2" spans="1:10" x14ac:dyDescent="0.2">
      <c r="A2" t="s">
        <v>37</v>
      </c>
      <c r="B2">
        <v>2009</v>
      </c>
      <c r="C2" t="s">
        <v>23</v>
      </c>
      <c r="D2">
        <v>2.4000000000000004</v>
      </c>
      <c r="E2" t="s">
        <v>38</v>
      </c>
      <c r="F2">
        <v>105</v>
      </c>
      <c r="H2">
        <v>2</v>
      </c>
      <c r="I2">
        <v>3</v>
      </c>
      <c r="J2">
        <v>2.2000000000000002</v>
      </c>
    </row>
    <row r="3" spans="1:10" x14ac:dyDescent="0.2">
      <c r="A3" t="s">
        <v>37</v>
      </c>
      <c r="B3">
        <v>2009</v>
      </c>
      <c r="C3" t="s">
        <v>25</v>
      </c>
      <c r="D3">
        <v>0.30000000000000004</v>
      </c>
      <c r="E3" t="s">
        <v>39</v>
      </c>
      <c r="F3">
        <v>10</v>
      </c>
      <c r="H3">
        <v>0.5</v>
      </c>
      <c r="I3">
        <v>0.5</v>
      </c>
      <c r="J3">
        <v>0.2</v>
      </c>
    </row>
    <row r="4" spans="1:10" x14ac:dyDescent="0.2">
      <c r="A4" t="s">
        <v>37</v>
      </c>
      <c r="B4">
        <v>2009</v>
      </c>
      <c r="C4" t="s">
        <v>27</v>
      </c>
      <c r="D4">
        <v>1</v>
      </c>
      <c r="E4" t="s">
        <v>40</v>
      </c>
      <c r="F4">
        <v>58</v>
      </c>
      <c r="H4">
        <v>0.9</v>
      </c>
      <c r="I4">
        <v>1.2000000000000002</v>
      </c>
      <c r="J4">
        <v>1.4000000000000001</v>
      </c>
    </row>
    <row r="5" spans="1:10" x14ac:dyDescent="0.2">
      <c r="A5" t="s">
        <v>37</v>
      </c>
      <c r="B5">
        <v>2009</v>
      </c>
      <c r="C5" t="s">
        <v>41</v>
      </c>
      <c r="D5">
        <v>1.8</v>
      </c>
      <c r="E5" t="s">
        <v>42</v>
      </c>
      <c r="F5">
        <v>95</v>
      </c>
      <c r="H5">
        <v>2.9000000000000004</v>
      </c>
      <c r="I5">
        <v>0.5</v>
      </c>
      <c r="J5">
        <v>0.9</v>
      </c>
    </row>
    <row r="6" spans="1:10" x14ac:dyDescent="0.2">
      <c r="A6" t="s">
        <v>37</v>
      </c>
      <c r="B6">
        <v>2009</v>
      </c>
      <c r="C6" t="s">
        <v>31</v>
      </c>
      <c r="D6">
        <v>8.8000000000000007</v>
      </c>
      <c r="E6" t="s">
        <v>43</v>
      </c>
      <c r="F6">
        <v>466</v>
      </c>
      <c r="H6">
        <v>8.8000000000000007</v>
      </c>
      <c r="I6">
        <v>8</v>
      </c>
      <c r="J6">
        <v>12.5</v>
      </c>
    </row>
    <row r="7" spans="1:10" x14ac:dyDescent="0.2">
      <c r="A7" t="s">
        <v>37</v>
      </c>
      <c r="B7">
        <v>2009</v>
      </c>
      <c r="C7" t="s">
        <v>11</v>
      </c>
      <c r="D7">
        <v>5.6000000000000005</v>
      </c>
      <c r="E7" t="s">
        <v>44</v>
      </c>
      <c r="F7">
        <v>259</v>
      </c>
      <c r="H7">
        <v>3.7</v>
      </c>
      <c r="I7">
        <v>6.1000000000000005</v>
      </c>
      <c r="J7">
        <v>13.200000000000001</v>
      </c>
    </row>
    <row r="8" spans="1:10" x14ac:dyDescent="0.2">
      <c r="A8" t="s">
        <v>37</v>
      </c>
      <c r="B8">
        <v>2009</v>
      </c>
      <c r="C8" t="s">
        <v>35</v>
      </c>
      <c r="D8">
        <v>78.300000000000011</v>
      </c>
      <c r="E8" t="s">
        <v>45</v>
      </c>
      <c r="F8">
        <v>3978</v>
      </c>
      <c r="H8">
        <v>80</v>
      </c>
      <c r="I8">
        <v>80.100000000000009</v>
      </c>
      <c r="J8">
        <v>63.300000000000004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workbookViewId="0">
      <selection activeCell="A17" sqref="A17:J17"/>
    </sheetView>
  </sheetViews>
  <sheetFormatPr baseColWidth="10" defaultColWidth="8.83203125" defaultRowHeight="15" x14ac:dyDescent="0.2"/>
  <cols>
    <col min="3" max="3" width="23.6640625" customWidth="1"/>
  </cols>
  <sheetData>
    <row r="1" spans="1:15" ht="48" x14ac:dyDescent="0.2">
      <c r="A1" s="17" t="s">
        <v>14</v>
      </c>
      <c r="B1" s="18" t="s">
        <v>15</v>
      </c>
      <c r="C1" s="19" t="s">
        <v>16</v>
      </c>
      <c r="D1" s="69" t="s">
        <v>190</v>
      </c>
      <c r="E1" s="20" t="s">
        <v>17</v>
      </c>
      <c r="F1" s="21" t="s">
        <v>18</v>
      </c>
      <c r="H1" s="22" t="s">
        <v>19</v>
      </c>
      <c r="I1" s="23" t="s">
        <v>20</v>
      </c>
      <c r="J1" s="24" t="s">
        <v>21</v>
      </c>
      <c r="L1" s="70" t="s">
        <v>190</v>
      </c>
      <c r="M1" s="22" t="s">
        <v>19</v>
      </c>
      <c r="N1" s="23" t="s">
        <v>20</v>
      </c>
      <c r="O1" s="24" t="s">
        <v>21</v>
      </c>
    </row>
    <row r="2" spans="1:15" x14ac:dyDescent="0.2">
      <c r="A2" t="s">
        <v>46</v>
      </c>
      <c r="B2">
        <v>2016</v>
      </c>
      <c r="C2" t="s">
        <v>23</v>
      </c>
      <c r="D2">
        <v>14.5</v>
      </c>
      <c r="E2" t="s">
        <v>47</v>
      </c>
      <c r="F2">
        <v>172</v>
      </c>
      <c r="H2">
        <v>16.100000000000001</v>
      </c>
      <c r="I2">
        <v>15.100000000000001</v>
      </c>
      <c r="J2">
        <v>11.700000000000001</v>
      </c>
      <c r="L2">
        <f>IF(D2&gt;5,D2,0)</f>
        <v>14.5</v>
      </c>
      <c r="M2">
        <f>IF(H2&gt;6,H2,0)</f>
        <v>16.100000000000001</v>
      </c>
      <c r="N2">
        <f t="shared" ref="N2:O15" si="0">IF(I2&gt;6,I2,0)</f>
        <v>15.100000000000001</v>
      </c>
      <c r="O2">
        <f t="shared" si="0"/>
        <v>11.700000000000001</v>
      </c>
    </row>
    <row r="3" spans="1:15" x14ac:dyDescent="0.2">
      <c r="A3" t="s">
        <v>46</v>
      </c>
      <c r="B3">
        <v>2016</v>
      </c>
      <c r="C3" t="s">
        <v>48</v>
      </c>
      <c r="D3">
        <v>2.6</v>
      </c>
      <c r="E3" t="s">
        <v>49</v>
      </c>
      <c r="F3">
        <v>35</v>
      </c>
      <c r="H3">
        <v>5.4</v>
      </c>
      <c r="I3">
        <v>1</v>
      </c>
      <c r="J3">
        <v>1.2000000000000002</v>
      </c>
      <c r="L3">
        <f t="shared" ref="L3:L15" si="1">IF(D3&gt;5,D3,0)</f>
        <v>0</v>
      </c>
      <c r="M3">
        <f t="shared" ref="M3:M15" si="2">IF(H3&gt;6,H3,0)</f>
        <v>0</v>
      </c>
      <c r="N3">
        <f t="shared" si="0"/>
        <v>0</v>
      </c>
      <c r="O3">
        <f t="shared" si="0"/>
        <v>0</v>
      </c>
    </row>
    <row r="4" spans="1:15" x14ac:dyDescent="0.2">
      <c r="A4" t="s">
        <v>46</v>
      </c>
      <c r="B4">
        <v>2016</v>
      </c>
      <c r="C4" t="s">
        <v>50</v>
      </c>
      <c r="D4">
        <v>49.1</v>
      </c>
      <c r="E4" t="s">
        <v>51</v>
      </c>
      <c r="F4">
        <v>845</v>
      </c>
      <c r="H4">
        <v>40.800000000000004</v>
      </c>
      <c r="I4">
        <v>51.400000000000006</v>
      </c>
      <c r="J4">
        <v>56.900000000000006</v>
      </c>
      <c r="L4">
        <f t="shared" si="1"/>
        <v>49.1</v>
      </c>
      <c r="M4">
        <f t="shared" si="2"/>
        <v>40.800000000000004</v>
      </c>
      <c r="N4">
        <f t="shared" si="0"/>
        <v>51.400000000000006</v>
      </c>
      <c r="O4">
        <f t="shared" si="0"/>
        <v>56.900000000000006</v>
      </c>
    </row>
    <row r="5" spans="1:15" x14ac:dyDescent="0.2">
      <c r="A5" t="s">
        <v>46</v>
      </c>
      <c r="B5">
        <v>2016</v>
      </c>
      <c r="C5" t="s">
        <v>52</v>
      </c>
      <c r="D5">
        <v>6</v>
      </c>
      <c r="E5" t="s">
        <v>53</v>
      </c>
      <c r="F5">
        <v>97</v>
      </c>
      <c r="H5">
        <v>12.700000000000001</v>
      </c>
      <c r="I5">
        <v>3</v>
      </c>
      <c r="J5">
        <v>1.1000000000000001</v>
      </c>
      <c r="L5">
        <f t="shared" si="1"/>
        <v>6</v>
      </c>
      <c r="M5">
        <f t="shared" si="2"/>
        <v>12.700000000000001</v>
      </c>
      <c r="N5">
        <f t="shared" si="0"/>
        <v>0</v>
      </c>
      <c r="O5">
        <f t="shared" si="0"/>
        <v>0</v>
      </c>
    </row>
    <row r="6" spans="1:15" x14ac:dyDescent="0.2">
      <c r="A6" t="s">
        <v>46</v>
      </c>
      <c r="B6">
        <v>2016</v>
      </c>
      <c r="C6" t="s">
        <v>54</v>
      </c>
      <c r="D6">
        <v>2.1</v>
      </c>
      <c r="E6" t="s">
        <v>55</v>
      </c>
      <c r="F6">
        <v>35</v>
      </c>
      <c r="H6">
        <v>1.7000000000000002</v>
      </c>
      <c r="I6">
        <v>3.3000000000000003</v>
      </c>
      <c r="J6">
        <v>1.3</v>
      </c>
      <c r="L6">
        <f t="shared" si="1"/>
        <v>0</v>
      </c>
      <c r="M6">
        <f t="shared" si="2"/>
        <v>0</v>
      </c>
      <c r="N6">
        <f t="shared" si="0"/>
        <v>0</v>
      </c>
      <c r="O6">
        <f t="shared" si="0"/>
        <v>0</v>
      </c>
    </row>
    <row r="7" spans="1:15" x14ac:dyDescent="0.2">
      <c r="A7" t="s">
        <v>46</v>
      </c>
      <c r="B7">
        <v>2016</v>
      </c>
      <c r="C7" t="s">
        <v>56</v>
      </c>
      <c r="D7">
        <v>1.4000000000000001</v>
      </c>
      <c r="E7" t="s">
        <v>57</v>
      </c>
      <c r="F7">
        <v>15</v>
      </c>
      <c r="H7">
        <v>2.5</v>
      </c>
      <c r="I7">
        <v>0.30000000000000004</v>
      </c>
      <c r="J7">
        <v>1.4000000000000001</v>
      </c>
      <c r="L7">
        <f t="shared" si="1"/>
        <v>0</v>
      </c>
      <c r="M7">
        <f t="shared" si="2"/>
        <v>0</v>
      </c>
      <c r="N7">
        <f t="shared" si="0"/>
        <v>0</v>
      </c>
      <c r="O7">
        <f t="shared" si="0"/>
        <v>0</v>
      </c>
    </row>
    <row r="8" spans="1:15" x14ac:dyDescent="0.2">
      <c r="A8" t="s">
        <v>46</v>
      </c>
      <c r="B8">
        <v>2016</v>
      </c>
      <c r="C8" t="s">
        <v>58</v>
      </c>
      <c r="D8">
        <v>2.5</v>
      </c>
      <c r="E8" t="s">
        <v>59</v>
      </c>
      <c r="F8">
        <v>25</v>
      </c>
      <c r="H8">
        <v>1.7000000000000002</v>
      </c>
      <c r="I8">
        <v>5.3000000000000007</v>
      </c>
      <c r="J8">
        <v>0</v>
      </c>
      <c r="L8">
        <f t="shared" si="1"/>
        <v>0</v>
      </c>
      <c r="M8">
        <f t="shared" si="2"/>
        <v>0</v>
      </c>
      <c r="N8">
        <f t="shared" si="0"/>
        <v>0</v>
      </c>
      <c r="O8">
        <f t="shared" si="0"/>
        <v>0</v>
      </c>
    </row>
    <row r="9" spans="1:15" x14ac:dyDescent="0.2">
      <c r="A9" t="s">
        <v>46</v>
      </c>
      <c r="B9">
        <v>2016</v>
      </c>
      <c r="C9" t="s">
        <v>60</v>
      </c>
      <c r="D9">
        <v>0.2</v>
      </c>
      <c r="E9" t="s">
        <v>61</v>
      </c>
      <c r="F9">
        <v>3</v>
      </c>
      <c r="H9">
        <v>0.1</v>
      </c>
      <c r="I9">
        <v>0.1</v>
      </c>
      <c r="J9">
        <v>0.4</v>
      </c>
      <c r="L9">
        <f t="shared" si="1"/>
        <v>0</v>
      </c>
      <c r="M9">
        <f t="shared" si="2"/>
        <v>0</v>
      </c>
      <c r="N9">
        <f t="shared" si="0"/>
        <v>0</v>
      </c>
      <c r="O9">
        <f t="shared" si="0"/>
        <v>0</v>
      </c>
    </row>
    <row r="10" spans="1:15" x14ac:dyDescent="0.2">
      <c r="A10" t="s">
        <v>46</v>
      </c>
      <c r="B10">
        <v>2016</v>
      </c>
      <c r="C10" t="s">
        <v>62</v>
      </c>
      <c r="D10">
        <v>0.4</v>
      </c>
      <c r="E10" t="s">
        <v>63</v>
      </c>
      <c r="F10">
        <v>13</v>
      </c>
      <c r="H10">
        <v>0.9</v>
      </c>
      <c r="I10">
        <v>0</v>
      </c>
      <c r="J10">
        <v>0.4</v>
      </c>
      <c r="L10">
        <f t="shared" si="1"/>
        <v>0</v>
      </c>
      <c r="M10">
        <f t="shared" si="2"/>
        <v>0</v>
      </c>
      <c r="N10">
        <f t="shared" si="0"/>
        <v>0</v>
      </c>
      <c r="O10">
        <f t="shared" si="0"/>
        <v>0</v>
      </c>
    </row>
    <row r="11" spans="1:15" x14ac:dyDescent="0.2">
      <c r="A11" t="s">
        <v>46</v>
      </c>
      <c r="B11">
        <v>2016</v>
      </c>
      <c r="C11" t="s">
        <v>64</v>
      </c>
      <c r="D11">
        <v>1.8</v>
      </c>
      <c r="E11" t="s">
        <v>65</v>
      </c>
      <c r="F11">
        <v>28</v>
      </c>
      <c r="H11">
        <v>1.4000000000000001</v>
      </c>
      <c r="I11">
        <v>2.6</v>
      </c>
      <c r="J11">
        <v>1.5</v>
      </c>
      <c r="L11">
        <f t="shared" si="1"/>
        <v>0</v>
      </c>
      <c r="M11">
        <f t="shared" si="2"/>
        <v>0</v>
      </c>
      <c r="N11">
        <f t="shared" si="0"/>
        <v>0</v>
      </c>
      <c r="O11">
        <f t="shared" si="0"/>
        <v>0</v>
      </c>
    </row>
    <row r="12" spans="1:15" x14ac:dyDescent="0.2">
      <c r="A12" t="s">
        <v>46</v>
      </c>
      <c r="B12">
        <v>2016</v>
      </c>
      <c r="C12" t="s">
        <v>66</v>
      </c>
      <c r="D12">
        <v>1.4000000000000001</v>
      </c>
      <c r="E12" t="s">
        <v>67</v>
      </c>
      <c r="F12">
        <v>9</v>
      </c>
      <c r="H12">
        <v>0.5</v>
      </c>
      <c r="I12">
        <v>3.4000000000000004</v>
      </c>
      <c r="J12">
        <v>0</v>
      </c>
      <c r="L12">
        <f t="shared" si="1"/>
        <v>0</v>
      </c>
      <c r="M12">
        <f t="shared" si="2"/>
        <v>0</v>
      </c>
      <c r="N12">
        <f t="shared" si="0"/>
        <v>0</v>
      </c>
      <c r="O12">
        <f t="shared" si="0"/>
        <v>0</v>
      </c>
    </row>
    <row r="13" spans="1:15" x14ac:dyDescent="0.2">
      <c r="A13" t="s">
        <v>46</v>
      </c>
      <c r="B13">
        <v>2016</v>
      </c>
      <c r="C13" t="s">
        <v>68</v>
      </c>
      <c r="D13">
        <v>15.8</v>
      </c>
      <c r="E13" t="s">
        <v>69</v>
      </c>
      <c r="F13">
        <v>297</v>
      </c>
      <c r="H13">
        <v>7.9</v>
      </c>
      <c r="I13">
        <v>18.5</v>
      </c>
      <c r="J13">
        <v>22.900000000000002</v>
      </c>
      <c r="L13">
        <f t="shared" si="1"/>
        <v>15.8</v>
      </c>
      <c r="M13">
        <f t="shared" si="2"/>
        <v>7.9</v>
      </c>
      <c r="N13">
        <f t="shared" si="0"/>
        <v>18.5</v>
      </c>
      <c r="O13">
        <f t="shared" si="0"/>
        <v>22.900000000000002</v>
      </c>
    </row>
    <row r="14" spans="1:15" x14ac:dyDescent="0.2">
      <c r="A14" t="s">
        <v>46</v>
      </c>
      <c r="B14">
        <v>2016</v>
      </c>
      <c r="C14" t="s">
        <v>27</v>
      </c>
      <c r="D14">
        <v>4.7</v>
      </c>
      <c r="E14" t="s">
        <v>70</v>
      </c>
      <c r="F14">
        <v>90</v>
      </c>
      <c r="H14">
        <v>5.5</v>
      </c>
      <c r="I14">
        <v>4.1000000000000005</v>
      </c>
      <c r="J14">
        <v>4.6000000000000005</v>
      </c>
      <c r="L14">
        <f t="shared" si="1"/>
        <v>0</v>
      </c>
      <c r="M14">
        <f t="shared" si="2"/>
        <v>0</v>
      </c>
      <c r="N14">
        <f t="shared" si="0"/>
        <v>0</v>
      </c>
      <c r="O14">
        <f t="shared" si="0"/>
        <v>0</v>
      </c>
    </row>
    <row r="15" spans="1:15" x14ac:dyDescent="0.2">
      <c r="A15" t="s">
        <v>46</v>
      </c>
      <c r="B15">
        <v>2016</v>
      </c>
      <c r="C15" t="s">
        <v>71</v>
      </c>
      <c r="D15">
        <v>7.3000000000000007</v>
      </c>
      <c r="E15" t="s">
        <v>72</v>
      </c>
      <c r="F15">
        <v>131</v>
      </c>
      <c r="H15">
        <v>6.8000000000000007</v>
      </c>
      <c r="I15">
        <v>10.700000000000001</v>
      </c>
      <c r="J15">
        <v>3.7</v>
      </c>
      <c r="L15">
        <f t="shared" si="1"/>
        <v>7.3000000000000007</v>
      </c>
      <c r="M15">
        <f t="shared" si="2"/>
        <v>6.8000000000000007</v>
      </c>
      <c r="N15">
        <f t="shared" si="0"/>
        <v>10.700000000000001</v>
      </c>
      <c r="O15">
        <f t="shared" si="0"/>
        <v>0</v>
      </c>
    </row>
    <row r="16" spans="1:15" x14ac:dyDescent="0.2">
      <c r="A16" t="s">
        <v>46</v>
      </c>
      <c r="B16">
        <v>2016</v>
      </c>
      <c r="C16" t="s">
        <v>11</v>
      </c>
      <c r="D16">
        <v>6.8000000000000007</v>
      </c>
      <c r="E16" t="s">
        <v>73</v>
      </c>
      <c r="F16">
        <v>91</v>
      </c>
      <c r="H16">
        <v>7.5</v>
      </c>
      <c r="I16">
        <v>6.5</v>
      </c>
      <c r="J16">
        <v>6.3000000000000007</v>
      </c>
      <c r="L16">
        <f>D16+D14+SUM(D6:D12)+D3</f>
        <v>23.900000000000002</v>
      </c>
      <c r="M16">
        <f>H3+H14+SUM(H6:H12)+H16</f>
        <v>27.200000000000003</v>
      </c>
      <c r="N16">
        <f>I3+I14+SUM(I5:I12)+I16</f>
        <v>29.6</v>
      </c>
      <c r="O16">
        <f>J3+J14:J16+SUM(J5:J12)</f>
        <v>13.600000000000001</v>
      </c>
    </row>
    <row r="17" spans="1:10" x14ac:dyDescent="0.2">
      <c r="A17" t="s">
        <v>46</v>
      </c>
      <c r="B17">
        <v>2016</v>
      </c>
      <c r="C17" t="s">
        <v>35</v>
      </c>
      <c r="D17">
        <v>71.100000000000009</v>
      </c>
      <c r="E17" t="s">
        <v>74</v>
      </c>
      <c r="F17">
        <v>3613</v>
      </c>
      <c r="H17">
        <v>80.600000000000009</v>
      </c>
      <c r="I17">
        <v>69</v>
      </c>
      <c r="J17">
        <v>35.1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5"/>
  <sheetViews>
    <sheetView topLeftCell="A9" workbookViewId="0">
      <selection activeCell="P14" sqref="P14"/>
    </sheetView>
  </sheetViews>
  <sheetFormatPr baseColWidth="10" defaultColWidth="8.83203125" defaultRowHeight="15" x14ac:dyDescent="0.2"/>
  <sheetData>
    <row r="1" spans="1:16" ht="48" x14ac:dyDescent="0.2">
      <c r="A1" s="25" t="s">
        <v>14</v>
      </c>
      <c r="B1" s="26" t="s">
        <v>15</v>
      </c>
      <c r="C1" s="27" t="s">
        <v>16</v>
      </c>
      <c r="D1" s="73" t="s">
        <v>190</v>
      </c>
      <c r="E1" s="28" t="s">
        <v>17</v>
      </c>
      <c r="F1" s="29" t="s">
        <v>18</v>
      </c>
      <c r="H1" s="30" t="s">
        <v>19</v>
      </c>
      <c r="I1" s="31" t="s">
        <v>20</v>
      </c>
      <c r="J1" s="32" t="s">
        <v>21</v>
      </c>
      <c r="M1" s="70" t="s">
        <v>190</v>
      </c>
      <c r="N1" s="30" t="s">
        <v>19</v>
      </c>
      <c r="O1" s="31" t="s">
        <v>20</v>
      </c>
      <c r="P1" s="32" t="s">
        <v>21</v>
      </c>
    </row>
    <row r="2" spans="1:16" x14ac:dyDescent="0.2">
      <c r="A2" t="s">
        <v>75</v>
      </c>
      <c r="B2">
        <v>2015</v>
      </c>
      <c r="C2" t="s">
        <v>27</v>
      </c>
      <c r="D2">
        <v>28.1</v>
      </c>
      <c r="E2" t="s">
        <v>76</v>
      </c>
      <c r="F2">
        <v>1983</v>
      </c>
      <c r="H2">
        <v>48</v>
      </c>
      <c r="I2">
        <v>27.6</v>
      </c>
      <c r="J2">
        <v>12.200000000000001</v>
      </c>
      <c r="M2">
        <f>IF(D2&gt;6,D2,0)</f>
        <v>28.1</v>
      </c>
      <c r="N2">
        <f>IF(H2&gt;6,H2,0)</f>
        <v>48</v>
      </c>
      <c r="O2">
        <f t="shared" ref="O2:P2" si="0">IF(I2&gt;6,I2,0)</f>
        <v>27.6</v>
      </c>
      <c r="P2">
        <f t="shared" si="0"/>
        <v>12.200000000000001</v>
      </c>
    </row>
    <row r="3" spans="1:16" x14ac:dyDescent="0.2">
      <c r="A3" t="s">
        <v>75</v>
      </c>
      <c r="B3">
        <v>2015</v>
      </c>
      <c r="C3" t="s">
        <v>77</v>
      </c>
      <c r="D3">
        <v>0.9</v>
      </c>
      <c r="E3" t="s">
        <v>78</v>
      </c>
      <c r="F3">
        <v>58</v>
      </c>
      <c r="H3">
        <v>1.2000000000000002</v>
      </c>
      <c r="I3">
        <v>0.70000000000000007</v>
      </c>
      <c r="J3">
        <v>1.2000000000000002</v>
      </c>
      <c r="M3">
        <f t="shared" ref="M3:M14" si="1">IF(D3&gt;6,D3,0)</f>
        <v>0</v>
      </c>
      <c r="N3">
        <f t="shared" ref="N3:N14" si="2">IF(H3&gt;6,H3,0)</f>
        <v>0</v>
      </c>
      <c r="O3">
        <f t="shared" ref="O3:O14" si="3">IF(I3&gt;6,I3,0)</f>
        <v>0</v>
      </c>
      <c r="P3">
        <f t="shared" ref="P3:P14" si="4">IF(J3&gt;6,J3,0)</f>
        <v>0</v>
      </c>
    </row>
    <row r="4" spans="1:16" x14ac:dyDescent="0.2">
      <c r="A4" t="s">
        <v>75</v>
      </c>
      <c r="B4">
        <v>2015</v>
      </c>
      <c r="C4" t="s">
        <v>23</v>
      </c>
      <c r="D4">
        <v>6.5</v>
      </c>
      <c r="E4" t="s">
        <v>79</v>
      </c>
      <c r="F4">
        <v>539</v>
      </c>
      <c r="H4">
        <v>12.5</v>
      </c>
      <c r="I4">
        <v>6.1000000000000005</v>
      </c>
      <c r="J4">
        <v>2.1</v>
      </c>
      <c r="M4">
        <f t="shared" si="1"/>
        <v>6.5</v>
      </c>
      <c r="N4">
        <f t="shared" si="2"/>
        <v>12.5</v>
      </c>
      <c r="O4">
        <f t="shared" si="3"/>
        <v>6.1000000000000005</v>
      </c>
      <c r="P4">
        <f t="shared" si="4"/>
        <v>0</v>
      </c>
    </row>
    <row r="5" spans="1:16" x14ac:dyDescent="0.2">
      <c r="A5" t="s">
        <v>75</v>
      </c>
      <c r="B5">
        <v>2015</v>
      </c>
      <c r="C5" t="s">
        <v>25</v>
      </c>
      <c r="D5">
        <v>1.3</v>
      </c>
      <c r="E5" t="s">
        <v>80</v>
      </c>
      <c r="F5">
        <v>83</v>
      </c>
      <c r="H5">
        <v>1.5</v>
      </c>
      <c r="I5">
        <v>1.3</v>
      </c>
      <c r="J5">
        <v>1.2000000000000002</v>
      </c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0</v>
      </c>
    </row>
    <row r="6" spans="1:16" x14ac:dyDescent="0.2">
      <c r="A6" t="s">
        <v>75</v>
      </c>
      <c r="B6">
        <v>2015</v>
      </c>
      <c r="C6" t="s">
        <v>81</v>
      </c>
      <c r="D6">
        <v>0.4</v>
      </c>
      <c r="E6" t="s">
        <v>82</v>
      </c>
      <c r="F6">
        <v>31</v>
      </c>
      <c r="H6">
        <v>0.5</v>
      </c>
      <c r="I6">
        <v>0.60000000000000009</v>
      </c>
      <c r="J6">
        <v>0.1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</row>
    <row r="7" spans="1:16" x14ac:dyDescent="0.2">
      <c r="A7" t="s">
        <v>75</v>
      </c>
      <c r="B7">
        <v>2015</v>
      </c>
      <c r="C7" t="s">
        <v>29</v>
      </c>
      <c r="D7">
        <v>4.4000000000000004</v>
      </c>
      <c r="E7" t="s">
        <v>83</v>
      </c>
      <c r="F7">
        <v>314</v>
      </c>
      <c r="H7">
        <v>7.5</v>
      </c>
      <c r="I7">
        <v>3.9000000000000004</v>
      </c>
      <c r="J7">
        <v>2.7</v>
      </c>
      <c r="M7">
        <f t="shared" si="1"/>
        <v>0</v>
      </c>
      <c r="N7">
        <f t="shared" si="2"/>
        <v>7.5</v>
      </c>
      <c r="O7">
        <f t="shared" si="3"/>
        <v>0</v>
      </c>
      <c r="P7">
        <f t="shared" si="4"/>
        <v>0</v>
      </c>
    </row>
    <row r="8" spans="1:16" x14ac:dyDescent="0.2">
      <c r="A8" t="s">
        <v>75</v>
      </c>
      <c r="B8">
        <v>2015</v>
      </c>
      <c r="C8" t="s">
        <v>84</v>
      </c>
      <c r="D8">
        <v>3</v>
      </c>
      <c r="E8" t="s">
        <v>85</v>
      </c>
      <c r="F8">
        <v>215</v>
      </c>
      <c r="H8">
        <v>5.5</v>
      </c>
      <c r="I8">
        <v>2.6</v>
      </c>
      <c r="J8">
        <v>1.9000000000000001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0</v>
      </c>
    </row>
    <row r="9" spans="1:16" x14ac:dyDescent="0.2">
      <c r="A9" t="s">
        <v>75</v>
      </c>
      <c r="B9">
        <v>2015</v>
      </c>
      <c r="C9" t="s">
        <v>86</v>
      </c>
      <c r="D9">
        <v>1.3</v>
      </c>
      <c r="E9" t="s">
        <v>87</v>
      </c>
      <c r="F9">
        <v>89</v>
      </c>
      <c r="H9">
        <v>1.8</v>
      </c>
      <c r="I9">
        <v>1</v>
      </c>
      <c r="J9">
        <v>1.6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</row>
    <row r="10" spans="1:16" x14ac:dyDescent="0.2">
      <c r="A10" t="s">
        <v>75</v>
      </c>
      <c r="B10">
        <v>2015</v>
      </c>
      <c r="C10" t="s">
        <v>88</v>
      </c>
      <c r="D10">
        <v>7.6000000000000005</v>
      </c>
      <c r="E10" t="s">
        <v>89</v>
      </c>
      <c r="F10">
        <v>573</v>
      </c>
      <c r="H10">
        <v>6.7</v>
      </c>
      <c r="I10">
        <v>8.1</v>
      </c>
      <c r="J10">
        <v>7.5</v>
      </c>
      <c r="M10">
        <f t="shared" si="1"/>
        <v>7.6000000000000005</v>
      </c>
      <c r="N10">
        <f t="shared" si="2"/>
        <v>6.7</v>
      </c>
      <c r="O10">
        <f t="shared" si="3"/>
        <v>8.1</v>
      </c>
      <c r="P10">
        <f t="shared" si="4"/>
        <v>7.5</v>
      </c>
    </row>
    <row r="11" spans="1:16" x14ac:dyDescent="0.2">
      <c r="A11" t="s">
        <v>75</v>
      </c>
      <c r="B11">
        <v>2015</v>
      </c>
      <c r="C11" t="s">
        <v>90</v>
      </c>
      <c r="D11">
        <v>0.8</v>
      </c>
      <c r="E11" t="s">
        <v>91</v>
      </c>
      <c r="F11">
        <v>48</v>
      </c>
      <c r="H11">
        <v>1.2000000000000002</v>
      </c>
      <c r="I11">
        <v>0.70000000000000007</v>
      </c>
      <c r="J11">
        <v>0.70000000000000007</v>
      </c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0</v>
      </c>
    </row>
    <row r="12" spans="1:16" x14ac:dyDescent="0.2">
      <c r="A12" t="s">
        <v>75</v>
      </c>
      <c r="B12">
        <v>2015</v>
      </c>
      <c r="C12" t="s">
        <v>92</v>
      </c>
      <c r="D12">
        <v>49.5</v>
      </c>
      <c r="E12" t="s">
        <v>93</v>
      </c>
      <c r="F12">
        <v>3301</v>
      </c>
      <c r="H12">
        <v>22.5</v>
      </c>
      <c r="I12">
        <v>49.800000000000004</v>
      </c>
      <c r="J12">
        <v>71.7</v>
      </c>
      <c r="M12">
        <f t="shared" si="1"/>
        <v>49.5</v>
      </c>
      <c r="N12">
        <f t="shared" si="2"/>
        <v>22.5</v>
      </c>
      <c r="O12">
        <f t="shared" si="3"/>
        <v>49.800000000000004</v>
      </c>
      <c r="P12">
        <f t="shared" si="4"/>
        <v>71.7</v>
      </c>
    </row>
    <row r="13" spans="1:16" x14ac:dyDescent="0.2">
      <c r="A13" t="s">
        <v>75</v>
      </c>
      <c r="B13">
        <v>2015</v>
      </c>
      <c r="C13" t="s">
        <v>94</v>
      </c>
      <c r="D13">
        <v>0.30000000000000004</v>
      </c>
      <c r="E13" t="s">
        <v>95</v>
      </c>
      <c r="F13">
        <v>13</v>
      </c>
      <c r="H13">
        <v>0.9</v>
      </c>
      <c r="I13">
        <v>0.1</v>
      </c>
      <c r="J13">
        <v>0.1</v>
      </c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0</v>
      </c>
    </row>
    <row r="14" spans="1:16" x14ac:dyDescent="0.2">
      <c r="A14" t="s">
        <v>75</v>
      </c>
      <c r="B14">
        <v>2015</v>
      </c>
      <c r="C14" t="s">
        <v>11</v>
      </c>
      <c r="D14">
        <v>7.9</v>
      </c>
      <c r="E14" t="s">
        <v>96</v>
      </c>
      <c r="F14">
        <v>497</v>
      </c>
      <c r="H14">
        <v>10.8</v>
      </c>
      <c r="I14">
        <v>8.3000000000000007</v>
      </c>
      <c r="J14">
        <v>4.6000000000000005</v>
      </c>
      <c r="M14">
        <f t="shared" si="1"/>
        <v>7.9</v>
      </c>
      <c r="N14">
        <f t="shared" si="2"/>
        <v>10.8</v>
      </c>
      <c r="O14">
        <f t="shared" si="3"/>
        <v>8.3000000000000007</v>
      </c>
      <c r="P14">
        <f t="shared" si="4"/>
        <v>0</v>
      </c>
    </row>
    <row r="15" spans="1:16" x14ac:dyDescent="0.2">
      <c r="A15" t="s">
        <v>75</v>
      </c>
      <c r="B15">
        <v>2015</v>
      </c>
      <c r="C15" t="s">
        <v>35</v>
      </c>
      <c r="D15">
        <v>70.600000000000009</v>
      </c>
      <c r="E15" t="s">
        <v>97</v>
      </c>
      <c r="F15">
        <v>16920</v>
      </c>
      <c r="H15">
        <v>80.300000000000011</v>
      </c>
      <c r="I15">
        <v>70.5</v>
      </c>
      <c r="J15">
        <v>50.300000000000004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7A60E-9F46-C24C-B901-B4A517E61B95}">
  <dimension ref="A1:P15"/>
  <sheetViews>
    <sheetView topLeftCell="F7" workbookViewId="0">
      <selection activeCell="N2" sqref="N2:N14"/>
    </sheetView>
  </sheetViews>
  <sheetFormatPr baseColWidth="10" defaultRowHeight="15" x14ac:dyDescent="0.2"/>
  <sheetData>
    <row r="1" spans="1:16" x14ac:dyDescent="0.2">
      <c r="A1" s="99" t="s">
        <v>14</v>
      </c>
      <c r="B1" s="99" t="s">
        <v>15</v>
      </c>
      <c r="C1" s="99" t="s">
        <v>16</v>
      </c>
      <c r="D1" s="99" t="s">
        <v>200</v>
      </c>
      <c r="E1" s="99" t="s">
        <v>17</v>
      </c>
      <c r="F1" s="99" t="s">
        <v>18</v>
      </c>
      <c r="G1" s="99"/>
      <c r="H1" s="99" t="s">
        <v>19</v>
      </c>
      <c r="I1" s="99" t="s">
        <v>20</v>
      </c>
      <c r="J1" s="99" t="s">
        <v>21</v>
      </c>
      <c r="M1" s="99" t="s">
        <v>190</v>
      </c>
      <c r="N1" s="99" t="s">
        <v>19</v>
      </c>
      <c r="O1" s="99" t="s">
        <v>20</v>
      </c>
      <c r="P1" s="99" t="s">
        <v>21</v>
      </c>
    </row>
    <row r="2" spans="1:16" x14ac:dyDescent="0.2">
      <c r="A2" s="99" t="s">
        <v>201</v>
      </c>
      <c r="B2" s="99">
        <v>2017</v>
      </c>
      <c r="C2" s="99" t="s">
        <v>27</v>
      </c>
      <c r="D2" s="99">
        <v>9.6</v>
      </c>
      <c r="E2" s="99" t="s">
        <v>202</v>
      </c>
      <c r="F2" s="99">
        <v>1761</v>
      </c>
      <c r="G2" s="99"/>
      <c r="H2" s="99">
        <v>12.4</v>
      </c>
      <c r="I2" s="99">
        <v>8.4</v>
      </c>
      <c r="J2" s="99">
        <v>8</v>
      </c>
      <c r="M2">
        <f>IF(D2&gt;5,D2,0)</f>
        <v>9.6</v>
      </c>
      <c r="N2">
        <f>IF(H2&gt;5,H2,0)</f>
        <v>12.4</v>
      </c>
      <c r="O2">
        <f t="shared" ref="O2:P14" si="0">IF(I2&gt;6,I2,0)</f>
        <v>8.4</v>
      </c>
      <c r="P2">
        <f t="shared" si="0"/>
        <v>8</v>
      </c>
    </row>
    <row r="3" spans="1:16" x14ac:dyDescent="0.2">
      <c r="A3" s="99" t="s">
        <v>201</v>
      </c>
      <c r="B3" s="99">
        <v>2017</v>
      </c>
      <c r="C3" s="99" t="s">
        <v>77</v>
      </c>
      <c r="D3" s="99">
        <v>1.2</v>
      </c>
      <c r="E3" s="99" t="s">
        <v>203</v>
      </c>
      <c r="F3" s="99">
        <v>150</v>
      </c>
      <c r="G3" s="99"/>
      <c r="H3" s="99">
        <v>1.7</v>
      </c>
      <c r="I3" s="99">
        <v>1</v>
      </c>
      <c r="J3" s="99">
        <v>0.8</v>
      </c>
      <c r="M3">
        <f t="shared" ref="M3:M14" si="1">IF(D3&gt;5,D3,0)</f>
        <v>0</v>
      </c>
      <c r="N3">
        <f t="shared" ref="N3:N14" si="2">IF(H3&gt;5,H3,0)</f>
        <v>0</v>
      </c>
      <c r="O3">
        <f t="shared" si="0"/>
        <v>0</v>
      </c>
      <c r="P3">
        <f t="shared" si="0"/>
        <v>0</v>
      </c>
    </row>
    <row r="4" spans="1:16" x14ac:dyDescent="0.2">
      <c r="A4" s="99" t="s">
        <v>201</v>
      </c>
      <c r="B4" s="99">
        <v>2017</v>
      </c>
      <c r="C4" s="99" t="s">
        <v>23</v>
      </c>
      <c r="D4" s="99">
        <v>3.8</v>
      </c>
      <c r="E4" s="99" t="s">
        <v>204</v>
      </c>
      <c r="F4" s="99">
        <v>672</v>
      </c>
      <c r="G4" s="99"/>
      <c r="H4" s="99">
        <v>5.5</v>
      </c>
      <c r="I4" s="99">
        <v>3.4</v>
      </c>
      <c r="J4" s="99">
        <v>2.1</v>
      </c>
      <c r="M4">
        <f>IF(D4&gt;5,D4,0)</f>
        <v>0</v>
      </c>
      <c r="N4">
        <f t="shared" si="2"/>
        <v>5.5</v>
      </c>
      <c r="O4">
        <f t="shared" si="0"/>
        <v>0</v>
      </c>
      <c r="P4">
        <f t="shared" si="0"/>
        <v>0</v>
      </c>
    </row>
    <row r="5" spans="1:16" x14ac:dyDescent="0.2">
      <c r="A5" s="99" t="s">
        <v>201</v>
      </c>
      <c r="B5" s="99">
        <v>2017</v>
      </c>
      <c r="C5" s="99" t="s">
        <v>25</v>
      </c>
      <c r="D5" s="99">
        <v>0.2</v>
      </c>
      <c r="E5" s="99" t="s">
        <v>205</v>
      </c>
      <c r="F5" s="99">
        <v>26</v>
      </c>
      <c r="G5" s="99"/>
      <c r="H5" s="99">
        <v>0.2</v>
      </c>
      <c r="I5" s="99">
        <v>0.1</v>
      </c>
      <c r="J5" s="99">
        <v>0.1</v>
      </c>
      <c r="M5">
        <f t="shared" si="1"/>
        <v>0</v>
      </c>
      <c r="N5">
        <f t="shared" si="2"/>
        <v>0</v>
      </c>
      <c r="O5">
        <f t="shared" si="0"/>
        <v>0</v>
      </c>
      <c r="P5">
        <f t="shared" si="0"/>
        <v>0</v>
      </c>
    </row>
    <row r="6" spans="1:16" x14ac:dyDescent="0.2">
      <c r="A6" s="99" t="s">
        <v>201</v>
      </c>
      <c r="B6" s="99">
        <v>2017</v>
      </c>
      <c r="C6" s="99" t="s">
        <v>81</v>
      </c>
      <c r="D6" s="99">
        <v>0.2</v>
      </c>
      <c r="E6" s="99" t="s">
        <v>205</v>
      </c>
      <c r="F6" s="99">
        <v>25</v>
      </c>
      <c r="G6" s="99"/>
      <c r="H6" s="99">
        <v>0.2</v>
      </c>
      <c r="I6" s="99">
        <v>0.3</v>
      </c>
      <c r="J6" s="99">
        <v>0.1</v>
      </c>
      <c r="M6">
        <f t="shared" si="1"/>
        <v>0</v>
      </c>
      <c r="N6">
        <f t="shared" si="2"/>
        <v>0</v>
      </c>
      <c r="O6">
        <f t="shared" si="0"/>
        <v>0</v>
      </c>
      <c r="P6">
        <f t="shared" si="0"/>
        <v>0</v>
      </c>
    </row>
    <row r="7" spans="1:16" x14ac:dyDescent="0.2">
      <c r="A7" s="99" t="s">
        <v>201</v>
      </c>
      <c r="B7" s="99">
        <v>2017</v>
      </c>
      <c r="C7" s="99" t="s">
        <v>29</v>
      </c>
      <c r="D7" s="99">
        <v>1.6</v>
      </c>
      <c r="E7" s="99" t="s">
        <v>206</v>
      </c>
      <c r="F7" s="99">
        <v>306</v>
      </c>
      <c r="G7" s="99"/>
      <c r="H7" s="99">
        <v>2.4</v>
      </c>
      <c r="I7" s="99">
        <v>1.1000000000000001</v>
      </c>
      <c r="J7" s="99">
        <v>1.5</v>
      </c>
      <c r="M7">
        <f t="shared" si="1"/>
        <v>0</v>
      </c>
      <c r="N7">
        <f t="shared" si="2"/>
        <v>0</v>
      </c>
      <c r="O7">
        <f t="shared" si="0"/>
        <v>0</v>
      </c>
      <c r="P7">
        <f t="shared" si="0"/>
        <v>0</v>
      </c>
    </row>
    <row r="8" spans="1:16" x14ac:dyDescent="0.2">
      <c r="A8" s="99" t="s">
        <v>201</v>
      </c>
      <c r="B8" s="99">
        <v>2017</v>
      </c>
      <c r="C8" s="99" t="s">
        <v>84</v>
      </c>
      <c r="D8" s="99">
        <v>1.4</v>
      </c>
      <c r="E8" s="99" t="s">
        <v>207</v>
      </c>
      <c r="F8" s="99">
        <v>258</v>
      </c>
      <c r="G8" s="99"/>
      <c r="H8" s="99">
        <v>1.8</v>
      </c>
      <c r="I8" s="99">
        <v>1.4</v>
      </c>
      <c r="J8" s="99">
        <v>1</v>
      </c>
      <c r="M8">
        <f t="shared" si="1"/>
        <v>0</v>
      </c>
      <c r="N8">
        <f t="shared" si="2"/>
        <v>0</v>
      </c>
      <c r="O8">
        <f t="shared" si="0"/>
        <v>0</v>
      </c>
      <c r="P8">
        <f t="shared" si="0"/>
        <v>0</v>
      </c>
    </row>
    <row r="9" spans="1:16" x14ac:dyDescent="0.2">
      <c r="A9" s="99" t="s">
        <v>201</v>
      </c>
      <c r="B9" s="99">
        <v>2017</v>
      </c>
      <c r="C9" s="99" t="s">
        <v>86</v>
      </c>
      <c r="D9" s="99">
        <v>1.2</v>
      </c>
      <c r="E9" s="99" t="s">
        <v>208</v>
      </c>
      <c r="F9" s="99">
        <v>205</v>
      </c>
      <c r="G9" s="99"/>
      <c r="H9" s="99">
        <v>1.2</v>
      </c>
      <c r="I9" s="99">
        <v>1.2</v>
      </c>
      <c r="J9" s="99">
        <v>1.4</v>
      </c>
      <c r="M9">
        <f t="shared" si="1"/>
        <v>0</v>
      </c>
      <c r="N9">
        <f t="shared" si="2"/>
        <v>0</v>
      </c>
      <c r="O9">
        <f t="shared" si="0"/>
        <v>0</v>
      </c>
      <c r="P9">
        <f t="shared" si="0"/>
        <v>0</v>
      </c>
    </row>
    <row r="10" spans="1:16" x14ac:dyDescent="0.2">
      <c r="A10" s="99" t="s">
        <v>201</v>
      </c>
      <c r="B10" s="99">
        <v>2017</v>
      </c>
      <c r="C10" s="99" t="s">
        <v>88</v>
      </c>
      <c r="D10" s="99">
        <v>2.2000000000000002</v>
      </c>
      <c r="E10" s="99" t="s">
        <v>209</v>
      </c>
      <c r="F10" s="99">
        <v>380</v>
      </c>
      <c r="G10" s="99"/>
      <c r="H10" s="99">
        <v>0.7</v>
      </c>
      <c r="I10" s="99">
        <v>2.2999999999999998</v>
      </c>
      <c r="J10" s="99">
        <v>4.8</v>
      </c>
      <c r="M10">
        <f t="shared" si="1"/>
        <v>0</v>
      </c>
      <c r="N10">
        <f t="shared" si="2"/>
        <v>0</v>
      </c>
      <c r="O10">
        <f t="shared" si="0"/>
        <v>0</v>
      </c>
      <c r="P10">
        <f t="shared" si="0"/>
        <v>0</v>
      </c>
    </row>
    <row r="11" spans="1:16" x14ac:dyDescent="0.2">
      <c r="A11" s="99" t="s">
        <v>201</v>
      </c>
      <c r="B11" s="99">
        <v>2017</v>
      </c>
      <c r="C11" s="99" t="s">
        <v>90</v>
      </c>
      <c r="D11" s="99">
        <v>0.3</v>
      </c>
      <c r="E11" s="99" t="s">
        <v>151</v>
      </c>
      <c r="F11" s="99">
        <v>41</v>
      </c>
      <c r="G11" s="99"/>
      <c r="H11" s="99">
        <v>0.2</v>
      </c>
      <c r="I11" s="99">
        <v>0.2</v>
      </c>
      <c r="J11" s="99">
        <v>0.9</v>
      </c>
      <c r="M11">
        <f t="shared" si="1"/>
        <v>0</v>
      </c>
      <c r="N11">
        <f t="shared" si="2"/>
        <v>0</v>
      </c>
      <c r="O11">
        <f t="shared" si="0"/>
        <v>0</v>
      </c>
      <c r="P11">
        <f t="shared" si="0"/>
        <v>0</v>
      </c>
    </row>
    <row r="12" spans="1:16" x14ac:dyDescent="0.2">
      <c r="A12" s="99" t="s">
        <v>201</v>
      </c>
      <c r="B12" s="99">
        <v>2017</v>
      </c>
      <c r="C12" s="99" t="s">
        <v>92</v>
      </c>
      <c r="D12" s="99">
        <v>12.9</v>
      </c>
      <c r="E12" s="99" t="s">
        <v>210</v>
      </c>
      <c r="F12" s="99">
        <v>2157</v>
      </c>
      <c r="G12" s="99"/>
      <c r="H12" s="99">
        <v>3.3</v>
      </c>
      <c r="I12" s="99">
        <v>12.4</v>
      </c>
      <c r="J12" s="99">
        <v>32.799999999999997</v>
      </c>
      <c r="M12">
        <f t="shared" si="1"/>
        <v>12.9</v>
      </c>
      <c r="N12">
        <f t="shared" si="2"/>
        <v>0</v>
      </c>
      <c r="O12">
        <f t="shared" si="0"/>
        <v>12.4</v>
      </c>
      <c r="P12">
        <f t="shared" si="0"/>
        <v>32.799999999999997</v>
      </c>
    </row>
    <row r="13" spans="1:16" x14ac:dyDescent="0.2">
      <c r="A13" s="99" t="s">
        <v>201</v>
      </c>
      <c r="B13" s="99">
        <v>2017</v>
      </c>
      <c r="C13" s="99" t="s">
        <v>94</v>
      </c>
      <c r="D13" s="99">
        <v>0</v>
      </c>
      <c r="E13" s="99" t="s">
        <v>211</v>
      </c>
      <c r="F13" s="99">
        <v>8</v>
      </c>
      <c r="G13" s="99"/>
      <c r="H13" s="99">
        <v>0</v>
      </c>
      <c r="I13" s="99">
        <v>0</v>
      </c>
      <c r="J13" s="99">
        <v>0</v>
      </c>
      <c r="M13">
        <f t="shared" si="1"/>
        <v>0</v>
      </c>
      <c r="N13">
        <f t="shared" si="2"/>
        <v>0</v>
      </c>
      <c r="O13">
        <f t="shared" si="0"/>
        <v>0</v>
      </c>
      <c r="P13">
        <f t="shared" si="0"/>
        <v>0</v>
      </c>
    </row>
    <row r="14" spans="1:16" x14ac:dyDescent="0.2">
      <c r="A14" s="99" t="s">
        <v>201</v>
      </c>
      <c r="B14" s="99">
        <v>2017</v>
      </c>
      <c r="C14" s="99" t="s">
        <v>11</v>
      </c>
      <c r="D14" s="99">
        <v>1.6</v>
      </c>
      <c r="E14" s="99" t="s">
        <v>212</v>
      </c>
      <c r="F14" s="99">
        <v>281</v>
      </c>
      <c r="G14" s="99"/>
      <c r="H14" s="99">
        <v>1.9</v>
      </c>
      <c r="I14" s="99">
        <v>1.5</v>
      </c>
      <c r="J14" s="99">
        <v>1.3</v>
      </c>
      <c r="M14">
        <f t="shared" si="1"/>
        <v>0</v>
      </c>
      <c r="N14">
        <f t="shared" si="2"/>
        <v>0</v>
      </c>
      <c r="O14">
        <f t="shared" si="0"/>
        <v>0</v>
      </c>
      <c r="P14">
        <f t="shared" si="0"/>
        <v>0</v>
      </c>
    </row>
    <row r="15" spans="1:16" x14ac:dyDescent="0.2">
      <c r="A15" s="99" t="s">
        <v>201</v>
      </c>
      <c r="B15" s="99">
        <v>2017</v>
      </c>
      <c r="C15" s="99" t="s">
        <v>35</v>
      </c>
      <c r="D15" s="99">
        <v>67.400000000000006</v>
      </c>
      <c r="E15" s="99" t="s">
        <v>213</v>
      </c>
      <c r="F15" s="99">
        <v>12413</v>
      </c>
      <c r="G15" s="99"/>
      <c r="H15" s="99">
        <v>73.400000000000006</v>
      </c>
      <c r="I15" s="99">
        <v>69.8</v>
      </c>
      <c r="J15" s="99">
        <v>48.9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"/>
  <sheetViews>
    <sheetView workbookViewId="0">
      <selection activeCell="A2" sqref="A2:J2"/>
    </sheetView>
  </sheetViews>
  <sheetFormatPr baseColWidth="10" defaultColWidth="8.83203125" defaultRowHeight="15" x14ac:dyDescent="0.2"/>
  <sheetData>
    <row r="1" spans="1:10" ht="64" x14ac:dyDescent="0.2">
      <c r="A1" s="33" t="s">
        <v>14</v>
      </c>
      <c r="B1" s="34" t="s">
        <v>15</v>
      </c>
      <c r="C1" s="35" t="s">
        <v>16</v>
      </c>
      <c r="D1" s="74" t="s">
        <v>190</v>
      </c>
      <c r="E1" s="36" t="s">
        <v>17</v>
      </c>
      <c r="F1" s="37" t="s">
        <v>18</v>
      </c>
      <c r="H1" s="75" t="s">
        <v>191</v>
      </c>
      <c r="I1" s="76" t="s">
        <v>20</v>
      </c>
      <c r="J1" s="77" t="s">
        <v>21</v>
      </c>
    </row>
    <row r="2" spans="1:10" x14ac:dyDescent="0.2">
      <c r="A2" t="s">
        <v>101</v>
      </c>
      <c r="B2">
        <v>2011</v>
      </c>
      <c r="C2" t="s">
        <v>35</v>
      </c>
      <c r="D2">
        <v>69.100000000000009</v>
      </c>
      <c r="E2" t="s">
        <v>102</v>
      </c>
      <c r="F2">
        <v>15663</v>
      </c>
      <c r="H2">
        <v>69.7</v>
      </c>
      <c r="I2">
        <v>69.3</v>
      </c>
      <c r="J2">
        <v>54.900000000000006</v>
      </c>
    </row>
    <row r="4" spans="1:10" x14ac:dyDescent="0.2">
      <c r="C4" t="s">
        <v>110</v>
      </c>
      <c r="D4">
        <v>68.8</v>
      </c>
      <c r="E4" t="s">
        <v>103</v>
      </c>
      <c r="F4">
        <v>4760</v>
      </c>
      <c r="H4">
        <v>72</v>
      </c>
      <c r="I4">
        <v>65</v>
      </c>
      <c r="J4">
        <v>48</v>
      </c>
    </row>
    <row r="5" spans="1:10" x14ac:dyDescent="0.2">
      <c r="C5" t="s">
        <v>111</v>
      </c>
      <c r="D5">
        <v>10.100000000000001</v>
      </c>
      <c r="E5" t="s">
        <v>104</v>
      </c>
      <c r="F5">
        <v>554</v>
      </c>
      <c r="H5">
        <v>11</v>
      </c>
      <c r="I5">
        <v>8.2000000000000011</v>
      </c>
      <c r="J5">
        <v>9.1</v>
      </c>
    </row>
    <row r="6" spans="1:10" x14ac:dyDescent="0.2">
      <c r="C6" t="s">
        <v>112</v>
      </c>
      <c r="D6">
        <v>2.3000000000000003</v>
      </c>
      <c r="E6" t="s">
        <v>105</v>
      </c>
      <c r="F6">
        <v>130</v>
      </c>
      <c r="H6">
        <v>2.5</v>
      </c>
      <c r="I6">
        <v>2</v>
      </c>
      <c r="J6">
        <v>1</v>
      </c>
    </row>
    <row r="7" spans="1:10" x14ac:dyDescent="0.2">
      <c r="C7" t="s">
        <v>113</v>
      </c>
      <c r="D7">
        <v>4.1000000000000005</v>
      </c>
      <c r="E7" t="s">
        <v>106</v>
      </c>
      <c r="F7">
        <v>188</v>
      </c>
      <c r="H7">
        <v>4.4000000000000004</v>
      </c>
      <c r="I7">
        <v>3.7</v>
      </c>
      <c r="J7">
        <v>1.7000000000000002</v>
      </c>
    </row>
    <row r="8" spans="1:10" x14ac:dyDescent="0.2">
      <c r="C8" t="s">
        <v>114</v>
      </c>
      <c r="D8">
        <v>12.4</v>
      </c>
      <c r="E8" t="s">
        <v>107</v>
      </c>
      <c r="F8">
        <v>872</v>
      </c>
      <c r="H8">
        <v>7.6000000000000005</v>
      </c>
      <c r="I8">
        <v>18.8</v>
      </c>
      <c r="J8">
        <v>36.800000000000004</v>
      </c>
    </row>
    <row r="9" spans="1:10" x14ac:dyDescent="0.2">
      <c r="C9" t="s">
        <v>115</v>
      </c>
      <c r="D9">
        <v>2.4000000000000004</v>
      </c>
      <c r="E9" t="s">
        <v>108</v>
      </c>
      <c r="F9">
        <v>134</v>
      </c>
      <c r="H9">
        <v>2.4000000000000004</v>
      </c>
      <c r="I9">
        <v>2.3000000000000003</v>
      </c>
      <c r="J9">
        <v>3.4000000000000004</v>
      </c>
    </row>
    <row r="10" spans="1:10" x14ac:dyDescent="0.2">
      <c r="C10" t="s">
        <v>116</v>
      </c>
      <c r="D10">
        <v>100</v>
      </c>
      <c r="E10" t="s">
        <v>109</v>
      </c>
      <c r="F10">
        <v>6638</v>
      </c>
      <c r="H10">
        <v>100</v>
      </c>
      <c r="I10">
        <v>100</v>
      </c>
      <c r="J10">
        <v>100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workbookViewId="0">
      <selection activeCell="A2" sqref="A2:J2"/>
    </sheetView>
  </sheetViews>
  <sheetFormatPr baseColWidth="10" defaultColWidth="8.83203125" defaultRowHeight="15" x14ac:dyDescent="0.2"/>
  <sheetData>
    <row r="1" spans="1:10" ht="48" x14ac:dyDescent="0.2">
      <c r="A1" s="38" t="s">
        <v>14</v>
      </c>
      <c r="B1" s="39" t="s">
        <v>15</v>
      </c>
      <c r="C1" s="40" t="s">
        <v>16</v>
      </c>
      <c r="D1" s="81" t="s">
        <v>192</v>
      </c>
      <c r="E1" s="41" t="s">
        <v>17</v>
      </c>
      <c r="F1" s="42" t="s">
        <v>18</v>
      </c>
      <c r="H1" s="78" t="s">
        <v>19</v>
      </c>
      <c r="I1" s="79" t="s">
        <v>20</v>
      </c>
      <c r="J1" s="80" t="s">
        <v>21</v>
      </c>
    </row>
    <row r="2" spans="1:10" x14ac:dyDescent="0.2">
      <c r="A2" t="s">
        <v>117</v>
      </c>
      <c r="B2">
        <v>2014</v>
      </c>
      <c r="C2" t="s">
        <v>35</v>
      </c>
      <c r="D2">
        <v>62.800000000000004</v>
      </c>
      <c r="E2" t="s">
        <v>118</v>
      </c>
      <c r="F2">
        <v>9985</v>
      </c>
      <c r="H2">
        <v>65.900000000000006</v>
      </c>
      <c r="I2">
        <v>63.7</v>
      </c>
      <c r="J2">
        <v>41.300000000000004</v>
      </c>
    </row>
    <row r="4" spans="1:10" x14ac:dyDescent="0.2">
      <c r="C4" t="s">
        <v>110</v>
      </c>
      <c r="D4">
        <v>63.2</v>
      </c>
      <c r="E4" t="s">
        <v>119</v>
      </c>
      <c r="F4">
        <v>3427</v>
      </c>
      <c r="H4">
        <v>71.400000000000006</v>
      </c>
      <c r="I4">
        <v>60.900000000000006</v>
      </c>
      <c r="J4">
        <v>46.800000000000004</v>
      </c>
    </row>
    <row r="5" spans="1:10" x14ac:dyDescent="0.2">
      <c r="C5" t="s">
        <v>111</v>
      </c>
      <c r="D5">
        <v>11.8</v>
      </c>
      <c r="E5" t="s">
        <v>120</v>
      </c>
      <c r="F5">
        <v>690</v>
      </c>
      <c r="H5">
        <v>12.100000000000001</v>
      </c>
      <c r="I5">
        <v>11.9</v>
      </c>
      <c r="J5">
        <v>10.200000000000001</v>
      </c>
    </row>
    <row r="6" spans="1:10" x14ac:dyDescent="0.2">
      <c r="C6" t="s">
        <v>112</v>
      </c>
      <c r="D6">
        <v>1.9000000000000001</v>
      </c>
      <c r="E6" t="s">
        <v>121</v>
      </c>
      <c r="F6">
        <v>102</v>
      </c>
      <c r="H6">
        <v>1.6</v>
      </c>
      <c r="I6">
        <v>1.6</v>
      </c>
      <c r="J6">
        <v>4.1000000000000005</v>
      </c>
    </row>
    <row r="7" spans="1:10" x14ac:dyDescent="0.2">
      <c r="C7" t="s">
        <v>113</v>
      </c>
      <c r="D7">
        <v>1.1000000000000001</v>
      </c>
      <c r="E7" t="s">
        <v>122</v>
      </c>
      <c r="F7">
        <v>47</v>
      </c>
      <c r="H7">
        <v>1.8</v>
      </c>
      <c r="I7">
        <v>0.8</v>
      </c>
      <c r="J7">
        <v>0.2</v>
      </c>
    </row>
    <row r="8" spans="1:10" x14ac:dyDescent="0.2">
      <c r="C8" t="s">
        <v>114</v>
      </c>
      <c r="D8">
        <v>21.900000000000002</v>
      </c>
      <c r="E8" t="s">
        <v>123</v>
      </c>
      <c r="F8">
        <v>1139</v>
      </c>
      <c r="H8">
        <v>13</v>
      </c>
      <c r="I8">
        <v>24.6</v>
      </c>
      <c r="J8">
        <v>38.700000000000003</v>
      </c>
    </row>
    <row r="9" spans="1:10" x14ac:dyDescent="0.2">
      <c r="C9" t="s">
        <v>115</v>
      </c>
      <c r="D9">
        <v>0.2</v>
      </c>
      <c r="E9" t="s">
        <v>124</v>
      </c>
      <c r="F9">
        <v>13</v>
      </c>
      <c r="H9">
        <v>0.2</v>
      </c>
      <c r="I9">
        <v>0.2</v>
      </c>
    </row>
    <row r="10" spans="1:10" x14ac:dyDescent="0.2">
      <c r="C10" t="s">
        <v>116</v>
      </c>
      <c r="D10">
        <v>100</v>
      </c>
      <c r="E10" t="s">
        <v>109</v>
      </c>
      <c r="F10">
        <v>5418</v>
      </c>
      <c r="H10">
        <v>100</v>
      </c>
      <c r="I10">
        <v>100</v>
      </c>
      <c r="J10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Senegal Year-Round</vt:lpstr>
      <vt:lpstr>Percent Nets used</vt:lpstr>
      <vt:lpstr>Uganda 2014</vt:lpstr>
      <vt:lpstr>Uganda 2009</vt:lpstr>
      <vt:lpstr>Liberia</vt:lpstr>
      <vt:lpstr>Tanzana 2015-16</vt:lpstr>
      <vt:lpstr>Tanzania 2017</vt:lpstr>
      <vt:lpstr>Senegal 2011</vt:lpstr>
      <vt:lpstr>Senegal 2014</vt:lpstr>
      <vt:lpstr>Senegal 2015</vt:lpstr>
      <vt:lpstr>Senegal 2016</vt:lpstr>
      <vt:lpstr>Nigeria 2015</vt:lpstr>
      <vt:lpstr>Nigeria 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2018-08-10T20:17:58Z</dcterms:created>
  <dcterms:modified xsi:type="dcterms:W3CDTF">2020-05-22T21:41:15Z</dcterms:modified>
</cp:coreProperties>
</file>