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hkory_personalmicrosoftsoftware_uci_edu/Documents/rand/python/RocketPy/CEAProcessing/"/>
    </mc:Choice>
  </mc:AlternateContent>
  <xr:revisionPtr revIDLastSave="823" documentId="8_{E7018AA7-77D3-4C14-9635-13BC981503FE}" xr6:coauthVersionLast="47" xr6:coauthVersionMax="47" xr10:uidLastSave="{A385BA83-358D-4453-93DC-571F5A199BC1}"/>
  <bookViews>
    <workbookView xWindow="60" yWindow="120" windowWidth="17820" windowHeight="15405" activeTab="1" xr2:uid="{2EBF76BD-327C-4017-AB12-84CB8961A010}"/>
  </bookViews>
  <sheets>
    <sheet name="0" sheetId="1" r:id="rId1"/>
    <sheet name="1" sheetId="7" r:id="rId2"/>
    <sheet name="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8" l="1"/>
  <c r="D37" i="8"/>
  <c r="D43" i="7"/>
  <c r="D37" i="7"/>
  <c r="D43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FAC49AAC-9264-4643-A6C7-76EBB2CE7204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4FF7D1B3-6606-4D6D-8C57-136542FE9BBA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DCDAD051-BE4F-41CC-8162-4381612BE826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sharedStrings.xml><?xml version="1.0" encoding="utf-8"?>
<sst xmlns="http://schemas.openxmlformats.org/spreadsheetml/2006/main" count="130" uniqueCount="47">
  <si>
    <t>AutoCEA Input Parameters</t>
  </si>
  <si>
    <t>Fuel</t>
  </si>
  <si>
    <t>CH4</t>
  </si>
  <si>
    <t>CH4 (L)</t>
  </si>
  <si>
    <t>H2</t>
  </si>
  <si>
    <t>H2 (L)</t>
  </si>
  <si>
    <t>RP-1</t>
  </si>
  <si>
    <t>Enter Fuel Temp (K)</t>
  </si>
  <si>
    <t>Check the box next to the desired fuel:</t>
  </si>
  <si>
    <t>Oxidizer</t>
  </si>
  <si>
    <t>Check the box next to the desired oxidizer:</t>
  </si>
  <si>
    <t>Air</t>
  </si>
  <si>
    <t>H2O2 (L)</t>
  </si>
  <si>
    <t>N2O</t>
  </si>
  <si>
    <t>O2</t>
  </si>
  <si>
    <t>O2 (L)</t>
  </si>
  <si>
    <t>Enter Oxidizer Temp (K)</t>
  </si>
  <si>
    <t>Oxidizer/Fuel Mass Ratio</t>
  </si>
  <si>
    <t>Check the box if you would like to enter MRs manually. Leave it blank if you would like to iterate between a high and low value</t>
  </si>
  <si>
    <t>MR Low</t>
  </si>
  <si>
    <t>MR High</t>
  </si>
  <si>
    <t>MR Interval</t>
  </si>
  <si>
    <t>Check the box if you would like to use this sheet for CEA Input</t>
  </si>
  <si>
    <t>Make sure all other sheets are unchecked</t>
  </si>
  <si>
    <t>Exit Conditions</t>
  </si>
  <si>
    <t>Insert Chamber Pressure (psia)</t>
  </si>
  <si>
    <t>Chamber Pressure/Exit Conditions</t>
  </si>
  <si>
    <t>Insert pressure at desired altitude for perfect expansion (psia)</t>
  </si>
  <si>
    <t>Chamber Pressure / Exit Pressure ratio</t>
  </si>
  <si>
    <t>Use 298.15 for room temp, 111.667 for LNG</t>
  </si>
  <si>
    <t>90.1878 for LOX</t>
  </si>
  <si>
    <t>https://www.omnicalculator.com/physics/altitude-temperature</t>
  </si>
  <si>
    <t>https://www.omnicalculator.com/physics/air-pressure-at-altitude</t>
  </si>
  <si>
    <t>4550 ft msl</t>
  </si>
  <si>
    <t>Temp at sea level (K)</t>
  </si>
  <si>
    <t>Far elevation msl (ft)</t>
  </si>
  <si>
    <t>Make sure all other boxes are unchecked</t>
  </si>
  <si>
    <t>Desc: PTE</t>
  </si>
  <si>
    <t>Minimum MR Interval</t>
  </si>
  <si>
    <t>Insert up to 30 MRs to the right starting in cell G36</t>
  </si>
  <si>
    <t>Desc: New Methalox</t>
  </si>
  <si>
    <t>Desc: Caldera Ethalox</t>
  </si>
  <si>
    <t>C2H6O</t>
  </si>
  <si>
    <t>Data Identification Key (Initials_Sheet#_Date)</t>
  </si>
  <si>
    <t>HK_0_092023</t>
  </si>
  <si>
    <t>HK_1_092023</t>
  </si>
  <si>
    <t>HK_2_092023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</si>
</sst>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 tint="0.499984740745262"/>
      <name val="Calibri"/>
      <family val="2"/>
      <scheme val="minor"/>
    </font>
    <font>
      <b/>
      <sz val="9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2" fillId="2" borderId="1" xfId="1"/>
    <xf numFmtId="0" fontId="3" fillId="3" borderId="1" xfId="2"/>
    <xf numFmtId="0" fontId="0" fillId="4" borderId="2" xfId="0" applyFill="1" applyBorder="1"/>
    <xf numFmtId="0" fontId="6" fillId="5" borderId="3" xfId="0" applyFont="1" applyFill="1" applyBorder="1" applyAlignment="1">
      <alignment horizontal="center"/>
    </xf>
    <xf numFmtId="0" fontId="1" fillId="4" borderId="4" xfId="0" applyFont="1" applyFill="1" applyBorder="1"/>
    <xf numFmtId="0" fontId="0" fillId="4" borderId="4" xfId="0" applyFill="1" applyBorder="1"/>
    <xf numFmtId="0" fontId="7" fillId="0" borderId="0" xfId="0" applyFont="1"/>
    <xf numFmtId="0" fontId="10" fillId="0" borderId="0" xfId="0" applyFont="1"/>
    <xf numFmtId="0" fontId="11" fillId="2" borderId="1" xfId="1" applyFont="1" applyAlignment="1">
      <alignment horizontal="center" vertical="center"/>
    </xf>
    <xf numFmtId="2" fontId="2" fillId="2" borderId="1" xfId="1" applyNumberFormat="1"/>
    <xf numFmtId="2" fontId="0" fillId="0" borderId="0" xfId="0" applyNumberFormat="1"/>
    <xf numFmtId="0" fontId="10" fillId="0" borderId="0" xfId="3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1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6"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B3B3"/>
      <color rgb="FFFF9B9B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E$12" lockText="1" noThreeD="1"/>
</file>

<file path=xl/ctrlProps/ctrlProp2.xml><?xml version="1.0" encoding="utf-8"?>
<formControlPr xmlns="http://schemas.microsoft.com/office/spreadsheetml/2009/9/main" objectType="CheckBox" fmlaLink="$E$13" lockText="1" noThreeD="1"/>
</file>

<file path=xl/ctrlProps/ctrlProp3.xml><?xml version="1.0" encoding="utf-8"?>
<formControlPr xmlns="http://schemas.microsoft.com/office/spreadsheetml/2009/9/main" objectType="CheckBox" fmlaLink="$E$23" lockText="1" noThreeD="1"/>
</file>

<file path=xl/ctrlProps/ctrlProp4.xml><?xml version="1.0" encoding="utf-8"?>
<formControlPr xmlns="http://schemas.microsoft.com/office/spreadsheetml/2009/9/main" objectType="CheckBox" fmlaLink="$E$24" lockText="1" noThreeD="1"/>
</file>

<file path=xl/ctrlProps/ctrlProp5.xml><?xml version="1.0" encoding="utf-8"?>
<formControlPr xmlns="http://schemas.microsoft.com/office/spreadsheetml/2009/9/main" objectType="CheckBox" fmlaLink="$E$25" lockText="1" noThreeD="1"/>
</file>

<file path=xl/ctrlProps/ctrlProp6.xml><?xml version="1.0" encoding="utf-8"?>
<formControlPr xmlns="http://schemas.microsoft.com/office/spreadsheetml/2009/9/main" objectType="CheckBox" fmlaLink="$E$14" lockText="1" noThreeD="1"/>
</file>

<file path=xl/ctrlProps/ctrlProp7.xml><?xml version="1.0" encoding="utf-8"?>
<formControlPr xmlns="http://schemas.microsoft.com/office/spreadsheetml/2009/9/main" objectType="CheckBox" fmlaLink="$E$15" lockText="1" noThreeD="1"/>
</file>

<file path=xl/ctrlProps/ctrlProp8.xml><?xml version="1.0" encoding="utf-8"?>
<formControlPr xmlns="http://schemas.microsoft.com/office/spreadsheetml/2009/9/main" objectType="CheckBox" fmlaLink="$E$16" lockText="1" noThreeD="1"/>
</file>

<file path=xl/ctrlProps/ctrlProp9.xml><?xml version="1.0" encoding="utf-8"?>
<formControlPr xmlns="http://schemas.microsoft.com/office/spreadsheetml/2009/9/main" objectType="CheckBox" fmlaLink="$E$26" lockText="1" noThreeD="1"/>
</file>

<file path=xl/ctrlProps/ctrlProp10.xml><?xml version="1.0" encoding="utf-8"?>
<formControlPr xmlns="http://schemas.microsoft.com/office/spreadsheetml/2009/9/main" objectType="CheckBox" checked="Checked" fmlaLink="$E$27" lockText="1" noThreeD="1"/>
</file>

<file path=xl/ctrlProps/ctrlProp11.xml><?xml version="1.0" encoding="utf-8"?>
<formControlPr xmlns="http://schemas.microsoft.com/office/spreadsheetml/2009/9/main" objectType="CheckBox" fmlaLink="$D$33" lockText="1" noThreeD="1"/>
</file>

<file path=xl/ctrlProps/ctrlProp12.xml><?xml version="1.0" encoding="utf-8"?>
<formControlPr xmlns="http://schemas.microsoft.com/office/spreadsheetml/2009/9/main" objectType="CheckBox" fmlaLink="$G$3" lockText="1" noThreeD="1"/>
</file>

<file path=xl/ctrlProps/ctrlProp13.xml><?xml version="1.0" encoding="utf-8"?>
<formControlPr xmlns="http://schemas.microsoft.com/office/spreadsheetml/2009/9/main" objectType="CheckBox" checked="Checked" fmlaLink="$E$17" lockText="1" noThreeD="1"/>
</file>

<file path=xl/ctrlProps/ctrlProp14.xml><?xml version="1.0" encoding="utf-8"?>
<formControlPr xmlns="http://schemas.microsoft.com/office/spreadsheetml/2009/9/main" objectType="CheckBox" fmlaLink="$E$12" lockText="1" noThreeD="1"/>
</file>

<file path=xl/ctrlProps/ctrlProp15.xml><?xml version="1.0" encoding="utf-8"?>
<formControlPr xmlns="http://schemas.microsoft.com/office/spreadsheetml/2009/9/main" objectType="CheckBox" fmlaLink="$E$17" lockText="1" noThreeD="1"/>
</file>

<file path=xl/ctrlProps/ctrlProp16.xml><?xml version="1.0" encoding="utf-8"?>
<formControlPr xmlns="http://schemas.microsoft.com/office/spreadsheetml/2009/9/main" objectType="CheckBox" checked="Checked" fmlaLink="$E$13" lockText="1" noThreeD="1"/>
</file>

<file path=xl/ctrlProps/ctrlProp17.xml><?xml version="1.0" encoding="utf-8"?>
<formControlPr xmlns="http://schemas.microsoft.com/office/spreadsheetml/2009/9/main" objectType="CheckBox" fmlaLink="$E$14" lockText="1" noThreeD="1"/>
</file>

<file path=xl/ctrlProps/ctrlProp18.xml><?xml version="1.0" encoding="utf-8"?>
<formControlPr xmlns="http://schemas.microsoft.com/office/spreadsheetml/2009/9/main" objectType="CheckBox" fmlaLink="$E$15" lockText="1" noThreeD="1"/>
</file>

<file path=xl/ctrlProps/ctrlProp19.xml><?xml version="1.0" encoding="utf-8"?>
<formControlPr xmlns="http://schemas.microsoft.com/office/spreadsheetml/2009/9/main" objectType="CheckBox" fmlaLink="$E$16" lockText="1" noThreeD="1"/>
</file>

<file path=xl/ctrlProps/ctrlProp20.xml><?xml version="1.0" encoding="utf-8"?>
<formControlPr xmlns="http://schemas.microsoft.com/office/spreadsheetml/2009/9/main" objectType="CheckBox" fmlaLink="$E$23" lockText="1" noThreeD="1"/>
</file>

<file path=xl/ctrlProps/ctrlProp21.xml><?xml version="1.0" encoding="utf-8"?>
<formControlPr xmlns="http://schemas.microsoft.com/office/spreadsheetml/2009/9/main" objectType="CheckBox" fmlaLink="$E$24" lockText="1" noThreeD="1"/>
</file>

<file path=xl/ctrlProps/ctrlProp22.xml><?xml version="1.0" encoding="utf-8"?>
<formControlPr xmlns="http://schemas.microsoft.com/office/spreadsheetml/2009/9/main" objectType="CheckBox" fmlaLink="$E$25" lockText="1" noThreeD="1"/>
</file>

<file path=xl/ctrlProps/ctrlProp23.xml><?xml version="1.0" encoding="utf-8"?>
<formControlPr xmlns="http://schemas.microsoft.com/office/spreadsheetml/2009/9/main" objectType="CheckBox" fmlaLink="$E$26" lockText="1" noThreeD="1"/>
</file>

<file path=xl/ctrlProps/ctrlProp24.xml><?xml version="1.0" encoding="utf-8"?>
<formControlPr xmlns="http://schemas.microsoft.com/office/spreadsheetml/2009/9/main" objectType="CheckBox" checked="Checked" fmlaLink="$E$27" lockText="1" noThreeD="1"/>
</file>

<file path=xl/ctrlProps/ctrlProp25.xml><?xml version="1.0" encoding="utf-8"?>
<formControlPr xmlns="http://schemas.microsoft.com/office/spreadsheetml/2009/9/main" objectType="CheckBox" fmlaLink="$D$33" lockText="1" noThreeD="1"/>
</file>

<file path=xl/ctrlProps/ctrlProp26.xml><?xml version="1.0" encoding="utf-8"?>
<formControlPr xmlns="http://schemas.microsoft.com/office/spreadsheetml/2009/9/main" objectType="CheckBox" checked="Checked" fmlaLink="$G$3" lockText="1" noThreeD="1"/>
</file>

<file path=xl/ctrlProps/ctrlProp27.xml><?xml version="1.0" encoding="utf-8"?>
<formControlPr xmlns="http://schemas.microsoft.com/office/spreadsheetml/2009/9/main" objectType="CheckBox" fmlaLink="$E$17" lockText="1" noThreeD="1"/>
</file>

<file path=xl/ctrlProps/ctrlProp28.xml><?xml version="1.0" encoding="utf-8"?>
<formControlPr xmlns="http://schemas.microsoft.com/office/spreadsheetml/2009/9/main" objectType="CheckBox" fmlaLink="$E$12" lockText="1" noThreeD="1"/>
</file>

<file path=xl/ctrlProps/ctrlProp29.xml><?xml version="1.0" encoding="utf-8"?>
<formControlPr xmlns="http://schemas.microsoft.com/office/spreadsheetml/2009/9/main" objectType="CheckBox" fmlaLink="$E$17" lockText="1" noThreeD="1"/>
</file>

<file path=xl/ctrlProps/ctrlProp30.xml><?xml version="1.0" encoding="utf-8"?>
<formControlPr xmlns="http://schemas.microsoft.com/office/spreadsheetml/2009/9/main" objectType="CheckBox" checked="Checked" fmlaLink="$E$13" lockText="1" noThreeD="1"/>
</file>

<file path=xl/ctrlProps/ctrlProp31.xml><?xml version="1.0" encoding="utf-8"?>
<formControlPr xmlns="http://schemas.microsoft.com/office/spreadsheetml/2009/9/main" objectType="CheckBox" fmlaLink="$E$14" lockText="1" noThreeD="1"/>
</file>

<file path=xl/ctrlProps/ctrlProp32.xml><?xml version="1.0" encoding="utf-8"?>
<formControlPr xmlns="http://schemas.microsoft.com/office/spreadsheetml/2009/9/main" objectType="CheckBox" fmlaLink="$E$15" lockText="1" noThreeD="1"/>
</file>

<file path=xl/ctrlProps/ctrlProp33.xml><?xml version="1.0" encoding="utf-8"?>
<formControlPr xmlns="http://schemas.microsoft.com/office/spreadsheetml/2009/9/main" objectType="CheckBox" fmlaLink="$E$16" lockText="1" noThreeD="1"/>
</file>

<file path=xl/ctrlProps/ctrlProp34.xml><?xml version="1.0" encoding="utf-8"?>
<formControlPr xmlns="http://schemas.microsoft.com/office/spreadsheetml/2009/9/main" objectType="CheckBox" fmlaLink="$E$23" lockText="1" noThreeD="1"/>
</file>

<file path=xl/ctrlProps/ctrlProp35.xml><?xml version="1.0" encoding="utf-8"?>
<formControlPr xmlns="http://schemas.microsoft.com/office/spreadsheetml/2009/9/main" objectType="CheckBox" fmlaLink="$E$24" lockText="1" noThreeD="1"/>
</file>

<file path=xl/ctrlProps/ctrlProp36.xml><?xml version="1.0" encoding="utf-8"?>
<formControlPr xmlns="http://schemas.microsoft.com/office/spreadsheetml/2009/9/main" objectType="CheckBox" fmlaLink="$E$25" lockText="1" noThreeD="1"/>
</file>

<file path=xl/ctrlProps/ctrlProp37.xml><?xml version="1.0" encoding="utf-8"?>
<formControlPr xmlns="http://schemas.microsoft.com/office/spreadsheetml/2009/9/main" objectType="CheckBox" fmlaLink="$E$26" lockText="1" noThreeD="1"/>
</file>

<file path=xl/ctrlProps/ctrlProp38.xml><?xml version="1.0" encoding="utf-8"?>
<formControlPr xmlns="http://schemas.microsoft.com/office/spreadsheetml/2009/9/main" objectType="CheckBox" checked="Checked" fmlaLink="$E$27" lockText="1" noThreeD="1"/>
</file>

<file path=xl/ctrlProps/ctrlProp39.xml><?xml version="1.0" encoding="utf-8"?>
<formControlPr xmlns="http://schemas.microsoft.com/office/spreadsheetml/2009/9/main" objectType="CheckBox" fmlaLink="$D$33" lockText="1" noThreeD="1"/>
</file>

<file path=xl/ctrlProps/ctrlProp40.xml><?xml version="1.0" encoding="utf-8"?>
<formControlPr xmlns="http://schemas.microsoft.com/office/spreadsheetml/2009/9/main" objectType="CheckBox" fmlaLink="$G$3" lockText="1" noThreeD="1"/>
</file>

<file path=xl/ctrlProps/ctrlProp41.xml><?xml version="1.0" encoding="utf-8"?>
<formControlPr xmlns="http://schemas.microsoft.com/office/spreadsheetml/2009/9/main" objectType="CheckBox" fmlaLink="$E$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.xml"/><Relationship Id="rId13" Type="http://schemas.openxmlformats.org/officeDocument/2006/relationships/ctrlProp" Target="../ctrlProps/ctrlProp37.xml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1.xml"/><Relationship Id="rId12" Type="http://schemas.openxmlformats.org/officeDocument/2006/relationships/ctrlProp" Target="../ctrlProps/ctrlProp36.xml"/><Relationship Id="rId17" Type="http://schemas.openxmlformats.org/officeDocument/2006/relationships/ctrlProp" Target="../ctrlProps/ctrlProp41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0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30.xml"/><Relationship Id="rId11" Type="http://schemas.openxmlformats.org/officeDocument/2006/relationships/ctrlProp" Target="../ctrlProps/ctrlProp35.xml"/><Relationship Id="rId5" Type="http://schemas.openxmlformats.org/officeDocument/2006/relationships/ctrlProp" Target="../ctrlProps/ctrlProp29.xml"/><Relationship Id="rId15" Type="http://schemas.openxmlformats.org/officeDocument/2006/relationships/ctrlProp" Target="../ctrlProps/ctrlProp39.xml"/><Relationship Id="rId10" Type="http://schemas.openxmlformats.org/officeDocument/2006/relationships/ctrlProp" Target="../ctrlProps/ctrlProp34.xml"/><Relationship Id="rId4" Type="http://schemas.openxmlformats.org/officeDocument/2006/relationships/ctrlProp" Target="../ctrlProps/ctrlProp28.xml"/><Relationship Id="rId9" Type="http://schemas.openxmlformats.org/officeDocument/2006/relationships/ctrlProp" Target="../ctrlProps/ctrlProp33.xml"/><Relationship Id="rId14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5056-2AC0-43B6-9D8C-42D3686BE1F4}">
  <sheetPr codeName="Sheet1"/>
  <dimension ref="A2:AJ43"/>
  <sheetViews>
    <sheetView zoomScale="110" zoomScaleNormal="110" workbookViewId="0">
      <selection activeCell="L15" sqref="L15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41</v>
      </c>
      <c r="E2" s="16"/>
    </row>
    <row r="3" spans="1:7" x14ac:dyDescent="0.25">
      <c r="F3" s="17"/>
      <c r="G3" s="10" t="b">
        <v>0</v>
      </c>
    </row>
    <row r="4" spans="1:7" x14ac:dyDescent="0.25">
      <c r="B4" t="s">
        <v>43</v>
      </c>
      <c r="D4" s="12" t="s">
        <v>44</v>
      </c>
      <c r="G4" t="s">
        <v>22</v>
      </c>
    </row>
    <row r="5" spans="1:7" x14ac:dyDescent="0.25">
      <c r="G5" s="11" t="s">
        <v>23</v>
      </c>
    </row>
    <row r="6" spans="1:7" s="9" customFormat="1" x14ac:dyDescent="0.25">
      <c r="A6" s="6"/>
      <c r="B6" s="8" t="s">
        <v>26</v>
      </c>
    </row>
    <row r="8" spans="1:7" x14ac:dyDescent="0.25">
      <c r="B8" t="s">
        <v>25</v>
      </c>
      <c r="D8" s="4">
        <v>200</v>
      </c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36</v>
      </c>
      <c r="D13" t="s">
        <v>3</v>
      </c>
      <c r="E13" s="2" t="b">
        <v>0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42</v>
      </c>
      <c r="E17" s="2" t="b">
        <v>1</v>
      </c>
      <c r="F17" s="2"/>
    </row>
    <row r="19" spans="1:6" x14ac:dyDescent="0.25">
      <c r="B19" t="s">
        <v>7</v>
      </c>
      <c r="D19" s="4">
        <v>298.14999999999998</v>
      </c>
      <c r="F19" s="11" t="s">
        <v>29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36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30</v>
      </c>
    </row>
    <row r="31" spans="1:6" s="9" customFormat="1" x14ac:dyDescent="0.25">
      <c r="A31" s="6"/>
      <c r="B31" s="8" t="s">
        <v>17</v>
      </c>
    </row>
    <row r="33" spans="1:36" ht="46.5" customHeight="1" x14ac:dyDescent="0.25">
      <c r="B33" s="1" t="s">
        <v>18</v>
      </c>
      <c r="D33" s="2" t="b">
        <v>0</v>
      </c>
    </row>
    <row r="35" spans="1:36" x14ac:dyDescent="0.25">
      <c r="B35" t="s">
        <v>19</v>
      </c>
      <c r="D35" s="4">
        <v>1</v>
      </c>
      <c r="F35" s="20" t="s">
        <v>39</v>
      </c>
    </row>
    <row r="36" spans="1:36" x14ac:dyDescent="0.25">
      <c r="B36" t="s">
        <v>20</v>
      </c>
      <c r="D36" s="4">
        <v>2</v>
      </c>
      <c r="F36" s="20"/>
      <c r="G36" s="13">
        <v>1</v>
      </c>
      <c r="H36" s="13">
        <v>1.25</v>
      </c>
      <c r="I36" s="13">
        <v>1.5</v>
      </c>
      <c r="J36" s="13">
        <v>1.75</v>
      </c>
      <c r="K36" s="13">
        <v>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38</v>
      </c>
      <c r="D37" s="5">
        <f>ROUNDUP(((D36-D35)/29),3)</f>
        <v>3.5000000000000003E-2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21</v>
      </c>
      <c r="D38" s="4">
        <v>0.05</v>
      </c>
      <c r="F38" s="3"/>
    </row>
    <row r="40" spans="1:36" s="9" customFormat="1" x14ac:dyDescent="0.25">
      <c r="A40" s="6"/>
      <c r="B40" s="8" t="s">
        <v>24</v>
      </c>
    </row>
    <row r="42" spans="1:36" ht="30" x14ac:dyDescent="0.25">
      <c r="B42" s="1" t="s">
        <v>27</v>
      </c>
      <c r="D42" s="4">
        <v>12.4748</v>
      </c>
      <c r="F42" s="11" t="s">
        <v>33</v>
      </c>
      <c r="H42" t="s">
        <v>34</v>
      </c>
      <c r="L42" s="21">
        <v>298.14999999999998</v>
      </c>
      <c r="M42" s="21"/>
      <c r="N42" s="14"/>
      <c r="O42" s="15" t="s">
        <v>31</v>
      </c>
    </row>
    <row r="43" spans="1:36" x14ac:dyDescent="0.25">
      <c r="B43" t="s">
        <v>28</v>
      </c>
      <c r="D43" s="5">
        <f>D8/D42</f>
        <v>16.032321159457467</v>
      </c>
      <c r="F43" s="3"/>
      <c r="H43" t="s">
        <v>35</v>
      </c>
      <c r="L43" s="21">
        <v>2050</v>
      </c>
      <c r="M43" s="21"/>
      <c r="O43" s="11" t="s">
        <v>32</v>
      </c>
    </row>
  </sheetData>
  <mergeCells count="3">
    <mergeCell ref="F35:F37"/>
    <mergeCell ref="L42:M42"/>
    <mergeCell ref="L43:M43"/>
  </mergeCells>
  <conditionalFormatting sqref="G3">
    <cfRule type="containsText" dxfId="5" priority="1" operator="containsText" text="t">
      <formula>NOT(ISERROR(SEARCH("t",G3)))</formula>
    </cfRule>
    <cfRule type="containsText" dxfId="4" priority="2" operator="containsText" text="f">
      <formula>NOT(ISERROR(SEARCH("f",G3)))</formula>
    </cfRule>
  </conditionalFormatting>
  <hyperlinks>
    <hyperlink ref="O42" r:id="rId1" xr:uid="{A307AE5E-4114-44A4-92FB-EB8DB3F9DEF6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8E64-65F5-49EC-A282-E2E070FDBDAD}">
  <dimension ref="A2:AJ43"/>
  <sheetViews>
    <sheetView tabSelected="1" zoomScale="110" zoomScaleNormal="110" workbookViewId="0">
      <selection activeCell="L13" sqref="L13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37</v>
      </c>
    </row>
    <row r="3" spans="1:7" x14ac:dyDescent="0.25">
      <c r="G3" s="10" t="b">
        <v>1</v>
      </c>
    </row>
    <row r="4" spans="1:7" x14ac:dyDescent="0.25">
      <c r="B4" t="s">
        <v>43</v>
      </c>
      <c r="D4" s="12" t="s">
        <v>45</v>
      </c>
      <c r="G4" t="s">
        <v>22</v>
      </c>
    </row>
    <row r="5" spans="1:7" x14ac:dyDescent="0.25">
      <c r="G5" s="11" t="s">
        <v>23</v>
      </c>
    </row>
    <row r="6" spans="1:7" s="9" customFormat="1" x14ac:dyDescent="0.25">
      <c r="A6" s="6"/>
      <c r="B6" s="8" t="s">
        <v>26</v>
      </c>
    </row>
    <row r="8" spans="1:7" x14ac:dyDescent="0.25">
      <c r="B8" t="s">
        <v>25</v>
      </c>
      <c r="D8" s="4">
        <v>300</v>
      </c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36</v>
      </c>
      <c r="D13" t="s">
        <v>3</v>
      </c>
      <c r="E13" s="2" t="b">
        <v>1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42</v>
      </c>
      <c r="E17" s="2" t="b">
        <v>0</v>
      </c>
      <c r="F17" s="2"/>
    </row>
    <row r="19" spans="1:6" x14ac:dyDescent="0.25">
      <c r="B19" t="s">
        <v>7</v>
      </c>
      <c r="D19" s="4">
        <v>111.667</v>
      </c>
      <c r="F19" s="11" t="s">
        <v>29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36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30</v>
      </c>
    </row>
    <row r="31" spans="1:6" s="9" customFormat="1" x14ac:dyDescent="0.25">
      <c r="A31" s="6"/>
      <c r="B31" s="8" t="s">
        <v>17</v>
      </c>
    </row>
    <row r="33" spans="1:36" ht="46.5" customHeight="1" x14ac:dyDescent="0.25">
      <c r="B33" s="1" t="s">
        <v>18</v>
      </c>
      <c r="D33" s="2" t="b">
        <v>0</v>
      </c>
    </row>
    <row r="35" spans="1:36" ht="15" customHeight="1" x14ac:dyDescent="0.25">
      <c r="B35" t="s">
        <v>19</v>
      </c>
      <c r="D35" s="4">
        <v>2.1</v>
      </c>
      <c r="F35" s="20" t="s">
        <v>39</v>
      </c>
    </row>
    <row r="36" spans="1:36" x14ac:dyDescent="0.25">
      <c r="B36" t="s">
        <v>20</v>
      </c>
      <c r="D36" s="4">
        <v>3.2</v>
      </c>
      <c r="F36" s="2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38</v>
      </c>
      <c r="D37" s="5">
        <f>ROUNDUP(((D36-D35)/29),3)</f>
        <v>3.7999999999999999E-2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21</v>
      </c>
      <c r="D38" s="4">
        <v>0.05</v>
      </c>
      <c r="F38" s="3"/>
    </row>
    <row r="40" spans="1:36" s="9" customFormat="1" x14ac:dyDescent="0.25">
      <c r="A40" s="6"/>
      <c r="B40" s="8" t="s">
        <v>24</v>
      </c>
    </row>
    <row r="42" spans="1:36" ht="30" x14ac:dyDescent="0.25">
      <c r="B42" s="1" t="s">
        <v>27</v>
      </c>
      <c r="D42" s="4">
        <v>9</v>
      </c>
      <c r="F42" s="11"/>
      <c r="H42" t="s">
        <v>34</v>
      </c>
      <c r="L42" s="21">
        <v>298.14999999999998</v>
      </c>
      <c r="M42" s="21"/>
      <c r="N42" s="14"/>
      <c r="O42" s="15" t="s">
        <v>31</v>
      </c>
    </row>
    <row r="43" spans="1:36" x14ac:dyDescent="0.25">
      <c r="B43" t="s">
        <v>28</v>
      </c>
      <c r="D43" s="5">
        <f>D8/D42</f>
        <v>33.333333333333336</v>
      </c>
      <c r="F43" s="3"/>
      <c r="H43" t="s">
        <v>35</v>
      </c>
      <c r="L43" s="21">
        <v>2050</v>
      </c>
      <c r="M43" s="21"/>
      <c r="O43" s="11" t="s">
        <v>32</v>
      </c>
    </row>
  </sheetData>
  <mergeCells count="3">
    <mergeCell ref="F35:F37"/>
    <mergeCell ref="L42:M42"/>
    <mergeCell ref="L43:M43"/>
  </mergeCells>
  <conditionalFormatting sqref="G3">
    <cfRule type="containsText" dxfId="3" priority="1" operator="containsText" text="t">
      <formula>NOT(ISERROR(SEARCH("t",G3)))</formula>
    </cfRule>
    <cfRule type="containsText" dxfId="2" priority="2" operator="containsText" text="f">
      <formula>NOT(ISERROR(SEARCH("f",G3)))</formula>
    </cfRule>
  </conditionalFormatting>
  <hyperlinks>
    <hyperlink ref="O42" r:id="rId1" xr:uid="{E81470A1-9C98-4208-9B0E-7C41FE914AF0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AF99-0EF1-4576-87FC-16BD95B7912A}">
  <dimension ref="A2:AJ43"/>
  <sheetViews>
    <sheetView zoomScale="110" zoomScaleNormal="110" workbookViewId="0">
      <selection activeCell="F8" sqref="F8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40</v>
      </c>
    </row>
    <row r="3" spans="1:7" x14ac:dyDescent="0.25">
      <c r="G3" s="10" t="b">
        <v>0</v>
      </c>
    </row>
    <row r="4" spans="1:7" x14ac:dyDescent="0.25">
      <c r="B4" s="18" t="s">
        <v>43</v>
      </c>
      <c r="C4" s="18"/>
      <c r="D4" s="19" t="s">
        <v>46</v>
      </c>
      <c r="G4" t="s">
        <v>22</v>
      </c>
    </row>
    <row r="5" spans="1:7" x14ac:dyDescent="0.25">
      <c r="G5" s="11" t="s">
        <v>23</v>
      </c>
    </row>
    <row r="6" spans="1:7" s="9" customFormat="1" x14ac:dyDescent="0.25">
      <c r="A6" s="6"/>
      <c r="B6" s="8" t="s">
        <v>26</v>
      </c>
    </row>
    <row r="8" spans="1:7" x14ac:dyDescent="0.25">
      <c r="B8" t="s">
        <v>25</v>
      </c>
      <c r="D8" s="4"/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36</v>
      </c>
      <c r="D13" t="s">
        <v>3</v>
      </c>
      <c r="E13" s="2" t="b">
        <v>1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42</v>
      </c>
      <c r="E17" s="2" t="b">
        <v>0</v>
      </c>
      <c r="F17" s="2"/>
    </row>
    <row r="19" spans="1:6" x14ac:dyDescent="0.25">
      <c r="B19" t="s">
        <v>7</v>
      </c>
      <c r="D19" s="4">
        <v>111.667</v>
      </c>
      <c r="F19" s="11" t="s">
        <v>29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36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30</v>
      </c>
    </row>
    <row r="31" spans="1:6" s="9" customFormat="1" x14ac:dyDescent="0.25">
      <c r="A31" s="6"/>
      <c r="B31" s="8" t="s">
        <v>17</v>
      </c>
    </row>
    <row r="33" spans="1:36" ht="46.5" customHeight="1" x14ac:dyDescent="0.25">
      <c r="B33" s="1" t="s">
        <v>18</v>
      </c>
      <c r="D33" s="2" t="b">
        <v>0</v>
      </c>
    </row>
    <row r="35" spans="1:36" ht="15" customHeight="1" x14ac:dyDescent="0.25">
      <c r="B35" t="s">
        <v>19</v>
      </c>
      <c r="D35" s="4">
        <v>2.2999999999999998</v>
      </c>
      <c r="F35" s="20" t="s">
        <v>39</v>
      </c>
    </row>
    <row r="36" spans="1:36" x14ac:dyDescent="0.25">
      <c r="B36" t="s">
        <v>20</v>
      </c>
      <c r="D36" s="4">
        <v>3.6</v>
      </c>
      <c r="F36" s="2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38</v>
      </c>
      <c r="D37" s="5">
        <f>ROUNDUP(((D36-D35)/29),3)</f>
        <v>4.4999999999999998E-2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21</v>
      </c>
      <c r="D38" s="4">
        <v>0.05</v>
      </c>
      <c r="F38" s="3"/>
    </row>
    <row r="40" spans="1:36" s="9" customFormat="1" x14ac:dyDescent="0.25">
      <c r="A40" s="6"/>
      <c r="B40" s="8" t="s">
        <v>24</v>
      </c>
    </row>
    <row r="42" spans="1:36" ht="30" x14ac:dyDescent="0.25">
      <c r="B42" s="1" t="s">
        <v>27</v>
      </c>
      <c r="D42" s="4"/>
      <c r="F42" s="11"/>
      <c r="H42" t="s">
        <v>34</v>
      </c>
      <c r="L42" s="21">
        <v>298.14999999999998</v>
      </c>
      <c r="M42" s="21"/>
      <c r="N42" s="14"/>
      <c r="O42" s="15" t="s">
        <v>31</v>
      </c>
    </row>
    <row r="43" spans="1:36" x14ac:dyDescent="0.25">
      <c r="B43" t="s">
        <v>28</v>
      </c>
      <c r="D43" s="5" t="e">
        <f>D8/D42</f>
        <v>#DIV/0!</v>
      </c>
      <c r="F43" s="3"/>
      <c r="H43" t="s">
        <v>35</v>
      </c>
      <c r="L43" s="21">
        <v>2050</v>
      </c>
      <c r="M43" s="21"/>
      <c r="O43" s="11" t="s">
        <v>32</v>
      </c>
    </row>
  </sheetData>
  <mergeCells count="3">
    <mergeCell ref="F35:F37"/>
    <mergeCell ref="L42:M42"/>
    <mergeCell ref="L43:M43"/>
  </mergeCells>
  <conditionalFormatting sqref="G3">
    <cfRule type="containsText" dxfId="1" priority="1" operator="containsText" text="t">
      <formula>NOT(ISERROR(SEARCH("t",G3)))</formula>
    </cfRule>
    <cfRule type="containsText" dxfId="0" priority="2" operator="containsText" text="f">
      <formula>NOT(ISERROR(SEARCH("f",G3)))</formula>
    </cfRule>
  </conditionalFormatting>
  <hyperlinks>
    <hyperlink ref="O42" r:id="rId1" xr:uid="{5FB80CB2-2581-49FF-A583-4AA770B0CDAB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Kory</dc:creator>
  <cp:lastModifiedBy>Hudson Kory</cp:lastModifiedBy>
  <dcterms:created xsi:type="dcterms:W3CDTF">2023-09-20T22:23:17Z</dcterms:created>
  <dcterms:modified xsi:type="dcterms:W3CDTF">2023-10-01T05:34:46Z</dcterms:modified>
</cp:coreProperties>
</file>