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faa78c33d8f6c1/Desktop/CaddyTemp/CamaroCE/Cadillac/2023/"/>
    </mc:Choice>
  </mc:AlternateContent>
  <xr:revisionPtr revIDLastSave="0" documentId="13_ncr:40009_{CD23AD33-3047-4F75-8CFF-2C2606098C8E}" xr6:coauthVersionLast="47" xr6:coauthVersionMax="47" xr10:uidLastSave="{00000000-0000-0000-0000-000000000000}"/>
  <bookViews>
    <workbookView xWindow="-110" yWindow="-110" windowWidth="38620" windowHeight="21100" activeTab="3"/>
  </bookViews>
  <sheets>
    <sheet name="2023" sheetId="1" r:id="rId1"/>
    <sheet name="2022" sheetId="3" r:id="rId2"/>
    <sheet name="2021" sheetId="5" r:id="rId3"/>
    <sheet name="2020" sheetId="6" r:id="rId4"/>
  </sheets>
  <calcPr calcId="0"/>
</workbook>
</file>

<file path=xl/calcChain.xml><?xml version="1.0" encoding="utf-8"?>
<calcChain xmlns="http://schemas.openxmlformats.org/spreadsheetml/2006/main">
  <c r="B42" i="6" l="1"/>
  <c r="B39" i="6"/>
  <c r="B46" i="6"/>
  <c r="B66" i="6"/>
  <c r="B81" i="6"/>
  <c r="B68" i="6"/>
  <c r="B57" i="6"/>
  <c r="B41" i="6"/>
  <c r="B44" i="6"/>
  <c r="B67" i="6"/>
  <c r="B56" i="6"/>
  <c r="B82" i="6"/>
  <c r="B80" i="6"/>
  <c r="B43" i="6"/>
  <c r="B55" i="6"/>
  <c r="B45" i="6"/>
  <c r="B36" i="6"/>
  <c r="B58" i="6"/>
  <c r="B61" i="6"/>
  <c r="B65" i="6"/>
  <c r="B69" i="6"/>
  <c r="B70" i="6"/>
  <c r="B60" i="6"/>
  <c r="B76" i="6"/>
  <c r="B37" i="6"/>
  <c r="B59" i="6"/>
  <c r="B130" i="6"/>
  <c r="B104" i="6"/>
  <c r="B129" i="6"/>
  <c r="B103" i="6"/>
  <c r="B98" i="6"/>
  <c r="B124" i="6"/>
  <c r="B125" i="6"/>
  <c r="B145" i="6"/>
  <c r="B128" i="6"/>
  <c r="B107" i="6"/>
  <c r="B126" i="6"/>
  <c r="B127" i="6"/>
  <c r="B97" i="6"/>
  <c r="B118" i="6"/>
  <c r="B136" i="6"/>
  <c r="B137" i="6"/>
  <c r="B72" i="6"/>
  <c r="B78" i="6"/>
  <c r="B77" i="6"/>
  <c r="B84" i="6"/>
  <c r="B62" i="6"/>
  <c r="B63" i="6"/>
  <c r="B85" i="6"/>
  <c r="B71" i="6"/>
  <c r="B47" i="6"/>
  <c r="B83" i="6"/>
  <c r="B96" i="6"/>
  <c r="B120" i="6"/>
  <c r="B131" i="6"/>
  <c r="B138" i="6"/>
  <c r="B105" i="6"/>
  <c r="B147" i="6"/>
  <c r="B110" i="6"/>
  <c r="B146" i="6"/>
  <c r="B99" i="6"/>
  <c r="B139" i="6"/>
  <c r="B108" i="6"/>
  <c r="B106" i="6"/>
  <c r="B148" i="6"/>
  <c r="B119" i="6"/>
  <c r="B109" i="6"/>
  <c r="B132" i="6"/>
  <c r="B31" i="6"/>
  <c r="B30" i="6"/>
  <c r="B38" i="6"/>
  <c r="B32" i="6"/>
  <c r="B79" i="6"/>
  <c r="B48" i="6"/>
  <c r="B90" i="6"/>
  <c r="B151" i="6"/>
  <c r="B100" i="6"/>
  <c r="B140" i="6"/>
  <c r="B149" i="6"/>
  <c r="B111" i="6"/>
  <c r="B150" i="6"/>
  <c r="B86" i="6"/>
  <c r="B121" i="6"/>
  <c r="B133" i="6"/>
  <c r="B33" i="6"/>
  <c r="B53" i="6"/>
  <c r="B51" i="6"/>
  <c r="B50" i="6"/>
  <c r="B73" i="6"/>
  <c r="B52" i="6"/>
  <c r="B49" i="6"/>
  <c r="B34" i="6"/>
  <c r="B35" i="6"/>
  <c r="B75" i="6"/>
  <c r="B74" i="6"/>
  <c r="B40" i="6"/>
  <c r="B92" i="6"/>
  <c r="B142" i="6"/>
  <c r="B93" i="6"/>
  <c r="B122" i="6"/>
  <c r="B95" i="6"/>
  <c r="B91" i="6"/>
  <c r="B94" i="6"/>
  <c r="B144" i="6"/>
  <c r="B141" i="6"/>
  <c r="B116" i="6"/>
  <c r="B112" i="6"/>
  <c r="B115" i="6"/>
  <c r="B123" i="6"/>
  <c r="B101" i="6"/>
  <c r="B143" i="6"/>
  <c r="B117" i="6"/>
  <c r="B114" i="6"/>
  <c r="B134" i="6"/>
  <c r="B113" i="6"/>
  <c r="B135" i="6"/>
  <c r="B152" i="6"/>
  <c r="B64" i="6"/>
  <c r="B54" i="6"/>
  <c r="B89" i="6"/>
  <c r="B87" i="6"/>
  <c r="B88" i="6"/>
  <c r="B102" i="6"/>
  <c r="A42" i="6"/>
  <c r="A39" i="6"/>
  <c r="A46" i="6"/>
  <c r="A66" i="6"/>
  <c r="A81" i="6"/>
  <c r="A68" i="6"/>
  <c r="A57" i="6"/>
  <c r="A41" i="6"/>
  <c r="A44" i="6"/>
  <c r="A67" i="6"/>
  <c r="A56" i="6"/>
  <c r="A82" i="6"/>
  <c r="A80" i="6"/>
  <c r="A43" i="6"/>
  <c r="A55" i="6"/>
  <c r="A45" i="6"/>
  <c r="A36" i="6"/>
  <c r="A58" i="6"/>
  <c r="A61" i="6"/>
  <c r="A65" i="6"/>
  <c r="A69" i="6"/>
  <c r="A70" i="6"/>
  <c r="A60" i="6"/>
  <c r="A76" i="6"/>
  <c r="A37" i="6"/>
  <c r="A59" i="6"/>
  <c r="A130" i="6"/>
  <c r="A104" i="6"/>
  <c r="A129" i="6"/>
  <c r="A103" i="6"/>
  <c r="A98" i="6"/>
  <c r="A124" i="6"/>
  <c r="A125" i="6"/>
  <c r="A145" i="6"/>
  <c r="A128" i="6"/>
  <c r="A107" i="6"/>
  <c r="A126" i="6"/>
  <c r="A127" i="6"/>
  <c r="A97" i="6"/>
  <c r="A118" i="6"/>
  <c r="A136" i="6"/>
  <c r="A137" i="6"/>
  <c r="A72" i="6"/>
  <c r="A78" i="6"/>
  <c r="A77" i="6"/>
  <c r="A84" i="6"/>
  <c r="A62" i="6"/>
  <c r="A63" i="6"/>
  <c r="A85" i="6"/>
  <c r="A71" i="6"/>
  <c r="A47" i="6"/>
  <c r="A83" i="6"/>
  <c r="A96" i="6"/>
  <c r="A120" i="6"/>
  <c r="A131" i="6"/>
  <c r="A138" i="6"/>
  <c r="A105" i="6"/>
  <c r="A147" i="6"/>
  <c r="A110" i="6"/>
  <c r="A146" i="6"/>
  <c r="A99" i="6"/>
  <c r="A139" i="6"/>
  <c r="A108" i="6"/>
  <c r="A106" i="6"/>
  <c r="A148" i="6"/>
  <c r="A119" i="6"/>
  <c r="A109" i="6"/>
  <c r="A132" i="6"/>
  <c r="A31" i="6"/>
  <c r="A30" i="6"/>
  <c r="A38" i="6"/>
  <c r="A32" i="6"/>
  <c r="A79" i="6"/>
  <c r="A48" i="6"/>
  <c r="A90" i="6"/>
  <c r="A151" i="6"/>
  <c r="A100" i="6"/>
  <c r="A140" i="6"/>
  <c r="A149" i="6"/>
  <c r="A111" i="6"/>
  <c r="A150" i="6"/>
  <c r="A86" i="6"/>
  <c r="A121" i="6"/>
  <c r="A133" i="6"/>
  <c r="A33" i="6"/>
  <c r="A53" i="6"/>
  <c r="A51" i="6"/>
  <c r="A50" i="6"/>
  <c r="A73" i="6"/>
  <c r="A52" i="6"/>
  <c r="A49" i="6"/>
  <c r="A34" i="6"/>
  <c r="A35" i="6"/>
  <c r="A75" i="6"/>
  <c r="A74" i="6"/>
  <c r="A40" i="6"/>
  <c r="A92" i="6"/>
  <c r="A142" i="6"/>
  <c r="A93" i="6"/>
  <c r="A122" i="6"/>
  <c r="A95" i="6"/>
  <c r="A91" i="6"/>
  <c r="A94" i="6"/>
  <c r="A144" i="6"/>
  <c r="A141" i="6"/>
  <c r="A116" i="6"/>
  <c r="A112" i="6"/>
  <c r="A115" i="6"/>
  <c r="A123" i="6"/>
  <c r="A101" i="6"/>
  <c r="A143" i="6"/>
  <c r="A117" i="6"/>
  <c r="A114" i="6"/>
  <c r="A134" i="6"/>
  <c r="A113" i="6"/>
  <c r="A135" i="6"/>
  <c r="A152" i="6"/>
  <c r="A64" i="6"/>
  <c r="A54" i="6"/>
  <c r="A89" i="6"/>
  <c r="A87" i="6"/>
  <c r="A88" i="6"/>
  <c r="A102" i="6"/>
  <c r="J2" i="5" a="1"/>
  <c r="J2" i="5" s="1"/>
  <c r="J2" i="3" a="1"/>
  <c r="J2" i="3" s="1"/>
  <c r="B20" i="1"/>
  <c r="A2" i="1"/>
  <c r="A3" i="1"/>
  <c r="A4" i="1"/>
  <c r="A5" i="1"/>
  <c r="A6" i="1"/>
  <c r="A10" i="1"/>
  <c r="A8" i="1"/>
  <c r="A7" i="1"/>
  <c r="A9" i="1"/>
  <c r="A11" i="1"/>
  <c r="A12" i="1"/>
  <c r="A14" i="1"/>
  <c r="A13" i="1"/>
  <c r="A15" i="1"/>
  <c r="A17" i="1"/>
  <c r="A16" i="1"/>
  <c r="A18" i="1"/>
  <c r="A23" i="1"/>
  <c r="A24" i="1"/>
  <c r="A21" i="1"/>
  <c r="A19" i="1"/>
  <c r="A22" i="1"/>
  <c r="A20" i="1"/>
  <c r="A25" i="1"/>
  <c r="A26" i="1"/>
  <c r="A27" i="1"/>
  <c r="A28" i="1"/>
  <c r="A33" i="1"/>
  <c r="A30" i="1"/>
  <c r="A32" i="1"/>
  <c r="A29" i="1"/>
  <c r="A31" i="1"/>
  <c r="B14" i="1"/>
  <c r="B30" i="1"/>
  <c r="B15" i="1"/>
  <c r="B25" i="1"/>
  <c r="B17" i="1"/>
  <c r="B13" i="1"/>
  <c r="B16" i="1"/>
  <c r="B32" i="1"/>
  <c r="B29" i="1"/>
  <c r="B23" i="1"/>
  <c r="B19" i="1"/>
  <c r="B22" i="1"/>
  <c r="B26" i="1"/>
  <c r="B18" i="1"/>
  <c r="B31" i="1"/>
  <c r="B24" i="1"/>
  <c r="B21" i="1"/>
  <c r="B27" i="1"/>
  <c r="B28" i="1"/>
  <c r="B33" i="1"/>
  <c r="B2" i="1"/>
  <c r="B10" i="1"/>
  <c r="B8" i="1"/>
  <c r="B7" i="1"/>
  <c r="B11" i="1"/>
  <c r="B9" i="1"/>
  <c r="B6" i="1"/>
  <c r="B4" i="1"/>
  <c r="B3" i="1"/>
  <c r="B12" i="1"/>
  <c r="B5" i="1"/>
  <c r="A2" i="6" l="1" a="1"/>
  <c r="A2" i="6" s="1"/>
  <c r="J2" i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<sst xmlns="http://schemas.openxmlformats.org/spreadsheetml/2006/main" count="1223" uniqueCount="156">
  <si>
    <t>Vin</t>
  </si>
  <si>
    <t>Year</t>
  </si>
  <si>
    <t>Model</t>
  </si>
  <si>
    <t>Trim</t>
  </si>
  <si>
    <t>Drivetrain</t>
  </si>
  <si>
    <t>Engine Type</t>
  </si>
  <si>
    <t>1G6DL5RP3P0410567</t>
  </si>
  <si>
    <t>CT4</t>
  </si>
  <si>
    <t>Blackwing</t>
  </si>
  <si>
    <t>RWD</t>
  </si>
  <si>
    <t>Automatic</t>
  </si>
  <si>
    <t>6 Cylinder Turbo</t>
  </si>
  <si>
    <t>1G6DB5RK0P0134405</t>
  </si>
  <si>
    <t>Premium Luxury</t>
  </si>
  <si>
    <t>4 Cylinder Turbo</t>
  </si>
  <si>
    <t>1G6DB5RK7P0119562</t>
  </si>
  <si>
    <t>1G6DB5RK9P0119529</t>
  </si>
  <si>
    <t>1G6DG5RK9P0103364</t>
  </si>
  <si>
    <t>1G6DB5RK7P0120551</t>
  </si>
  <si>
    <t>1G6DB5RK2P0119324</t>
  </si>
  <si>
    <t>1G6DL5RP1P0460237</t>
  </si>
  <si>
    <t>Manual</t>
  </si>
  <si>
    <t>1G6DL5RPXP0511024</t>
  </si>
  <si>
    <t>1G6DG5RK4P0104423</t>
  </si>
  <si>
    <t>Sport</t>
  </si>
  <si>
    <t>1G6DK5RK4P0107563</t>
  </si>
  <si>
    <t>Luxury</t>
  </si>
  <si>
    <t>AWD</t>
  </si>
  <si>
    <t>Trans</t>
  </si>
  <si>
    <t>Ident</t>
  </si>
  <si>
    <t>1G6DY5R66P0810874</t>
  </si>
  <si>
    <t>CT5</t>
  </si>
  <si>
    <t>8 Cylinder Super</t>
  </si>
  <si>
    <t>1G6DR5RW8P0133923</t>
  </si>
  <si>
    <t>1G6DY5R62P0860252</t>
  </si>
  <si>
    <t>1G6DP5RK4P0105880</t>
  </si>
  <si>
    <t>1G6DY5R63P0860535</t>
  </si>
  <si>
    <t>1G6DY5R62P0810208</t>
  </si>
  <si>
    <t>1G6DY5R67P0860425</t>
  </si>
  <si>
    <t>1G6DR5RW0P0154684</t>
  </si>
  <si>
    <t>1G6DR5RW4P0117346</t>
  </si>
  <si>
    <t>1G6DS5RK9P0111575</t>
  </si>
  <si>
    <t>1G6DN5RK7P0119018</t>
  </si>
  <si>
    <t>1G6DN5RK8P0129721</t>
  </si>
  <si>
    <t>1G6DP5RK9P0118060</t>
  </si>
  <si>
    <t>1G6DW5RK3P0152269</t>
  </si>
  <si>
    <t>1G6DR5RW6P0141485</t>
  </si>
  <si>
    <t>1G6DS5RK2P0130890</t>
  </si>
  <si>
    <t>1G6DN5RKXP0122513</t>
  </si>
  <si>
    <t>1G6DU5RK7P0146478</t>
  </si>
  <si>
    <t>1G6DN5RKXP0120812</t>
  </si>
  <si>
    <t>1G6DU5RK4P0146633</t>
  </si>
  <si>
    <t>1G6DV5RW4P0110988</t>
  </si>
  <si>
    <t>V-Series</t>
  </si>
  <si>
    <t>Engine</t>
  </si>
  <si>
    <t>Auto</t>
  </si>
  <si>
    <t>Auto/Manual</t>
  </si>
  <si>
    <t>Sequence</t>
  </si>
  <si>
    <t>810000, 860000</t>
  </si>
  <si>
    <r>
      <t>Sequence/</t>
    </r>
    <r>
      <rPr>
        <b/>
        <i/>
        <sz val="11"/>
        <color theme="0"/>
        <rFont val="Aptos Narrow"/>
        <family val="2"/>
        <scheme val="minor"/>
      </rPr>
      <t>Max</t>
    </r>
  </si>
  <si>
    <t>Outliers</t>
  </si>
  <si>
    <t>410000, 460000</t>
  </si>
  <si>
    <t>117000, 133000, 141000, 154000</t>
  </si>
  <si>
    <t>1G6DB5RK0L0131174</t>
  </si>
  <si>
    <t>1G6DK5RK6L0140901</t>
  </si>
  <si>
    <t>1G6DB5RK3L0154545</t>
  </si>
  <si>
    <t>1G6DC5RK1L0153990</t>
  </si>
  <si>
    <t>1G6DH5RL9L0139880</t>
  </si>
  <si>
    <t>1G6DG5RK8L0131991</t>
  </si>
  <si>
    <t>1G6DF5RK2L0140026</t>
  </si>
  <si>
    <t>1G6DB5RK4L0130884</t>
  </si>
  <si>
    <t>1G6DB5RK2L0153533</t>
  </si>
  <si>
    <t>1G6DC5RK8L0155915</t>
  </si>
  <si>
    <t>1G6DF5RK2L0134615</t>
  </si>
  <si>
    <t>1G6DH5RL3L0143827</t>
  </si>
  <si>
    <t>1G6DH5RL9L0138647</t>
  </si>
  <si>
    <t>1G6DB5RK1L0133001</t>
  </si>
  <si>
    <t>1G6DB5RL9L0142036</t>
  </si>
  <si>
    <t>1G6DA5RK2L0147606</t>
  </si>
  <si>
    <t>1G6DF5RK3L0140763</t>
  </si>
  <si>
    <t>1G6DF5RKXL0155972</t>
  </si>
  <si>
    <t>1G6DC5RK2L0132582</t>
  </si>
  <si>
    <t>1G6DG5RK2L0148298</t>
  </si>
  <si>
    <t>1G6DG5RK8L0152257</t>
  </si>
  <si>
    <t>1G6DF5RK3L0151892</t>
  </si>
  <si>
    <t>1G6DD5RL3L0138722</t>
  </si>
  <si>
    <t>1G6DJ5RK6L0141890</t>
  </si>
  <si>
    <t>1G6DF5RK8L0141519</t>
  </si>
  <si>
    <t>1G6DU5RK7L0147558</t>
  </si>
  <si>
    <t>1G6DX5RK2L0150701</t>
  </si>
  <si>
    <t>1G6DU5RK3L0131650</t>
  </si>
  <si>
    <t>1G6DX5RK6L0121654</t>
  </si>
  <si>
    <t>1G6DW5RKXL0132062</t>
  </si>
  <si>
    <t>1G6DU5RK5L0112792</t>
  </si>
  <si>
    <t>1G6DU5RK1L0113034</t>
  </si>
  <si>
    <t>1G6DV5RW8L0117548</t>
  </si>
  <si>
    <t>1G6DU5RK1L0127290</t>
  </si>
  <si>
    <t>1G6DN5RK6L0129128</t>
  </si>
  <si>
    <t>1G6DU5RK8L0117369</t>
  </si>
  <si>
    <t>1G6DU5RK9L0117560</t>
  </si>
  <si>
    <t>1G6DW5RKXL0127394</t>
  </si>
  <si>
    <t>1G6DT5RKXL0101743</t>
  </si>
  <si>
    <t>1G6DR5RW8L0143720</t>
  </si>
  <si>
    <t>1G6DR5RW0L0154775</t>
  </si>
  <si>
    <t>1G6DG5RK7M0130378</t>
  </si>
  <si>
    <t>1G6DD5RL6M0144869</t>
  </si>
  <si>
    <t>1G6DD5RL5M0127934</t>
  </si>
  <si>
    <t>1G6DH5RL5M0125038</t>
  </si>
  <si>
    <t>1G6DF5RK6M0116197</t>
  </si>
  <si>
    <t>1G6DF5RK8M0121577</t>
  </si>
  <si>
    <t>1G6DH5RL4M0125709</t>
  </si>
  <si>
    <t>1G6DG5RKXM0128513</t>
  </si>
  <si>
    <t>1G6DB5RK6M0118317</t>
  </si>
  <si>
    <t>1G6DH5RL6M0110788</t>
  </si>
  <si>
    <t>1G6DM5RK9M0108696</t>
  </si>
  <si>
    <t>1G6DT5RK9M0117000</t>
  </si>
  <si>
    <t>1G6DU5RK9M0107239</t>
  </si>
  <si>
    <t>1G6DR5RW6M0112791</t>
  </si>
  <si>
    <t>1G6DX5RK4M0105759</t>
  </si>
  <si>
    <t>1G6DV5RW2M0127851</t>
  </si>
  <si>
    <t>1G6DN5RK1M0146923</t>
  </si>
  <si>
    <t>1G6DV5RW6M0109689</t>
  </si>
  <si>
    <t>1G6DW5RKXM0117174</t>
  </si>
  <si>
    <t>1G6DR5RW6M0136329</t>
  </si>
  <si>
    <t>1G6DN5RK9M0108257</t>
  </si>
  <si>
    <t>1G6DX5RK0M0108822</t>
  </si>
  <si>
    <t>1G6DV5RW3M0143797</t>
  </si>
  <si>
    <t>1G6DT5RK8M0115092</t>
  </si>
  <si>
    <t>1G6DN5RK5M0113245</t>
  </si>
  <si>
    <t>1G6DU5RK3M0108600</t>
  </si>
  <si>
    <t>1G6D75RP1N0410570</t>
  </si>
  <si>
    <t>1G6D65RP3N0460339</t>
  </si>
  <si>
    <t>1G6DJ5RKXN0127364</t>
  </si>
  <si>
    <t>1G6DL5RP1N0210056</t>
  </si>
  <si>
    <t>1G6DD5RLXN0120172</t>
  </si>
  <si>
    <t>1G6DB5RK8N0109345</t>
  </si>
  <si>
    <t>1G6D35R60N0810199</t>
  </si>
  <si>
    <t>1G6DV5RWXN0130322</t>
  </si>
  <si>
    <t>1G6DW5RK8N0137215</t>
  </si>
  <si>
    <t>1G6DR5RW5N0117207</t>
  </si>
  <si>
    <t>1G6DV5RW5N0113296</t>
  </si>
  <si>
    <t>1G6DN5RK5N0116986</t>
  </si>
  <si>
    <t>1G6DV5RW9N0118999</t>
  </si>
  <si>
    <t>1G6D25R64N0860266</t>
  </si>
  <si>
    <t>1G6DT5RK1N0128624</t>
  </si>
  <si>
    <t>1G6DU5RK8N0134207</t>
  </si>
  <si>
    <t>1G6DF5RK7R0105944</t>
  </si>
  <si>
    <t>1G6DB5RK2R0113607</t>
  </si>
  <si>
    <t>1G6D25R6XR0860214</t>
  </si>
  <si>
    <t>1G6D25R6XR0860066</t>
  </si>
  <si>
    <t>1G6D25R62R0860143</t>
  </si>
  <si>
    <t>1G6DW5RK9R0123328</t>
  </si>
  <si>
    <t>A</t>
  </si>
  <si>
    <t>M</t>
  </si>
  <si>
    <t>A / M</t>
  </si>
  <si>
    <t>210000, 410000, 460000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</si>
</sst>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0" fillId="34" borderId="12" xfId="0" applyFont="1" applyFill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0" fillId="34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0" xfId="0" applyNumberFormat="1" applyFont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3" fillId="33" borderId="0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NumberFormat="1" applyBorder="1" applyAlignment="1">
      <alignment horizontal="center"/>
    </xf>
    <xf numFmtId="0" fontId="0" fillId="34" borderId="26" xfId="0" applyFont="1" applyFill="1" applyBorder="1" applyAlignment="1">
      <alignment horizontal="center"/>
    </xf>
    <xf numFmtId="0" fontId="0" fillId="34" borderId="26" xfId="0" applyFont="1" applyFill="1" applyBorder="1"/>
    <xf numFmtId="0" fontId="0" fillId="0" borderId="26" xfId="0" applyFont="1" applyBorder="1" applyAlignment="1">
      <alignment horizontal="center"/>
    </xf>
    <xf numFmtId="0" fontId="0" fillId="0" borderId="26" xfId="0" applyFont="1" applyBorder="1"/>
    <xf numFmtId="0" fontId="0" fillId="0" borderId="26" xfId="0" applyNumberFormat="1" applyFont="1" applyBorder="1" applyAlignment="1">
      <alignment horizontal="center"/>
    </xf>
    <xf numFmtId="0" fontId="0" fillId="34" borderId="26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3" fillId="33" borderId="18" xfId="0" applyFont="1" applyFill="1" applyBorder="1" applyAlignment="1">
      <alignment horizontal="center" vertical="center"/>
    </xf>
    <xf numFmtId="0" fontId="13" fillId="33" borderId="19" xfId="0" applyFont="1" applyFill="1" applyBorder="1" applyAlignment="1">
      <alignment horizontal="center" vertical="center"/>
    </xf>
    <xf numFmtId="0" fontId="13" fillId="33" borderId="20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A1:H33" totalsRowShown="0" headerRowDxfId="29" tableBorderDxfId="28">
  <autoFilter ref="A1:H33"/>
  <sortState xmlns:xlrd2="http://schemas.microsoft.com/office/spreadsheetml/2017/richdata2" ref="A2:H33">
    <sortCondition ref="D2:D33"/>
    <sortCondition ref="E2:E33"/>
    <sortCondition ref="B2:B33"/>
    <sortCondition ref="G2:G33"/>
    <sortCondition ref="A2:A33"/>
  </sortState>
  <tableColumns count="8">
    <tableColumn id="10" name="Sequence" dataDxfId="27">
      <calculatedColumnFormula>_xlfn.NUMBERVALUE(RIGHT(Table1[[#This Row],[Vin]],6))</calculatedColumnFormula>
    </tableColumn>
    <tableColumn id="9" name="Ident" dataDxfId="26">
      <calculatedColumnFormula>RIGHT(LEFT(Table1[[#This Row],[Vin]],8),4)</calculatedColumnFormula>
    </tableColumn>
    <tableColumn id="1" name="Vin"/>
    <tableColumn id="4" name="Model" dataDxfId="25"/>
    <tableColumn id="5" name="Trim"/>
    <tableColumn id="6" name="Drivetrain" dataDxfId="24"/>
    <tableColumn id="7" name="Trans"/>
    <tableColumn id="8" name="Engine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H33" totalsRowShown="0" headerRowDxfId="23" tableBorderDxfId="22">
  <autoFilter ref="A1:H33"/>
  <sortState xmlns:xlrd2="http://schemas.microsoft.com/office/spreadsheetml/2017/richdata2" ref="A2:H33">
    <sortCondition ref="D2:D33"/>
    <sortCondition ref="E2:E33"/>
    <sortCondition ref="B2:B33"/>
    <sortCondition ref="G2:G33"/>
    <sortCondition ref="A2:A33"/>
  </sortState>
  <tableColumns count="8">
    <tableColumn id="10" name="Sequence" dataDxfId="15"/>
    <tableColumn id="9" name="Ident" dataDxfId="14"/>
    <tableColumn id="1" name="Vin"/>
    <tableColumn id="4" name="Model" dataDxfId="13"/>
    <tableColumn id="5" name="Trim"/>
    <tableColumn id="6" name="Drivetrain" dataDxfId="12"/>
    <tableColumn id="7" name="Trans"/>
    <tableColumn id="8" name="Engine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A1:H33" totalsRowShown="0" headerRowDxfId="21" tableBorderDxfId="20">
  <autoFilter ref="A1:H33"/>
  <sortState xmlns:xlrd2="http://schemas.microsoft.com/office/spreadsheetml/2017/richdata2" ref="A2:H33">
    <sortCondition ref="D2:D33"/>
    <sortCondition ref="E2:E33"/>
    <sortCondition ref="B2:B33"/>
    <sortCondition ref="G2:G33"/>
    <sortCondition ref="A2:A33"/>
  </sortState>
  <tableColumns count="8">
    <tableColumn id="10" name="Sequence" dataDxfId="19"/>
    <tableColumn id="9" name="Ident" dataDxfId="18"/>
    <tableColumn id="1" name="Vin"/>
    <tableColumn id="4" name="Model" dataDxfId="17"/>
    <tableColumn id="5" name="Trim"/>
    <tableColumn id="6" name="Drivetrain" dataDxfId="16"/>
    <tableColumn id="7" name="Trans"/>
    <tableColumn id="8" name="Engine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29:I152" totalsRowShown="0" headerRowDxfId="0" dataDxfId="1" tableBorderDxfId="11">
  <autoFilter ref="A29:I152"/>
  <tableColumns count="9">
    <tableColumn id="1" name="Sequence" dataDxfId="10">
      <calculatedColumnFormula>_xlfn.NUMBERVALUE(RIGHT('2020'!$C30,6))</calculatedColumnFormula>
    </tableColumn>
    <tableColumn id="2" name="Ident" dataDxfId="9">
      <calculatedColumnFormula>RIGHT(LEFT('2020'!$C30,8),4)</calculatedColumnFormula>
    </tableColumn>
    <tableColumn id="3" name="Vin" dataDxfId="8"/>
    <tableColumn id="4" name="Year" dataDxfId="7"/>
    <tableColumn id="5" name="Model" dataDxfId="6"/>
    <tableColumn id="6" name="Trim" dataDxfId="5"/>
    <tableColumn id="7" name="Drivetrain" dataDxfId="4"/>
    <tableColumn id="8" name="Trans" dataDxfId="3"/>
    <tableColumn id="9" name="Engine 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N2" sqref="N2:N13"/>
    </sheetView>
  </sheetViews>
  <sheetFormatPr defaultRowHeight="14.5" x14ac:dyDescent="0.35"/>
  <cols>
    <col min="1" max="1" width="13.7265625" bestFit="1" customWidth="1"/>
    <col min="2" max="2" width="9.7265625" bestFit="1" customWidth="1"/>
    <col min="3" max="3" width="19.453125" bestFit="1" customWidth="1"/>
    <col min="4" max="4" width="10.453125" bestFit="1" customWidth="1"/>
    <col min="5" max="5" width="13.7265625" bestFit="1" customWidth="1"/>
    <col min="6" max="6" width="13.6328125" bestFit="1" customWidth="1"/>
    <col min="7" max="7" width="9.90625" bestFit="1" customWidth="1"/>
    <col min="8" max="8" width="15.26953125" bestFit="1" customWidth="1"/>
    <col min="9" max="10" width="5.6328125" bestFit="1" customWidth="1"/>
    <col min="11" max="11" width="5.90625" bestFit="1" customWidth="1"/>
    <col min="12" max="12" width="13.7265625" bestFit="1" customWidth="1"/>
    <col min="13" max="13" width="9.08984375" bestFit="1" customWidth="1"/>
    <col min="14" max="14" width="11.08984375" bestFit="1" customWidth="1"/>
    <col min="15" max="15" width="13.81640625" bestFit="1" customWidth="1"/>
    <col min="16" max="16" width="27.90625" bestFit="1" customWidth="1"/>
  </cols>
  <sheetData>
    <row r="1" spans="1:17" ht="15" thickBot="1" x14ac:dyDescent="0.4">
      <c r="A1" s="12" t="s">
        <v>57</v>
      </c>
      <c r="B1" s="12" t="s">
        <v>29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28</v>
      </c>
      <c r="H1" s="12" t="s">
        <v>5</v>
      </c>
      <c r="J1" s="2" t="s">
        <v>29</v>
      </c>
      <c r="K1" s="3" t="s">
        <v>2</v>
      </c>
      <c r="L1" s="3" t="s">
        <v>3</v>
      </c>
      <c r="M1" s="3" t="s">
        <v>4</v>
      </c>
      <c r="N1" s="3" t="s">
        <v>28</v>
      </c>
      <c r="O1" s="3" t="s">
        <v>54</v>
      </c>
      <c r="P1" s="13" t="s">
        <v>59</v>
      </c>
      <c r="Q1" s="13" t="s">
        <v>60</v>
      </c>
    </row>
    <row r="2" spans="1:17" x14ac:dyDescent="0.35">
      <c r="A2" s="23">
        <f>_xlfn.NUMBERVALUE(RIGHT(Table1[[#This Row],[Vin]],6))</f>
        <v>410567</v>
      </c>
      <c r="B2" s="24" t="str">
        <f>RIGHT(LEFT(Table1[[#This Row],[Vin]],8),4)</f>
        <v>L5RP</v>
      </c>
      <c r="C2" s="18" t="s">
        <v>6</v>
      </c>
      <c r="D2" s="24" t="s">
        <v>7</v>
      </c>
      <c r="E2" s="18" t="s">
        <v>8</v>
      </c>
      <c r="F2" s="24" t="s">
        <v>9</v>
      </c>
      <c r="G2" s="18" t="s">
        <v>10</v>
      </c>
      <c r="H2" s="19" t="s">
        <v>11</v>
      </c>
      <c r="J2" s="4" t="str" cm="1">
        <f t="array" ref="J2:J13">_xlfn.UNIQUE(Table1[Ident])</f>
        <v>L5RP</v>
      </c>
      <c r="K2" s="5" t="s">
        <v>7</v>
      </c>
      <c r="L2" s="9" t="s">
        <v>8</v>
      </c>
      <c r="M2" s="5" t="s">
        <v>9</v>
      </c>
      <c r="N2" s="5" t="s">
        <v>56</v>
      </c>
      <c r="O2" s="1" t="s">
        <v>11</v>
      </c>
      <c r="P2" s="14" t="s">
        <v>61</v>
      </c>
      <c r="Q2" s="14">
        <v>511000</v>
      </c>
    </row>
    <row r="3" spans="1:17" x14ac:dyDescent="0.35">
      <c r="A3" s="25">
        <f>_xlfn.NUMBERVALUE(RIGHT(Table1[[#This Row],[Vin]],6))</f>
        <v>511024</v>
      </c>
      <c r="B3" s="12" t="str">
        <f>RIGHT(LEFT(Table1[[#This Row],[Vin]],8),4)</f>
        <v>L5RP</v>
      </c>
      <c r="C3" s="11" t="s">
        <v>22</v>
      </c>
      <c r="D3" s="12" t="s">
        <v>7</v>
      </c>
      <c r="E3" s="11" t="s">
        <v>8</v>
      </c>
      <c r="F3" s="12" t="s">
        <v>9</v>
      </c>
      <c r="G3" s="11" t="s">
        <v>10</v>
      </c>
      <c r="H3" s="20" t="s">
        <v>11</v>
      </c>
      <c r="J3" s="6" t="str">
        <v>K5RK</v>
      </c>
      <c r="K3" s="7" t="s">
        <v>7</v>
      </c>
      <c r="L3" s="10" t="s">
        <v>26</v>
      </c>
      <c r="M3" s="7" t="s">
        <v>27</v>
      </c>
      <c r="N3" s="7" t="s">
        <v>55</v>
      </c>
      <c r="O3" s="10" t="s">
        <v>14</v>
      </c>
      <c r="P3" s="15">
        <v>108000</v>
      </c>
      <c r="Q3" s="15"/>
    </row>
    <row r="4" spans="1:17" ht="15" thickBot="1" x14ac:dyDescent="0.4">
      <c r="A4" s="26">
        <f>_xlfn.NUMBERVALUE(RIGHT(Table1[[#This Row],[Vin]],6))</f>
        <v>460237</v>
      </c>
      <c r="B4" s="27" t="str">
        <f>RIGHT(LEFT(Table1[[#This Row],[Vin]],8),4)</f>
        <v>L5RP</v>
      </c>
      <c r="C4" s="21" t="s">
        <v>20</v>
      </c>
      <c r="D4" s="27" t="s">
        <v>7</v>
      </c>
      <c r="E4" s="21" t="s">
        <v>8</v>
      </c>
      <c r="F4" s="27" t="s">
        <v>9</v>
      </c>
      <c r="G4" s="21" t="s">
        <v>21</v>
      </c>
      <c r="H4" s="22" t="s">
        <v>11</v>
      </c>
      <c r="J4" s="4" t="str">
        <v>B5RK</v>
      </c>
      <c r="K4" s="5" t="s">
        <v>7</v>
      </c>
      <c r="L4" s="9" t="s">
        <v>13</v>
      </c>
      <c r="M4" s="5" t="s">
        <v>9</v>
      </c>
      <c r="N4" s="5" t="s">
        <v>55</v>
      </c>
      <c r="O4" s="9" t="s">
        <v>14</v>
      </c>
      <c r="P4" s="16">
        <v>135000</v>
      </c>
      <c r="Q4" s="16"/>
    </row>
    <row r="5" spans="1:17" ht="15" thickBot="1" x14ac:dyDescent="0.4">
      <c r="A5" s="26">
        <f>_xlfn.NUMBERVALUE(RIGHT(Table1[[#This Row],[Vin]],6))</f>
        <v>107563</v>
      </c>
      <c r="B5" s="27" t="str">
        <f>RIGHT(LEFT(Table1[[#This Row],[Vin]],8),4)</f>
        <v>K5RK</v>
      </c>
      <c r="C5" s="21" t="s">
        <v>25</v>
      </c>
      <c r="D5" s="27" t="s">
        <v>7</v>
      </c>
      <c r="E5" s="21" t="s">
        <v>26</v>
      </c>
      <c r="F5" s="27" t="s">
        <v>27</v>
      </c>
      <c r="G5" s="21" t="s">
        <v>10</v>
      </c>
      <c r="H5" s="22" t="s">
        <v>14</v>
      </c>
      <c r="J5" s="6" t="str">
        <v>G5RK</v>
      </c>
      <c r="K5" s="7" t="s">
        <v>7</v>
      </c>
      <c r="L5" s="10" t="s">
        <v>24</v>
      </c>
      <c r="M5" s="7" t="s">
        <v>9</v>
      </c>
      <c r="N5" s="7" t="s">
        <v>55</v>
      </c>
      <c r="O5" s="10" t="s">
        <v>14</v>
      </c>
      <c r="P5" s="15">
        <v>105000</v>
      </c>
      <c r="Q5" s="15"/>
    </row>
    <row r="6" spans="1:17" x14ac:dyDescent="0.35">
      <c r="A6" s="25">
        <f>_xlfn.NUMBERVALUE(RIGHT(Table1[[#This Row],[Vin]],6))</f>
        <v>119324</v>
      </c>
      <c r="B6" s="12" t="str">
        <f>RIGHT(LEFT(Table1[[#This Row],[Vin]],8),4)</f>
        <v>B5RK</v>
      </c>
      <c r="C6" s="11" t="s">
        <v>19</v>
      </c>
      <c r="D6" s="12" t="s">
        <v>7</v>
      </c>
      <c r="E6" s="11" t="s">
        <v>13</v>
      </c>
      <c r="F6" s="12" t="s">
        <v>9</v>
      </c>
      <c r="G6" s="11" t="s">
        <v>10</v>
      </c>
      <c r="H6" s="20" t="s">
        <v>14</v>
      </c>
      <c r="J6" s="4" t="str">
        <v>Y5R6</v>
      </c>
      <c r="K6" s="5" t="s">
        <v>31</v>
      </c>
      <c r="L6" s="9" t="s">
        <v>8</v>
      </c>
      <c r="M6" s="5" t="s">
        <v>9</v>
      </c>
      <c r="N6" s="5" t="s">
        <v>56</v>
      </c>
      <c r="O6" s="1" t="s">
        <v>11</v>
      </c>
      <c r="P6" s="14" t="s">
        <v>58</v>
      </c>
      <c r="Q6" s="14"/>
    </row>
    <row r="7" spans="1:17" x14ac:dyDescent="0.35">
      <c r="A7" s="25">
        <f>_xlfn.NUMBERVALUE(RIGHT(Table1[[#This Row],[Vin]],6))</f>
        <v>119529</v>
      </c>
      <c r="B7" s="12" t="str">
        <f>RIGHT(LEFT(Table1[[#This Row],[Vin]],8),4)</f>
        <v>B5RK</v>
      </c>
      <c r="C7" s="11" t="s">
        <v>16</v>
      </c>
      <c r="D7" s="12" t="s">
        <v>7</v>
      </c>
      <c r="E7" s="11" t="s">
        <v>13</v>
      </c>
      <c r="F7" s="12" t="s">
        <v>9</v>
      </c>
      <c r="G7" s="11" t="s">
        <v>10</v>
      </c>
      <c r="H7" s="20" t="s">
        <v>14</v>
      </c>
      <c r="J7" s="6" t="str">
        <v>W5RK</v>
      </c>
      <c r="K7" s="7" t="s">
        <v>31</v>
      </c>
      <c r="L7" s="10" t="s">
        <v>26</v>
      </c>
      <c r="M7" s="7" t="s">
        <v>27</v>
      </c>
      <c r="N7" s="7" t="s">
        <v>55</v>
      </c>
      <c r="O7" s="10" t="s">
        <v>14</v>
      </c>
      <c r="P7" s="7"/>
      <c r="Q7" s="7">
        <v>152000</v>
      </c>
    </row>
    <row r="8" spans="1:17" x14ac:dyDescent="0.35">
      <c r="A8" s="25">
        <f>_xlfn.NUMBERVALUE(RIGHT(Table1[[#This Row],[Vin]],6))</f>
        <v>119562</v>
      </c>
      <c r="B8" s="12" t="str">
        <f>RIGHT(LEFT(Table1[[#This Row],[Vin]],8),4)</f>
        <v>B5RK</v>
      </c>
      <c r="C8" s="11" t="s">
        <v>15</v>
      </c>
      <c r="D8" s="12" t="s">
        <v>7</v>
      </c>
      <c r="E8" s="11" t="s">
        <v>13</v>
      </c>
      <c r="F8" s="12" t="s">
        <v>9</v>
      </c>
      <c r="G8" s="11" t="s">
        <v>10</v>
      </c>
      <c r="H8" s="20" t="s">
        <v>14</v>
      </c>
      <c r="J8" s="4" t="str">
        <v>N5RK</v>
      </c>
      <c r="K8" s="5" t="s">
        <v>31</v>
      </c>
      <c r="L8" s="9" t="s">
        <v>13</v>
      </c>
      <c r="M8" s="5" t="s">
        <v>9</v>
      </c>
      <c r="N8" s="5" t="s">
        <v>55</v>
      </c>
      <c r="O8" s="9" t="s">
        <v>14</v>
      </c>
      <c r="P8" s="16">
        <v>130000</v>
      </c>
      <c r="Q8" s="16"/>
    </row>
    <row r="9" spans="1:17" x14ac:dyDescent="0.35">
      <c r="A9" s="25">
        <f>_xlfn.NUMBERVALUE(RIGHT(Table1[[#This Row],[Vin]],6))</f>
        <v>120551</v>
      </c>
      <c r="B9" s="12" t="str">
        <f>RIGHT(LEFT(Table1[[#This Row],[Vin]],8),4)</f>
        <v>B5RK</v>
      </c>
      <c r="C9" s="11" t="s">
        <v>18</v>
      </c>
      <c r="D9" s="12" t="s">
        <v>7</v>
      </c>
      <c r="E9" s="11" t="s">
        <v>13</v>
      </c>
      <c r="F9" s="12" t="s">
        <v>9</v>
      </c>
      <c r="G9" s="11" t="s">
        <v>10</v>
      </c>
      <c r="H9" s="20" t="s">
        <v>14</v>
      </c>
      <c r="J9" s="6" t="str">
        <v>S5RK</v>
      </c>
      <c r="K9" s="7" t="s">
        <v>31</v>
      </c>
      <c r="L9" s="10" t="s">
        <v>13</v>
      </c>
      <c r="M9" s="7" t="s">
        <v>27</v>
      </c>
      <c r="N9" s="7" t="s">
        <v>55</v>
      </c>
      <c r="O9" s="10" t="s">
        <v>14</v>
      </c>
      <c r="P9" s="15">
        <v>131000</v>
      </c>
      <c r="Q9" s="15"/>
    </row>
    <row r="10" spans="1:17" ht="15" thickBot="1" x14ac:dyDescent="0.4">
      <c r="A10" s="26">
        <f>_xlfn.NUMBERVALUE(RIGHT(Table1[[#This Row],[Vin]],6))</f>
        <v>134405</v>
      </c>
      <c r="B10" s="27" t="str">
        <f>RIGHT(LEFT(Table1[[#This Row],[Vin]],8),4)</f>
        <v>B5RK</v>
      </c>
      <c r="C10" s="21" t="s">
        <v>12</v>
      </c>
      <c r="D10" s="27" t="s">
        <v>7</v>
      </c>
      <c r="E10" s="21" t="s">
        <v>13</v>
      </c>
      <c r="F10" s="27" t="s">
        <v>9</v>
      </c>
      <c r="G10" s="21" t="s">
        <v>10</v>
      </c>
      <c r="H10" s="22" t="s">
        <v>14</v>
      </c>
      <c r="J10" s="4" t="str">
        <v>P5RK</v>
      </c>
      <c r="K10" s="5" t="s">
        <v>31</v>
      </c>
      <c r="L10" s="9" t="s">
        <v>24</v>
      </c>
      <c r="M10" s="5" t="s">
        <v>9</v>
      </c>
      <c r="N10" s="5" t="s">
        <v>55</v>
      </c>
      <c r="O10" s="9" t="s">
        <v>14</v>
      </c>
      <c r="P10" s="16">
        <v>119000</v>
      </c>
      <c r="Q10" s="16"/>
    </row>
    <row r="11" spans="1:17" x14ac:dyDescent="0.35">
      <c r="A11" s="25">
        <f>_xlfn.NUMBERVALUE(RIGHT(Table1[[#This Row],[Vin]],6))</f>
        <v>103364</v>
      </c>
      <c r="B11" s="12" t="str">
        <f>RIGHT(LEFT(Table1[[#This Row],[Vin]],8),4)</f>
        <v>G5RK</v>
      </c>
      <c r="C11" s="11" t="s">
        <v>17</v>
      </c>
      <c r="D11" s="12" t="s">
        <v>7</v>
      </c>
      <c r="E11" s="11" t="s">
        <v>24</v>
      </c>
      <c r="F11" s="12" t="s">
        <v>9</v>
      </c>
      <c r="G11" s="11" t="s">
        <v>10</v>
      </c>
      <c r="H11" s="20" t="s">
        <v>14</v>
      </c>
      <c r="J11" s="6" t="str">
        <v>U5RK</v>
      </c>
      <c r="K11" s="7" t="s">
        <v>31</v>
      </c>
      <c r="L11" s="10" t="s">
        <v>24</v>
      </c>
      <c r="M11" s="7" t="s">
        <v>27</v>
      </c>
      <c r="N11" s="7" t="s">
        <v>55</v>
      </c>
      <c r="O11" s="10" t="s">
        <v>14</v>
      </c>
      <c r="P11" s="7">
        <v>146000</v>
      </c>
      <c r="Q11" s="7"/>
    </row>
    <row r="12" spans="1:17" ht="15" thickBot="1" x14ac:dyDescent="0.4">
      <c r="A12" s="26">
        <f>_xlfn.NUMBERVALUE(RIGHT(Table1[[#This Row],[Vin]],6))</f>
        <v>104423</v>
      </c>
      <c r="B12" s="27" t="str">
        <f>RIGHT(LEFT(Table1[[#This Row],[Vin]],8),4)</f>
        <v>G5RK</v>
      </c>
      <c r="C12" s="21" t="s">
        <v>23</v>
      </c>
      <c r="D12" s="27" t="s">
        <v>7</v>
      </c>
      <c r="E12" s="21" t="s">
        <v>24</v>
      </c>
      <c r="F12" s="27" t="s">
        <v>9</v>
      </c>
      <c r="G12" s="21" t="s">
        <v>10</v>
      </c>
      <c r="H12" s="22" t="s">
        <v>14</v>
      </c>
      <c r="J12" s="4" t="str">
        <v>R5RW</v>
      </c>
      <c r="K12" s="5" t="s">
        <v>31</v>
      </c>
      <c r="L12" s="9" t="s">
        <v>53</v>
      </c>
      <c r="M12" s="5" t="s">
        <v>9</v>
      </c>
      <c r="N12" s="5" t="s">
        <v>55</v>
      </c>
      <c r="O12" s="1" t="s">
        <v>11</v>
      </c>
      <c r="P12" s="5" t="s">
        <v>62</v>
      </c>
      <c r="Q12" s="5"/>
    </row>
    <row r="13" spans="1:17" x14ac:dyDescent="0.35">
      <c r="A13" s="25">
        <f>_xlfn.NUMBERVALUE(RIGHT(Table1[[#This Row],[Vin]],6))</f>
        <v>810208</v>
      </c>
      <c r="B13" s="17" t="str">
        <f>RIGHT(LEFT(Table1[[#This Row],[Vin]],8),4)</f>
        <v>Y5R6</v>
      </c>
      <c r="C13" s="11" t="s">
        <v>37</v>
      </c>
      <c r="D13" s="12" t="s">
        <v>31</v>
      </c>
      <c r="E13" s="11" t="s">
        <v>8</v>
      </c>
      <c r="F13" s="12" t="s">
        <v>9</v>
      </c>
      <c r="G13" s="11" t="s">
        <v>10</v>
      </c>
      <c r="H13" s="20" t="s">
        <v>32</v>
      </c>
      <c r="J13" s="8" t="str">
        <v>V5RW</v>
      </c>
      <c r="K13" s="7" t="s">
        <v>31</v>
      </c>
      <c r="L13" s="10" t="s">
        <v>53</v>
      </c>
      <c r="M13" s="7" t="s">
        <v>27</v>
      </c>
      <c r="N13" s="7" t="s">
        <v>55</v>
      </c>
      <c r="O13" s="10" t="s">
        <v>11</v>
      </c>
      <c r="P13" s="7">
        <v>110000</v>
      </c>
      <c r="Q13" s="7"/>
    </row>
    <row r="14" spans="1:17" x14ac:dyDescent="0.35">
      <c r="A14" s="25">
        <f>_xlfn.NUMBERVALUE(RIGHT(Table1[[#This Row],[Vin]],6))</f>
        <v>810874</v>
      </c>
      <c r="B14" s="17" t="str">
        <f>RIGHT(LEFT(Table1[[#This Row],[Vin]],8),4)</f>
        <v>Y5R6</v>
      </c>
      <c r="C14" s="11" t="s">
        <v>30</v>
      </c>
      <c r="D14" s="12" t="s">
        <v>31</v>
      </c>
      <c r="E14" s="11" t="s">
        <v>8</v>
      </c>
      <c r="F14" s="12" t="s">
        <v>9</v>
      </c>
      <c r="G14" s="11" t="s">
        <v>10</v>
      </c>
      <c r="H14" s="20" t="s">
        <v>32</v>
      </c>
    </row>
    <row r="15" spans="1:17" x14ac:dyDescent="0.35">
      <c r="A15" s="25">
        <f>_xlfn.NUMBERVALUE(RIGHT(Table1[[#This Row],[Vin]],6))</f>
        <v>860252</v>
      </c>
      <c r="B15" s="17" t="str">
        <f>RIGHT(LEFT(Table1[[#This Row],[Vin]],8),4)</f>
        <v>Y5R6</v>
      </c>
      <c r="C15" s="11" t="s">
        <v>34</v>
      </c>
      <c r="D15" s="12" t="s">
        <v>31</v>
      </c>
      <c r="E15" s="11" t="s">
        <v>8</v>
      </c>
      <c r="F15" s="12" t="s">
        <v>9</v>
      </c>
      <c r="G15" s="11" t="s">
        <v>21</v>
      </c>
      <c r="H15" s="20" t="s">
        <v>32</v>
      </c>
    </row>
    <row r="16" spans="1:17" x14ac:dyDescent="0.35">
      <c r="A16" s="25">
        <f>_xlfn.NUMBERVALUE(RIGHT(Table1[[#This Row],[Vin]],6))</f>
        <v>860425</v>
      </c>
      <c r="B16" s="17" t="str">
        <f>RIGHT(LEFT(Table1[[#This Row],[Vin]],8),4)</f>
        <v>Y5R6</v>
      </c>
      <c r="C16" s="11" t="s">
        <v>38</v>
      </c>
      <c r="D16" s="12" t="s">
        <v>31</v>
      </c>
      <c r="E16" s="11" t="s">
        <v>8</v>
      </c>
      <c r="F16" s="12" t="s">
        <v>9</v>
      </c>
      <c r="G16" s="11" t="s">
        <v>21</v>
      </c>
      <c r="H16" s="20" t="s">
        <v>32</v>
      </c>
    </row>
    <row r="17" spans="1:8" ht="15" thickBot="1" x14ac:dyDescent="0.4">
      <c r="A17" s="26">
        <f>_xlfn.NUMBERVALUE(RIGHT(Table1[[#This Row],[Vin]],6))</f>
        <v>860535</v>
      </c>
      <c r="B17" s="28" t="str">
        <f>RIGHT(LEFT(Table1[[#This Row],[Vin]],8),4)</f>
        <v>Y5R6</v>
      </c>
      <c r="C17" s="21" t="s">
        <v>36</v>
      </c>
      <c r="D17" s="27" t="s">
        <v>31</v>
      </c>
      <c r="E17" s="21" t="s">
        <v>8</v>
      </c>
      <c r="F17" s="27" t="s">
        <v>9</v>
      </c>
      <c r="G17" s="21" t="s">
        <v>21</v>
      </c>
      <c r="H17" s="22" t="s">
        <v>32</v>
      </c>
    </row>
    <row r="18" spans="1:8" ht="15" thickBot="1" x14ac:dyDescent="0.4">
      <c r="A18" s="26">
        <f>_xlfn.NUMBERVALUE(RIGHT(Table1[[#This Row],[Vin]],6))</f>
        <v>152269</v>
      </c>
      <c r="B18" s="28" t="str">
        <f>RIGHT(LEFT(Table1[[#This Row],[Vin]],8),4)</f>
        <v>W5RK</v>
      </c>
      <c r="C18" s="21" t="s">
        <v>45</v>
      </c>
      <c r="D18" s="27" t="s">
        <v>31</v>
      </c>
      <c r="E18" s="21" t="s">
        <v>26</v>
      </c>
      <c r="F18" s="27" t="s">
        <v>27</v>
      </c>
      <c r="G18" s="21" t="s">
        <v>10</v>
      </c>
      <c r="H18" s="22" t="s">
        <v>14</v>
      </c>
    </row>
    <row r="19" spans="1:8" x14ac:dyDescent="0.35">
      <c r="A19" s="25">
        <f>_xlfn.NUMBERVALUE(RIGHT(Table1[[#This Row],[Vin]],6))</f>
        <v>119018</v>
      </c>
      <c r="B19" s="17" t="str">
        <f>RIGHT(LEFT(Table1[[#This Row],[Vin]],8),4)</f>
        <v>N5RK</v>
      </c>
      <c r="C19" s="11" t="s">
        <v>42</v>
      </c>
      <c r="D19" s="12" t="s">
        <v>31</v>
      </c>
      <c r="E19" s="11" t="s">
        <v>13</v>
      </c>
      <c r="F19" s="12" t="s">
        <v>9</v>
      </c>
      <c r="G19" s="11" t="s">
        <v>10</v>
      </c>
      <c r="H19" s="20" t="s">
        <v>14</v>
      </c>
    </row>
    <row r="20" spans="1:8" x14ac:dyDescent="0.35">
      <c r="A20" s="25">
        <f>_xlfn.NUMBERVALUE(RIGHT(Table1[[#This Row],[Vin]],6))</f>
        <v>120812</v>
      </c>
      <c r="B20" s="17" t="str">
        <f>RIGHT(LEFT(Table1[[#This Row],[Vin]],8),4)</f>
        <v>N5RK</v>
      </c>
      <c r="C20" s="11" t="s">
        <v>50</v>
      </c>
      <c r="D20" s="12" t="s">
        <v>31</v>
      </c>
      <c r="E20" s="11" t="s">
        <v>13</v>
      </c>
      <c r="F20" s="12" t="s">
        <v>9</v>
      </c>
      <c r="G20" s="11" t="s">
        <v>10</v>
      </c>
      <c r="H20" s="20" t="s">
        <v>14</v>
      </c>
    </row>
    <row r="21" spans="1:8" x14ac:dyDescent="0.35">
      <c r="A21" s="25">
        <f>_xlfn.NUMBERVALUE(RIGHT(Table1[[#This Row],[Vin]],6))</f>
        <v>122513</v>
      </c>
      <c r="B21" s="17" t="str">
        <f>RIGHT(LEFT(Table1[[#This Row],[Vin]],8),4)</f>
        <v>N5RK</v>
      </c>
      <c r="C21" s="11" t="s">
        <v>48</v>
      </c>
      <c r="D21" s="12" t="s">
        <v>31</v>
      </c>
      <c r="E21" s="11" t="s">
        <v>13</v>
      </c>
      <c r="F21" s="12" t="s">
        <v>9</v>
      </c>
      <c r="G21" s="11" t="s">
        <v>10</v>
      </c>
      <c r="H21" s="20" t="s">
        <v>14</v>
      </c>
    </row>
    <row r="22" spans="1:8" ht="15" thickBot="1" x14ac:dyDescent="0.4">
      <c r="A22" s="26">
        <f>_xlfn.NUMBERVALUE(RIGHT(Table1[[#This Row],[Vin]],6))</f>
        <v>129721</v>
      </c>
      <c r="B22" s="28" t="str">
        <f>RIGHT(LEFT(Table1[[#This Row],[Vin]],8),4)</f>
        <v>N5RK</v>
      </c>
      <c r="C22" s="21" t="s">
        <v>43</v>
      </c>
      <c r="D22" s="27" t="s">
        <v>31</v>
      </c>
      <c r="E22" s="21" t="s">
        <v>13</v>
      </c>
      <c r="F22" s="27" t="s">
        <v>9</v>
      </c>
      <c r="G22" s="21" t="s">
        <v>10</v>
      </c>
      <c r="H22" s="22" t="s">
        <v>14</v>
      </c>
    </row>
    <row r="23" spans="1:8" x14ac:dyDescent="0.35">
      <c r="A23" s="25">
        <f>_xlfn.NUMBERVALUE(RIGHT(Table1[[#This Row],[Vin]],6))</f>
        <v>111575</v>
      </c>
      <c r="B23" s="17" t="str">
        <f>RIGHT(LEFT(Table1[[#This Row],[Vin]],8),4)</f>
        <v>S5RK</v>
      </c>
      <c r="C23" s="11" t="s">
        <v>41</v>
      </c>
      <c r="D23" s="12" t="s">
        <v>31</v>
      </c>
      <c r="E23" s="11" t="s">
        <v>13</v>
      </c>
      <c r="F23" s="12" t="s">
        <v>27</v>
      </c>
      <c r="G23" s="11" t="s">
        <v>10</v>
      </c>
      <c r="H23" s="20" t="s">
        <v>14</v>
      </c>
    </row>
    <row r="24" spans="1:8" ht="15" thickBot="1" x14ac:dyDescent="0.4">
      <c r="A24" s="26">
        <f>_xlfn.NUMBERVALUE(RIGHT(Table1[[#This Row],[Vin]],6))</f>
        <v>130890</v>
      </c>
      <c r="B24" s="28" t="str">
        <f>RIGHT(LEFT(Table1[[#This Row],[Vin]],8),4)</f>
        <v>S5RK</v>
      </c>
      <c r="C24" s="21" t="s">
        <v>47</v>
      </c>
      <c r="D24" s="27" t="s">
        <v>31</v>
      </c>
      <c r="E24" s="21" t="s">
        <v>13</v>
      </c>
      <c r="F24" s="27" t="s">
        <v>27</v>
      </c>
      <c r="G24" s="21" t="s">
        <v>10</v>
      </c>
      <c r="H24" s="22" t="s">
        <v>14</v>
      </c>
    </row>
    <row r="25" spans="1:8" x14ac:dyDescent="0.35">
      <c r="A25" s="25">
        <f>_xlfn.NUMBERVALUE(RIGHT(Table1[[#This Row],[Vin]],6))</f>
        <v>105880</v>
      </c>
      <c r="B25" s="17" t="str">
        <f>RIGHT(LEFT(Table1[[#This Row],[Vin]],8),4)</f>
        <v>P5RK</v>
      </c>
      <c r="C25" s="11" t="s">
        <v>35</v>
      </c>
      <c r="D25" s="12" t="s">
        <v>31</v>
      </c>
      <c r="E25" s="11" t="s">
        <v>24</v>
      </c>
      <c r="F25" s="12" t="s">
        <v>9</v>
      </c>
      <c r="G25" s="11" t="s">
        <v>10</v>
      </c>
      <c r="H25" s="20" t="s">
        <v>14</v>
      </c>
    </row>
    <row r="26" spans="1:8" ht="15" thickBot="1" x14ac:dyDescent="0.4">
      <c r="A26" s="26">
        <f>_xlfn.NUMBERVALUE(RIGHT(Table1[[#This Row],[Vin]],6))</f>
        <v>118060</v>
      </c>
      <c r="B26" s="28" t="str">
        <f>RIGHT(LEFT(Table1[[#This Row],[Vin]],8),4)</f>
        <v>P5RK</v>
      </c>
      <c r="C26" s="21" t="s">
        <v>44</v>
      </c>
      <c r="D26" s="27" t="s">
        <v>31</v>
      </c>
      <c r="E26" s="21" t="s">
        <v>24</v>
      </c>
      <c r="F26" s="27" t="s">
        <v>9</v>
      </c>
      <c r="G26" s="21" t="s">
        <v>10</v>
      </c>
      <c r="H26" s="22" t="s">
        <v>14</v>
      </c>
    </row>
    <row r="27" spans="1:8" x14ac:dyDescent="0.35">
      <c r="A27" s="25">
        <f>_xlfn.NUMBERVALUE(RIGHT(Table1[[#This Row],[Vin]],6))</f>
        <v>146478</v>
      </c>
      <c r="B27" s="17" t="str">
        <f>RIGHT(LEFT(Table1[[#This Row],[Vin]],8),4)</f>
        <v>U5RK</v>
      </c>
      <c r="C27" s="11" t="s">
        <v>49</v>
      </c>
      <c r="D27" s="12" t="s">
        <v>31</v>
      </c>
      <c r="E27" s="11" t="s">
        <v>24</v>
      </c>
      <c r="F27" s="12" t="s">
        <v>27</v>
      </c>
      <c r="G27" s="11" t="s">
        <v>10</v>
      </c>
      <c r="H27" s="20" t="s">
        <v>14</v>
      </c>
    </row>
    <row r="28" spans="1:8" ht="15" thickBot="1" x14ac:dyDescent="0.4">
      <c r="A28" s="26">
        <f>_xlfn.NUMBERVALUE(RIGHT(Table1[[#This Row],[Vin]],6))</f>
        <v>146633</v>
      </c>
      <c r="B28" s="28" t="str">
        <f>RIGHT(LEFT(Table1[[#This Row],[Vin]],8),4)</f>
        <v>U5RK</v>
      </c>
      <c r="C28" s="21" t="s">
        <v>51</v>
      </c>
      <c r="D28" s="27" t="s">
        <v>31</v>
      </c>
      <c r="E28" s="21" t="s">
        <v>24</v>
      </c>
      <c r="F28" s="27" t="s">
        <v>27</v>
      </c>
      <c r="G28" s="21" t="s">
        <v>10</v>
      </c>
      <c r="H28" s="22" t="s">
        <v>14</v>
      </c>
    </row>
    <row r="29" spans="1:8" x14ac:dyDescent="0.35">
      <c r="A29" s="25">
        <f>_xlfn.NUMBERVALUE(RIGHT(Table1[[#This Row],[Vin]],6))</f>
        <v>117346</v>
      </c>
      <c r="B29" s="17" t="str">
        <f>RIGHT(LEFT(Table1[[#This Row],[Vin]],8),4)</f>
        <v>R5RW</v>
      </c>
      <c r="C29" s="11" t="s">
        <v>40</v>
      </c>
      <c r="D29" s="12" t="s">
        <v>31</v>
      </c>
      <c r="E29" s="11" t="s">
        <v>53</v>
      </c>
      <c r="F29" s="12" t="s">
        <v>9</v>
      </c>
      <c r="G29" s="11" t="s">
        <v>10</v>
      </c>
      <c r="H29" s="20" t="s">
        <v>11</v>
      </c>
    </row>
    <row r="30" spans="1:8" x14ac:dyDescent="0.35">
      <c r="A30" s="25">
        <f>_xlfn.NUMBERVALUE(RIGHT(Table1[[#This Row],[Vin]],6))</f>
        <v>133923</v>
      </c>
      <c r="B30" s="17" t="str">
        <f>RIGHT(LEFT(Table1[[#This Row],[Vin]],8),4)</f>
        <v>R5RW</v>
      </c>
      <c r="C30" s="11" t="s">
        <v>33</v>
      </c>
      <c r="D30" s="12" t="s">
        <v>31</v>
      </c>
      <c r="E30" s="11" t="s">
        <v>53</v>
      </c>
      <c r="F30" s="12" t="s">
        <v>9</v>
      </c>
      <c r="G30" s="11" t="s">
        <v>10</v>
      </c>
      <c r="H30" s="20" t="s">
        <v>11</v>
      </c>
    </row>
    <row r="31" spans="1:8" x14ac:dyDescent="0.35">
      <c r="A31" s="25">
        <f>_xlfn.NUMBERVALUE(RIGHT(Table1[[#This Row],[Vin]],6))</f>
        <v>141485</v>
      </c>
      <c r="B31" s="17" t="str">
        <f>RIGHT(LEFT(Table1[[#This Row],[Vin]],8),4)</f>
        <v>R5RW</v>
      </c>
      <c r="C31" s="11" t="s">
        <v>46</v>
      </c>
      <c r="D31" s="12" t="s">
        <v>31</v>
      </c>
      <c r="E31" s="11" t="s">
        <v>53</v>
      </c>
      <c r="F31" s="12" t="s">
        <v>9</v>
      </c>
      <c r="G31" s="11" t="s">
        <v>10</v>
      </c>
      <c r="H31" s="20" t="s">
        <v>11</v>
      </c>
    </row>
    <row r="32" spans="1:8" ht="15" thickBot="1" x14ac:dyDescent="0.4">
      <c r="A32" s="26">
        <f>_xlfn.NUMBERVALUE(RIGHT(Table1[[#This Row],[Vin]],6))</f>
        <v>154684</v>
      </c>
      <c r="B32" s="28" t="str">
        <f>RIGHT(LEFT(Table1[[#This Row],[Vin]],8),4)</f>
        <v>R5RW</v>
      </c>
      <c r="C32" s="21" t="s">
        <v>39</v>
      </c>
      <c r="D32" s="27" t="s">
        <v>31</v>
      </c>
      <c r="E32" s="21" t="s">
        <v>53</v>
      </c>
      <c r="F32" s="27" t="s">
        <v>9</v>
      </c>
      <c r="G32" s="21" t="s">
        <v>10</v>
      </c>
      <c r="H32" s="22" t="s">
        <v>11</v>
      </c>
    </row>
    <row r="33" spans="1:8" x14ac:dyDescent="0.35">
      <c r="A33" s="17">
        <f>_xlfn.NUMBERVALUE(RIGHT(Table1[[#This Row],[Vin]],6))</f>
        <v>110988</v>
      </c>
      <c r="B33" s="17" t="str">
        <f>RIGHT(LEFT(Table1[[#This Row],[Vin]],8),4)</f>
        <v>V5RW</v>
      </c>
      <c r="C33" s="11" t="s">
        <v>52</v>
      </c>
      <c r="D33" s="12" t="s">
        <v>31</v>
      </c>
      <c r="E33" s="11" t="s">
        <v>53</v>
      </c>
      <c r="F33" s="12" t="s">
        <v>27</v>
      </c>
      <c r="G33" s="11" t="s">
        <v>10</v>
      </c>
      <c r="H33" s="11" t="s">
        <v>11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H33"/>
    </sheetView>
  </sheetViews>
  <sheetFormatPr defaultRowHeight="14.5" x14ac:dyDescent="0.35"/>
  <cols>
    <col min="1" max="1" width="13.7265625" bestFit="1" customWidth="1"/>
    <col min="2" max="2" width="9.7265625" bestFit="1" customWidth="1"/>
    <col min="3" max="3" width="19.453125" bestFit="1" customWidth="1"/>
    <col min="4" max="4" width="10.453125" bestFit="1" customWidth="1"/>
    <col min="5" max="5" width="13.7265625" bestFit="1" customWidth="1"/>
    <col min="6" max="6" width="13.6328125" bestFit="1" customWidth="1"/>
    <col min="7" max="7" width="9.90625" bestFit="1" customWidth="1"/>
    <col min="8" max="8" width="15.26953125" bestFit="1" customWidth="1"/>
    <col min="9" max="10" width="5.6328125" bestFit="1" customWidth="1"/>
    <col min="11" max="11" width="5.90625" bestFit="1" customWidth="1"/>
    <col min="12" max="12" width="13.7265625" bestFit="1" customWidth="1"/>
    <col min="13" max="13" width="9.08984375" bestFit="1" customWidth="1"/>
    <col min="14" max="14" width="11.08984375" bestFit="1" customWidth="1"/>
    <col min="15" max="15" width="13.81640625" bestFit="1" customWidth="1"/>
    <col min="16" max="16" width="27.90625" bestFit="1" customWidth="1"/>
  </cols>
  <sheetData>
    <row r="1" spans="1:17" x14ac:dyDescent="0.35">
      <c r="A1" s="12" t="s">
        <v>57</v>
      </c>
      <c r="B1" s="12" t="s">
        <v>29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28</v>
      </c>
      <c r="H1" s="12" t="s">
        <v>5</v>
      </c>
      <c r="J1" s="2" t="s">
        <v>29</v>
      </c>
      <c r="K1" s="3" t="s">
        <v>2</v>
      </c>
      <c r="L1" s="3" t="s">
        <v>3</v>
      </c>
      <c r="M1" s="3" t="s">
        <v>4</v>
      </c>
      <c r="N1" s="3" t="s">
        <v>28</v>
      </c>
      <c r="O1" s="3" t="s">
        <v>54</v>
      </c>
      <c r="P1" s="13" t="s">
        <v>59</v>
      </c>
      <c r="Q1" s="13" t="s">
        <v>60</v>
      </c>
    </row>
    <row r="2" spans="1:17" x14ac:dyDescent="0.35">
      <c r="A2" s="17"/>
      <c r="B2" s="12"/>
      <c r="C2" s="11"/>
      <c r="D2" s="12"/>
      <c r="E2" s="11"/>
      <c r="F2" s="12"/>
      <c r="G2" s="11"/>
      <c r="H2" s="11"/>
      <c r="J2" s="4" cm="1">
        <f t="array" ref="J2">_xlfn.UNIQUE(Table14[Ident])</f>
        <v>0</v>
      </c>
      <c r="K2" s="5" t="s">
        <v>7</v>
      </c>
      <c r="L2" s="9" t="s">
        <v>8</v>
      </c>
      <c r="M2" s="5" t="s">
        <v>9</v>
      </c>
      <c r="N2" s="5" t="s">
        <v>56</v>
      </c>
      <c r="O2" s="1" t="s">
        <v>11</v>
      </c>
      <c r="P2" s="14" t="s">
        <v>61</v>
      </c>
      <c r="Q2" s="14">
        <v>511000</v>
      </c>
    </row>
    <row r="3" spans="1:17" x14ac:dyDescent="0.35">
      <c r="A3" s="17"/>
      <c r="B3" s="12"/>
      <c r="C3" s="11"/>
      <c r="D3" s="12"/>
      <c r="E3" s="11"/>
      <c r="F3" s="12"/>
      <c r="G3" s="11"/>
      <c r="H3" s="11"/>
      <c r="J3" s="6"/>
      <c r="K3" s="7" t="s">
        <v>7</v>
      </c>
      <c r="L3" s="10" t="s">
        <v>26</v>
      </c>
      <c r="M3" s="7" t="s">
        <v>27</v>
      </c>
      <c r="N3" s="7" t="s">
        <v>55</v>
      </c>
      <c r="O3" s="10" t="s">
        <v>14</v>
      </c>
      <c r="P3" s="15">
        <v>108000</v>
      </c>
      <c r="Q3" s="15"/>
    </row>
    <row r="4" spans="1:17" x14ac:dyDescent="0.35">
      <c r="A4" s="17"/>
      <c r="B4" s="12"/>
      <c r="C4" s="11"/>
      <c r="D4" s="12"/>
      <c r="E4" s="11"/>
      <c r="F4" s="12"/>
      <c r="G4" s="11"/>
      <c r="H4" s="11"/>
      <c r="J4" s="4"/>
      <c r="K4" s="5" t="s">
        <v>7</v>
      </c>
      <c r="L4" s="9" t="s">
        <v>13</v>
      </c>
      <c r="M4" s="5" t="s">
        <v>9</v>
      </c>
      <c r="N4" s="5" t="s">
        <v>55</v>
      </c>
      <c r="O4" s="9" t="s">
        <v>14</v>
      </c>
      <c r="P4" s="16">
        <v>135000</v>
      </c>
      <c r="Q4" s="16"/>
    </row>
    <row r="5" spans="1:17" x14ac:dyDescent="0.35">
      <c r="A5" s="17"/>
      <c r="B5" s="12"/>
      <c r="C5" s="11"/>
      <c r="D5" s="12"/>
      <c r="E5" s="11"/>
      <c r="F5" s="12"/>
      <c r="G5" s="11"/>
      <c r="H5" s="11"/>
      <c r="J5" s="6"/>
      <c r="K5" s="7" t="s">
        <v>7</v>
      </c>
      <c r="L5" s="10" t="s">
        <v>24</v>
      </c>
      <c r="M5" s="7" t="s">
        <v>9</v>
      </c>
      <c r="N5" s="7" t="s">
        <v>55</v>
      </c>
      <c r="O5" s="10" t="s">
        <v>14</v>
      </c>
      <c r="P5" s="15">
        <v>105000</v>
      </c>
      <c r="Q5" s="15"/>
    </row>
    <row r="6" spans="1:17" x14ac:dyDescent="0.35">
      <c r="A6" s="17"/>
      <c r="B6" s="12"/>
      <c r="C6" s="11"/>
      <c r="D6" s="12"/>
      <c r="E6" s="11"/>
      <c r="F6" s="12"/>
      <c r="G6" s="11"/>
      <c r="H6" s="11"/>
      <c r="J6" s="4"/>
      <c r="K6" s="5" t="s">
        <v>31</v>
      </c>
      <c r="L6" s="9" t="s">
        <v>8</v>
      </c>
      <c r="M6" s="5" t="s">
        <v>9</v>
      </c>
      <c r="N6" s="5" t="s">
        <v>56</v>
      </c>
      <c r="O6" s="1" t="s">
        <v>11</v>
      </c>
      <c r="P6" s="14" t="s">
        <v>58</v>
      </c>
      <c r="Q6" s="14"/>
    </row>
    <row r="7" spans="1:17" x14ac:dyDescent="0.35">
      <c r="A7" s="17"/>
      <c r="B7" s="12"/>
      <c r="C7" s="11"/>
      <c r="D7" s="12"/>
      <c r="E7" s="11"/>
      <c r="F7" s="12"/>
      <c r="G7" s="11"/>
      <c r="H7" s="11"/>
      <c r="J7" s="6"/>
      <c r="K7" s="7" t="s">
        <v>31</v>
      </c>
      <c r="L7" s="10" t="s">
        <v>26</v>
      </c>
      <c r="M7" s="7" t="s">
        <v>27</v>
      </c>
      <c r="N7" s="7" t="s">
        <v>55</v>
      </c>
      <c r="O7" s="10" t="s">
        <v>14</v>
      </c>
      <c r="P7" s="7"/>
      <c r="Q7" s="7">
        <v>152000</v>
      </c>
    </row>
    <row r="8" spans="1:17" x14ac:dyDescent="0.35">
      <c r="A8" s="17"/>
      <c r="B8" s="12"/>
      <c r="C8" s="11"/>
      <c r="D8" s="12"/>
      <c r="E8" s="11"/>
      <c r="F8" s="12"/>
      <c r="G8" s="11"/>
      <c r="H8" s="11"/>
      <c r="J8" s="4"/>
      <c r="K8" s="5" t="s">
        <v>31</v>
      </c>
      <c r="L8" s="9" t="s">
        <v>13</v>
      </c>
      <c r="M8" s="5" t="s">
        <v>9</v>
      </c>
      <c r="N8" s="5" t="s">
        <v>55</v>
      </c>
      <c r="O8" s="9" t="s">
        <v>14</v>
      </c>
      <c r="P8" s="16">
        <v>130000</v>
      </c>
      <c r="Q8" s="16"/>
    </row>
    <row r="9" spans="1:17" x14ac:dyDescent="0.35">
      <c r="A9" s="17"/>
      <c r="B9" s="12"/>
      <c r="C9" s="11"/>
      <c r="D9" s="12"/>
      <c r="E9" s="11"/>
      <c r="F9" s="12"/>
      <c r="G9" s="11"/>
      <c r="H9" s="11"/>
      <c r="J9" s="6"/>
      <c r="K9" s="7" t="s">
        <v>31</v>
      </c>
      <c r="L9" s="10" t="s">
        <v>13</v>
      </c>
      <c r="M9" s="7" t="s">
        <v>27</v>
      </c>
      <c r="N9" s="7" t="s">
        <v>55</v>
      </c>
      <c r="O9" s="10" t="s">
        <v>14</v>
      </c>
      <c r="P9" s="15">
        <v>131000</v>
      </c>
      <c r="Q9" s="15"/>
    </row>
    <row r="10" spans="1:17" x14ac:dyDescent="0.35">
      <c r="A10" s="17"/>
      <c r="B10" s="12"/>
      <c r="C10" s="11"/>
      <c r="D10" s="12"/>
      <c r="E10" s="11"/>
      <c r="F10" s="12"/>
      <c r="G10" s="11"/>
      <c r="H10" s="11"/>
      <c r="J10" s="4"/>
      <c r="K10" s="5" t="s">
        <v>31</v>
      </c>
      <c r="L10" s="9" t="s">
        <v>24</v>
      </c>
      <c r="M10" s="5" t="s">
        <v>9</v>
      </c>
      <c r="N10" s="5" t="s">
        <v>55</v>
      </c>
      <c r="O10" s="9" t="s">
        <v>14</v>
      </c>
      <c r="P10" s="16">
        <v>119000</v>
      </c>
      <c r="Q10" s="16"/>
    </row>
    <row r="11" spans="1:17" x14ac:dyDescent="0.35">
      <c r="A11" s="17"/>
      <c r="B11" s="12"/>
      <c r="C11" s="11"/>
      <c r="D11" s="12"/>
      <c r="E11" s="11"/>
      <c r="F11" s="12"/>
      <c r="G11" s="11"/>
      <c r="H11" s="11"/>
      <c r="J11" s="6"/>
      <c r="K11" s="7" t="s">
        <v>31</v>
      </c>
      <c r="L11" s="10" t="s">
        <v>24</v>
      </c>
      <c r="M11" s="7" t="s">
        <v>27</v>
      </c>
      <c r="N11" s="7" t="s">
        <v>55</v>
      </c>
      <c r="O11" s="10" t="s">
        <v>14</v>
      </c>
      <c r="P11" s="7">
        <v>146000</v>
      </c>
      <c r="Q11" s="7"/>
    </row>
    <row r="12" spans="1:17" x14ac:dyDescent="0.35">
      <c r="A12" s="17"/>
      <c r="B12" s="12"/>
      <c r="C12" s="11"/>
      <c r="D12" s="12"/>
      <c r="E12" s="11"/>
      <c r="F12" s="12"/>
      <c r="G12" s="11"/>
      <c r="H12" s="11"/>
      <c r="J12" s="4"/>
      <c r="K12" s="5" t="s">
        <v>31</v>
      </c>
      <c r="L12" s="9" t="s">
        <v>53</v>
      </c>
      <c r="M12" s="5" t="s">
        <v>9</v>
      </c>
      <c r="N12" s="5" t="s">
        <v>55</v>
      </c>
      <c r="O12" s="1" t="s">
        <v>11</v>
      </c>
      <c r="P12" s="5" t="s">
        <v>62</v>
      </c>
      <c r="Q12" s="5"/>
    </row>
    <row r="13" spans="1:17" x14ac:dyDescent="0.35">
      <c r="A13" s="17"/>
      <c r="B13" s="17"/>
      <c r="C13" s="11"/>
      <c r="D13" s="12"/>
      <c r="E13" s="11"/>
      <c r="F13" s="12"/>
      <c r="G13" s="11"/>
      <c r="H13" s="11"/>
      <c r="J13" s="8"/>
      <c r="K13" s="7" t="s">
        <v>31</v>
      </c>
      <c r="L13" s="10" t="s">
        <v>53</v>
      </c>
      <c r="M13" s="7" t="s">
        <v>27</v>
      </c>
      <c r="N13" s="7" t="s">
        <v>55</v>
      </c>
      <c r="O13" s="10" t="s">
        <v>11</v>
      </c>
      <c r="P13" s="7">
        <v>110000</v>
      </c>
      <c r="Q13" s="7"/>
    </row>
    <row r="14" spans="1:17" x14ac:dyDescent="0.35">
      <c r="A14" s="17"/>
      <c r="B14" s="17"/>
      <c r="C14" s="11"/>
      <c r="D14" s="12"/>
      <c r="E14" s="11"/>
      <c r="F14" s="12"/>
      <c r="G14" s="11"/>
      <c r="H14" s="11"/>
    </row>
    <row r="15" spans="1:17" x14ac:dyDescent="0.35">
      <c r="A15" s="17"/>
      <c r="B15" s="17"/>
      <c r="C15" s="11"/>
      <c r="D15" s="12"/>
      <c r="E15" s="11"/>
      <c r="F15" s="12"/>
      <c r="G15" s="11"/>
      <c r="H15" s="11"/>
    </row>
    <row r="16" spans="1:17" x14ac:dyDescent="0.35">
      <c r="A16" s="17"/>
      <c r="B16" s="17"/>
      <c r="C16" s="11"/>
      <c r="D16" s="12"/>
      <c r="E16" s="11"/>
      <c r="F16" s="12"/>
      <c r="G16" s="11"/>
      <c r="H16" s="11"/>
    </row>
    <row r="17" spans="1:8" x14ac:dyDescent="0.35">
      <c r="A17" s="17"/>
      <c r="B17" s="17"/>
      <c r="C17" s="11"/>
      <c r="D17" s="12"/>
      <c r="E17" s="11"/>
      <c r="F17" s="12"/>
      <c r="G17" s="11"/>
      <c r="H17" s="11"/>
    </row>
    <row r="18" spans="1:8" x14ac:dyDescent="0.35">
      <c r="A18" s="17"/>
      <c r="B18" s="17"/>
      <c r="C18" s="11"/>
      <c r="D18" s="12"/>
      <c r="E18" s="11"/>
      <c r="F18" s="12"/>
      <c r="G18" s="11"/>
      <c r="H18" s="11"/>
    </row>
    <row r="19" spans="1:8" x14ac:dyDescent="0.35">
      <c r="A19" s="17"/>
      <c r="B19" s="17"/>
      <c r="C19" s="11"/>
      <c r="D19" s="12"/>
      <c r="E19" s="11"/>
      <c r="F19" s="12"/>
      <c r="G19" s="11"/>
      <c r="H19" s="11"/>
    </row>
    <row r="20" spans="1:8" x14ac:dyDescent="0.35">
      <c r="A20" s="17"/>
      <c r="B20" s="17"/>
      <c r="C20" s="11"/>
      <c r="D20" s="12"/>
      <c r="E20" s="11"/>
      <c r="F20" s="12"/>
      <c r="G20" s="11"/>
      <c r="H20" s="11"/>
    </row>
    <row r="21" spans="1:8" x14ac:dyDescent="0.35">
      <c r="A21" s="17"/>
      <c r="B21" s="17"/>
      <c r="C21" s="11"/>
      <c r="D21" s="12"/>
      <c r="E21" s="11"/>
      <c r="F21" s="12"/>
      <c r="G21" s="11"/>
      <c r="H21" s="11"/>
    </row>
    <row r="22" spans="1:8" x14ac:dyDescent="0.35">
      <c r="A22" s="17"/>
      <c r="B22" s="17"/>
      <c r="C22" s="11"/>
      <c r="D22" s="12"/>
      <c r="E22" s="11"/>
      <c r="F22" s="12"/>
      <c r="G22" s="11"/>
      <c r="H22" s="11"/>
    </row>
    <row r="23" spans="1:8" x14ac:dyDescent="0.35">
      <c r="A23" s="17"/>
      <c r="B23" s="17"/>
      <c r="C23" s="11"/>
      <c r="D23" s="12"/>
      <c r="E23" s="11"/>
      <c r="F23" s="12"/>
      <c r="G23" s="11"/>
      <c r="H23" s="11"/>
    </row>
    <row r="24" spans="1:8" x14ac:dyDescent="0.35">
      <c r="A24" s="17"/>
      <c r="B24" s="17"/>
      <c r="C24" s="11"/>
      <c r="D24" s="12"/>
      <c r="E24" s="11"/>
      <c r="F24" s="12"/>
      <c r="G24" s="11"/>
      <c r="H24" s="11"/>
    </row>
    <row r="25" spans="1:8" x14ac:dyDescent="0.35">
      <c r="A25" s="17"/>
      <c r="B25" s="17"/>
      <c r="C25" s="11"/>
      <c r="D25" s="12"/>
      <c r="E25" s="11"/>
      <c r="F25" s="12"/>
      <c r="G25" s="11"/>
      <c r="H25" s="11"/>
    </row>
    <row r="26" spans="1:8" x14ac:dyDescent="0.35">
      <c r="A26" s="17"/>
      <c r="B26" s="17"/>
      <c r="C26" s="11"/>
      <c r="D26" s="12"/>
      <c r="E26" s="11"/>
      <c r="F26" s="12"/>
      <c r="G26" s="11"/>
      <c r="H26" s="11"/>
    </row>
    <row r="27" spans="1:8" x14ac:dyDescent="0.35">
      <c r="A27" s="17"/>
      <c r="B27" s="17"/>
      <c r="C27" s="11"/>
      <c r="D27" s="12"/>
      <c r="E27" s="11"/>
      <c r="F27" s="12"/>
      <c r="G27" s="11"/>
      <c r="H27" s="11"/>
    </row>
    <row r="28" spans="1:8" x14ac:dyDescent="0.35">
      <c r="A28" s="17"/>
      <c r="B28" s="17"/>
      <c r="C28" s="11"/>
      <c r="D28" s="12"/>
      <c r="E28" s="11"/>
      <c r="F28" s="12"/>
      <c r="G28" s="11"/>
      <c r="H28" s="11"/>
    </row>
    <row r="29" spans="1:8" x14ac:dyDescent="0.35">
      <c r="A29" s="17"/>
      <c r="B29" s="17"/>
      <c r="C29" s="11"/>
      <c r="D29" s="12"/>
      <c r="E29" s="11"/>
      <c r="F29" s="12"/>
      <c r="G29" s="11"/>
      <c r="H29" s="11"/>
    </row>
    <row r="30" spans="1:8" x14ac:dyDescent="0.35">
      <c r="A30" s="17"/>
      <c r="B30" s="17"/>
      <c r="C30" s="11"/>
      <c r="D30" s="12"/>
      <c r="E30" s="11"/>
      <c r="F30" s="12"/>
      <c r="G30" s="11"/>
      <c r="H30" s="11"/>
    </row>
    <row r="31" spans="1:8" x14ac:dyDescent="0.35">
      <c r="A31" s="17"/>
      <c r="B31" s="17"/>
      <c r="C31" s="11"/>
      <c r="D31" s="12"/>
      <c r="E31" s="11"/>
      <c r="F31" s="12"/>
      <c r="G31" s="11"/>
      <c r="H31" s="11"/>
    </row>
    <row r="32" spans="1:8" x14ac:dyDescent="0.35">
      <c r="A32" s="17"/>
      <c r="B32" s="17"/>
      <c r="C32" s="11"/>
      <c r="D32" s="12"/>
      <c r="E32" s="11"/>
      <c r="F32" s="12"/>
      <c r="G32" s="11"/>
      <c r="H32" s="11"/>
    </row>
    <row r="33" spans="1:8" x14ac:dyDescent="0.35">
      <c r="A33" s="17"/>
      <c r="B33" s="17"/>
      <c r="C33" s="11"/>
      <c r="D33" s="12"/>
      <c r="E33" s="11"/>
      <c r="F33" s="12"/>
      <c r="G33" s="11"/>
      <c r="H33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H33"/>
    </sheetView>
  </sheetViews>
  <sheetFormatPr defaultRowHeight="14.5" x14ac:dyDescent="0.35"/>
  <cols>
    <col min="1" max="1" width="13.7265625" bestFit="1" customWidth="1"/>
    <col min="2" max="2" width="9.7265625" bestFit="1" customWidth="1"/>
    <col min="3" max="3" width="19.453125" bestFit="1" customWidth="1"/>
    <col min="4" max="4" width="10.453125" bestFit="1" customWidth="1"/>
    <col min="5" max="5" width="13.7265625" bestFit="1" customWidth="1"/>
    <col min="6" max="6" width="13.6328125" bestFit="1" customWidth="1"/>
    <col min="7" max="7" width="9.90625" bestFit="1" customWidth="1"/>
    <col min="8" max="8" width="15.26953125" bestFit="1" customWidth="1"/>
    <col min="9" max="10" width="5.6328125" bestFit="1" customWidth="1"/>
    <col min="11" max="11" width="5.90625" bestFit="1" customWidth="1"/>
    <col min="12" max="12" width="13.7265625" bestFit="1" customWidth="1"/>
    <col min="13" max="13" width="9.08984375" bestFit="1" customWidth="1"/>
    <col min="14" max="14" width="11.08984375" bestFit="1" customWidth="1"/>
    <col min="15" max="15" width="13.81640625" bestFit="1" customWidth="1"/>
    <col min="16" max="16" width="27.90625" bestFit="1" customWidth="1"/>
  </cols>
  <sheetData>
    <row r="1" spans="1:17" x14ac:dyDescent="0.35">
      <c r="A1" s="12" t="s">
        <v>57</v>
      </c>
      <c r="B1" s="12" t="s">
        <v>29</v>
      </c>
      <c r="C1" s="12" t="s">
        <v>0</v>
      </c>
      <c r="D1" s="12" t="s">
        <v>2</v>
      </c>
      <c r="E1" s="12" t="s">
        <v>3</v>
      </c>
      <c r="F1" s="12" t="s">
        <v>4</v>
      </c>
      <c r="G1" s="12" t="s">
        <v>28</v>
      </c>
      <c r="H1" s="12" t="s">
        <v>5</v>
      </c>
      <c r="J1" s="2" t="s">
        <v>29</v>
      </c>
      <c r="K1" s="3" t="s">
        <v>2</v>
      </c>
      <c r="L1" s="3" t="s">
        <v>3</v>
      </c>
      <c r="M1" s="3" t="s">
        <v>4</v>
      </c>
      <c r="N1" s="3" t="s">
        <v>28</v>
      </c>
      <c r="O1" s="3" t="s">
        <v>54</v>
      </c>
      <c r="P1" s="13" t="s">
        <v>59</v>
      </c>
      <c r="Q1" s="13" t="s">
        <v>60</v>
      </c>
    </row>
    <row r="2" spans="1:17" x14ac:dyDescent="0.35">
      <c r="A2" s="17"/>
      <c r="B2" s="12"/>
      <c r="C2" s="11"/>
      <c r="D2" s="12"/>
      <c r="E2" s="11"/>
      <c r="F2" s="12"/>
      <c r="G2" s="11"/>
      <c r="H2" s="11"/>
      <c r="J2" s="4" cm="1">
        <f t="array" ref="J2">_xlfn.UNIQUE(Table145[Ident])</f>
        <v>0</v>
      </c>
      <c r="K2" s="5" t="s">
        <v>7</v>
      </c>
      <c r="L2" s="9" t="s">
        <v>8</v>
      </c>
      <c r="M2" s="5" t="s">
        <v>9</v>
      </c>
      <c r="N2" s="5" t="s">
        <v>56</v>
      </c>
      <c r="O2" s="1" t="s">
        <v>11</v>
      </c>
      <c r="P2" s="14" t="s">
        <v>61</v>
      </c>
      <c r="Q2" s="14">
        <v>511000</v>
      </c>
    </row>
    <row r="3" spans="1:17" x14ac:dyDescent="0.35">
      <c r="A3" s="17"/>
      <c r="B3" s="12"/>
      <c r="C3" s="11"/>
      <c r="D3" s="12"/>
      <c r="E3" s="11"/>
      <c r="F3" s="12"/>
      <c r="G3" s="11"/>
      <c r="H3" s="11"/>
      <c r="J3" s="6"/>
      <c r="K3" s="7" t="s">
        <v>7</v>
      </c>
      <c r="L3" s="10" t="s">
        <v>26</v>
      </c>
      <c r="M3" s="7" t="s">
        <v>27</v>
      </c>
      <c r="N3" s="7" t="s">
        <v>55</v>
      </c>
      <c r="O3" s="10" t="s">
        <v>14</v>
      </c>
      <c r="P3" s="15">
        <v>108000</v>
      </c>
      <c r="Q3" s="15"/>
    </row>
    <row r="4" spans="1:17" x14ac:dyDescent="0.35">
      <c r="A4" s="17"/>
      <c r="B4" s="12"/>
      <c r="C4" s="11"/>
      <c r="D4" s="12"/>
      <c r="E4" s="11"/>
      <c r="F4" s="12"/>
      <c r="G4" s="11"/>
      <c r="H4" s="11"/>
      <c r="J4" s="4"/>
      <c r="K4" s="5" t="s">
        <v>7</v>
      </c>
      <c r="L4" s="9" t="s">
        <v>13</v>
      </c>
      <c r="M4" s="5" t="s">
        <v>9</v>
      </c>
      <c r="N4" s="5" t="s">
        <v>55</v>
      </c>
      <c r="O4" s="9" t="s">
        <v>14</v>
      </c>
      <c r="P4" s="16">
        <v>135000</v>
      </c>
      <c r="Q4" s="16"/>
    </row>
    <row r="5" spans="1:17" x14ac:dyDescent="0.35">
      <c r="A5" s="17"/>
      <c r="B5" s="12"/>
      <c r="C5" s="11"/>
      <c r="D5" s="12"/>
      <c r="E5" s="11"/>
      <c r="F5" s="12"/>
      <c r="G5" s="11"/>
      <c r="H5" s="11"/>
      <c r="J5" s="6"/>
      <c r="K5" s="7" t="s">
        <v>7</v>
      </c>
      <c r="L5" s="10" t="s">
        <v>24</v>
      </c>
      <c r="M5" s="7" t="s">
        <v>9</v>
      </c>
      <c r="N5" s="7" t="s">
        <v>55</v>
      </c>
      <c r="O5" s="10" t="s">
        <v>14</v>
      </c>
      <c r="P5" s="15">
        <v>105000</v>
      </c>
      <c r="Q5" s="15"/>
    </row>
    <row r="6" spans="1:17" x14ac:dyDescent="0.35">
      <c r="A6" s="17"/>
      <c r="B6" s="12"/>
      <c r="C6" s="11"/>
      <c r="D6" s="12"/>
      <c r="E6" s="11"/>
      <c r="F6" s="12"/>
      <c r="G6" s="11"/>
      <c r="H6" s="11"/>
      <c r="J6" s="4"/>
      <c r="K6" s="5" t="s">
        <v>31</v>
      </c>
      <c r="L6" s="9" t="s">
        <v>8</v>
      </c>
      <c r="M6" s="5" t="s">
        <v>9</v>
      </c>
      <c r="N6" s="5" t="s">
        <v>56</v>
      </c>
      <c r="O6" s="1" t="s">
        <v>11</v>
      </c>
      <c r="P6" s="14" t="s">
        <v>58</v>
      </c>
      <c r="Q6" s="14"/>
    </row>
    <row r="7" spans="1:17" x14ac:dyDescent="0.35">
      <c r="A7" s="17"/>
      <c r="B7" s="12"/>
      <c r="C7" s="11"/>
      <c r="D7" s="12"/>
      <c r="E7" s="11"/>
      <c r="F7" s="12"/>
      <c r="G7" s="11"/>
      <c r="H7" s="11"/>
      <c r="J7" s="6"/>
      <c r="K7" s="7" t="s">
        <v>31</v>
      </c>
      <c r="L7" s="10" t="s">
        <v>26</v>
      </c>
      <c r="M7" s="7" t="s">
        <v>27</v>
      </c>
      <c r="N7" s="7" t="s">
        <v>55</v>
      </c>
      <c r="O7" s="10" t="s">
        <v>14</v>
      </c>
      <c r="P7" s="7"/>
      <c r="Q7" s="7">
        <v>152000</v>
      </c>
    </row>
    <row r="8" spans="1:17" x14ac:dyDescent="0.35">
      <c r="A8" s="17"/>
      <c r="B8" s="12"/>
      <c r="C8" s="11"/>
      <c r="D8" s="12"/>
      <c r="E8" s="11"/>
      <c r="F8" s="12"/>
      <c r="G8" s="11"/>
      <c r="H8" s="11"/>
      <c r="J8" s="4"/>
      <c r="K8" s="5" t="s">
        <v>31</v>
      </c>
      <c r="L8" s="9" t="s">
        <v>13</v>
      </c>
      <c r="M8" s="5" t="s">
        <v>9</v>
      </c>
      <c r="N8" s="5" t="s">
        <v>55</v>
      </c>
      <c r="O8" s="9" t="s">
        <v>14</v>
      </c>
      <c r="P8" s="16">
        <v>130000</v>
      </c>
      <c r="Q8" s="16"/>
    </row>
    <row r="9" spans="1:17" x14ac:dyDescent="0.35">
      <c r="A9" s="17"/>
      <c r="B9" s="12"/>
      <c r="C9" s="11"/>
      <c r="D9" s="12"/>
      <c r="E9" s="11"/>
      <c r="F9" s="12"/>
      <c r="G9" s="11"/>
      <c r="H9" s="11"/>
      <c r="J9" s="6"/>
      <c r="K9" s="7" t="s">
        <v>31</v>
      </c>
      <c r="L9" s="10" t="s">
        <v>13</v>
      </c>
      <c r="M9" s="7" t="s">
        <v>27</v>
      </c>
      <c r="N9" s="7" t="s">
        <v>55</v>
      </c>
      <c r="O9" s="10" t="s">
        <v>14</v>
      </c>
      <c r="P9" s="15">
        <v>131000</v>
      </c>
      <c r="Q9" s="15"/>
    </row>
    <row r="10" spans="1:17" x14ac:dyDescent="0.35">
      <c r="A10" s="17"/>
      <c r="B10" s="12"/>
      <c r="C10" s="11"/>
      <c r="D10" s="12"/>
      <c r="E10" s="11"/>
      <c r="F10" s="12"/>
      <c r="G10" s="11"/>
      <c r="H10" s="11"/>
      <c r="J10" s="4"/>
      <c r="K10" s="5" t="s">
        <v>31</v>
      </c>
      <c r="L10" s="9" t="s">
        <v>24</v>
      </c>
      <c r="M10" s="5" t="s">
        <v>9</v>
      </c>
      <c r="N10" s="5" t="s">
        <v>55</v>
      </c>
      <c r="O10" s="9" t="s">
        <v>14</v>
      </c>
      <c r="P10" s="16">
        <v>119000</v>
      </c>
      <c r="Q10" s="16"/>
    </row>
    <row r="11" spans="1:17" x14ac:dyDescent="0.35">
      <c r="A11" s="17"/>
      <c r="B11" s="12"/>
      <c r="C11" s="11"/>
      <c r="D11" s="12"/>
      <c r="E11" s="11"/>
      <c r="F11" s="12"/>
      <c r="G11" s="11"/>
      <c r="H11" s="11"/>
      <c r="J11" s="6"/>
      <c r="K11" s="7" t="s">
        <v>31</v>
      </c>
      <c r="L11" s="10" t="s">
        <v>24</v>
      </c>
      <c r="M11" s="7" t="s">
        <v>27</v>
      </c>
      <c r="N11" s="7" t="s">
        <v>55</v>
      </c>
      <c r="O11" s="10" t="s">
        <v>14</v>
      </c>
      <c r="P11" s="7">
        <v>146000</v>
      </c>
      <c r="Q11" s="7"/>
    </row>
    <row r="12" spans="1:17" x14ac:dyDescent="0.35">
      <c r="A12" s="17"/>
      <c r="B12" s="12"/>
      <c r="C12" s="11"/>
      <c r="D12" s="12"/>
      <c r="E12" s="11"/>
      <c r="F12" s="12"/>
      <c r="G12" s="11"/>
      <c r="H12" s="11"/>
      <c r="J12" s="4"/>
      <c r="K12" s="5" t="s">
        <v>31</v>
      </c>
      <c r="L12" s="9" t="s">
        <v>53</v>
      </c>
      <c r="M12" s="5" t="s">
        <v>9</v>
      </c>
      <c r="N12" s="5" t="s">
        <v>55</v>
      </c>
      <c r="O12" s="1" t="s">
        <v>11</v>
      </c>
      <c r="P12" s="5" t="s">
        <v>62</v>
      </c>
      <c r="Q12" s="5"/>
    </row>
    <row r="13" spans="1:17" x14ac:dyDescent="0.35">
      <c r="A13" s="17"/>
      <c r="B13" s="17"/>
      <c r="C13" s="11"/>
      <c r="D13" s="12"/>
      <c r="E13" s="11"/>
      <c r="F13" s="12"/>
      <c r="G13" s="11"/>
      <c r="H13" s="11"/>
      <c r="J13" s="8"/>
      <c r="K13" s="7" t="s">
        <v>31</v>
      </c>
      <c r="L13" s="10" t="s">
        <v>53</v>
      </c>
      <c r="M13" s="7" t="s">
        <v>27</v>
      </c>
      <c r="N13" s="7" t="s">
        <v>55</v>
      </c>
      <c r="O13" s="10" t="s">
        <v>11</v>
      </c>
      <c r="P13" s="7">
        <v>110000</v>
      </c>
      <c r="Q13" s="7"/>
    </row>
    <row r="14" spans="1:17" x14ac:dyDescent="0.35">
      <c r="A14" s="17"/>
      <c r="B14" s="17"/>
      <c r="C14" s="11"/>
      <c r="D14" s="12"/>
      <c r="E14" s="11"/>
      <c r="F14" s="12"/>
      <c r="G14" s="11"/>
      <c r="H14" s="11"/>
    </row>
    <row r="15" spans="1:17" x14ac:dyDescent="0.35">
      <c r="A15" s="17"/>
      <c r="B15" s="17"/>
      <c r="C15" s="11"/>
      <c r="D15" s="12"/>
      <c r="E15" s="11"/>
      <c r="F15" s="12"/>
      <c r="G15" s="11"/>
      <c r="H15" s="11"/>
    </row>
    <row r="16" spans="1:17" x14ac:dyDescent="0.35">
      <c r="A16" s="17"/>
      <c r="B16" s="17"/>
      <c r="C16" s="11"/>
      <c r="D16" s="12"/>
      <c r="E16" s="11"/>
      <c r="F16" s="12"/>
      <c r="G16" s="11"/>
      <c r="H16" s="11"/>
    </row>
    <row r="17" spans="1:8" x14ac:dyDescent="0.35">
      <c r="A17" s="17"/>
      <c r="B17" s="17"/>
      <c r="C17" s="11"/>
      <c r="D17" s="12"/>
      <c r="E17" s="11"/>
      <c r="F17" s="12"/>
      <c r="G17" s="11"/>
      <c r="H17" s="11"/>
    </row>
    <row r="18" spans="1:8" x14ac:dyDescent="0.35">
      <c r="A18" s="17"/>
      <c r="B18" s="17"/>
      <c r="C18" s="11"/>
      <c r="D18" s="12"/>
      <c r="E18" s="11"/>
      <c r="F18" s="12"/>
      <c r="G18" s="11"/>
      <c r="H18" s="11"/>
    </row>
    <row r="19" spans="1:8" x14ac:dyDescent="0.35">
      <c r="A19" s="17"/>
      <c r="B19" s="17"/>
      <c r="C19" s="11"/>
      <c r="D19" s="12"/>
      <c r="E19" s="11"/>
      <c r="F19" s="12"/>
      <c r="G19" s="11"/>
      <c r="H19" s="11"/>
    </row>
    <row r="20" spans="1:8" x14ac:dyDescent="0.35">
      <c r="A20" s="17"/>
      <c r="B20" s="17"/>
      <c r="C20" s="11"/>
      <c r="D20" s="12"/>
      <c r="E20" s="11"/>
      <c r="F20" s="12"/>
      <c r="G20" s="11"/>
      <c r="H20" s="11"/>
    </row>
    <row r="21" spans="1:8" x14ac:dyDescent="0.35">
      <c r="A21" s="17"/>
      <c r="B21" s="17"/>
      <c r="C21" s="11"/>
      <c r="D21" s="12"/>
      <c r="E21" s="11"/>
      <c r="F21" s="12"/>
      <c r="G21" s="11"/>
      <c r="H21" s="11"/>
    </row>
    <row r="22" spans="1:8" x14ac:dyDescent="0.35">
      <c r="A22" s="17"/>
      <c r="B22" s="17"/>
      <c r="C22" s="11"/>
      <c r="D22" s="12"/>
      <c r="E22" s="11"/>
      <c r="F22" s="12"/>
      <c r="G22" s="11"/>
      <c r="H22" s="11"/>
    </row>
    <row r="23" spans="1:8" x14ac:dyDescent="0.35">
      <c r="A23" s="17"/>
      <c r="B23" s="17"/>
      <c r="C23" s="11"/>
      <c r="D23" s="12"/>
      <c r="E23" s="11"/>
      <c r="F23" s="12"/>
      <c r="G23" s="11"/>
      <c r="H23" s="11"/>
    </row>
    <row r="24" spans="1:8" x14ac:dyDescent="0.35">
      <c r="A24" s="17"/>
      <c r="B24" s="17"/>
      <c r="C24" s="11"/>
      <c r="D24" s="12"/>
      <c r="E24" s="11"/>
      <c r="F24" s="12"/>
      <c r="G24" s="11"/>
      <c r="H24" s="11"/>
    </row>
    <row r="25" spans="1:8" x14ac:dyDescent="0.35">
      <c r="A25" s="17"/>
      <c r="B25" s="17"/>
      <c r="C25" s="11"/>
      <c r="D25" s="12"/>
      <c r="E25" s="11"/>
      <c r="F25" s="12"/>
      <c r="G25" s="11"/>
      <c r="H25" s="11"/>
    </row>
    <row r="26" spans="1:8" x14ac:dyDescent="0.35">
      <c r="A26" s="17"/>
      <c r="B26" s="17"/>
      <c r="C26" s="11"/>
      <c r="D26" s="12"/>
      <c r="E26" s="11"/>
      <c r="F26" s="12"/>
      <c r="G26" s="11"/>
      <c r="H26" s="11"/>
    </row>
    <row r="27" spans="1:8" x14ac:dyDescent="0.35">
      <c r="A27" s="17"/>
      <c r="B27" s="17"/>
      <c r="C27" s="11"/>
      <c r="D27" s="12"/>
      <c r="E27" s="11"/>
      <c r="F27" s="12"/>
      <c r="G27" s="11"/>
      <c r="H27" s="11"/>
    </row>
    <row r="28" spans="1:8" x14ac:dyDescent="0.35">
      <c r="A28" s="17"/>
      <c r="B28" s="17"/>
      <c r="C28" s="11"/>
      <c r="D28" s="12"/>
      <c r="E28" s="11"/>
      <c r="F28" s="12"/>
      <c r="G28" s="11"/>
      <c r="H28" s="11"/>
    </row>
    <row r="29" spans="1:8" x14ac:dyDescent="0.35">
      <c r="A29" s="17"/>
      <c r="B29" s="17"/>
      <c r="C29" s="11"/>
      <c r="D29" s="12"/>
      <c r="E29" s="11"/>
      <c r="F29" s="12"/>
      <c r="G29" s="11"/>
      <c r="H29" s="11"/>
    </row>
    <row r="30" spans="1:8" x14ac:dyDescent="0.35">
      <c r="A30" s="17"/>
      <c r="B30" s="17"/>
      <c r="C30" s="11"/>
      <c r="D30" s="12"/>
      <c r="E30" s="11"/>
      <c r="F30" s="12"/>
      <c r="G30" s="11"/>
      <c r="H30" s="11"/>
    </row>
    <row r="31" spans="1:8" x14ac:dyDescent="0.35">
      <c r="A31" s="17"/>
      <c r="B31" s="17"/>
      <c r="C31" s="11"/>
      <c r="D31" s="12"/>
      <c r="E31" s="11"/>
      <c r="F31" s="12"/>
      <c r="G31" s="11"/>
      <c r="H31" s="11"/>
    </row>
    <row r="32" spans="1:8" x14ac:dyDescent="0.35">
      <c r="A32" s="17"/>
      <c r="B32" s="17"/>
      <c r="C32" s="11"/>
      <c r="D32" s="12"/>
      <c r="E32" s="11"/>
      <c r="F32" s="12"/>
      <c r="G32" s="11"/>
      <c r="H32" s="11"/>
    </row>
    <row r="33" spans="1:8" x14ac:dyDescent="0.35">
      <c r="A33" s="17"/>
      <c r="B33" s="17"/>
      <c r="C33" s="11"/>
      <c r="D33" s="12"/>
      <c r="E33" s="11"/>
      <c r="F33" s="12"/>
      <c r="G33" s="11"/>
      <c r="H33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2"/>
  <sheetViews>
    <sheetView tabSelected="1" workbookViewId="0">
      <selection activeCell="G8" sqref="G8"/>
    </sheetView>
  </sheetViews>
  <sheetFormatPr defaultRowHeight="14.5" x14ac:dyDescent="0.35"/>
  <cols>
    <col min="1" max="1" width="13.7265625" bestFit="1" customWidth="1"/>
    <col min="2" max="2" width="9.7265625" bestFit="1" customWidth="1"/>
    <col min="3" max="3" width="19.81640625" bestFit="1" customWidth="1"/>
    <col min="4" max="4" width="9.08984375" bestFit="1" customWidth="1"/>
    <col min="5" max="5" width="10.453125" bestFit="1" customWidth="1"/>
    <col min="6" max="6" width="13.7265625" bestFit="1" customWidth="1"/>
    <col min="7" max="7" width="27.90625" bestFit="1" customWidth="1"/>
    <col min="8" max="8" width="9.90625" bestFit="1" customWidth="1"/>
    <col min="9" max="9" width="15.26953125" bestFit="1" customWidth="1"/>
    <col min="10" max="10" width="5.6328125" bestFit="1" customWidth="1"/>
    <col min="11" max="11" width="6.81640625" style="36" bestFit="1" customWidth="1"/>
    <col min="12" max="12" width="5.90625" style="35" bestFit="1" customWidth="1"/>
    <col min="13" max="13" width="15.1796875" style="36" customWidth="1"/>
    <col min="14" max="14" width="9.08984375" style="36" bestFit="1" customWidth="1"/>
    <col min="15" max="15" width="11.08984375" style="36" bestFit="1" customWidth="1"/>
    <col min="16" max="16" width="13.81640625" style="36" bestFit="1" customWidth="1"/>
    <col min="17" max="17" width="27.90625" style="36" bestFit="1" customWidth="1"/>
    <col min="18" max="18" width="8.7265625" style="36"/>
  </cols>
  <sheetData>
    <row r="1" spans="1:8" x14ac:dyDescent="0.35">
      <c r="A1" s="45" t="s">
        <v>29</v>
      </c>
      <c r="B1" s="46" t="s">
        <v>2</v>
      </c>
      <c r="C1" s="46" t="s">
        <v>3</v>
      </c>
      <c r="D1" s="46" t="s">
        <v>4</v>
      </c>
      <c r="E1" s="46" t="s">
        <v>28</v>
      </c>
      <c r="F1" s="46" t="s">
        <v>54</v>
      </c>
      <c r="G1" s="46" t="s">
        <v>59</v>
      </c>
      <c r="H1" s="47" t="s">
        <v>60</v>
      </c>
    </row>
    <row r="2" spans="1:8" x14ac:dyDescent="0.35">
      <c r="A2" s="48" t="str" cm="1">
        <f t="array" ref="A2:A27">_xlfn.UNIQUE('2020'!$B$30:$B$152)</f>
        <v>65RP</v>
      </c>
      <c r="B2" s="38" t="s">
        <v>7</v>
      </c>
      <c r="C2" s="42" t="s">
        <v>8</v>
      </c>
      <c r="D2" s="42" t="s">
        <v>9</v>
      </c>
      <c r="E2" s="40" t="s">
        <v>153</v>
      </c>
      <c r="F2" s="40"/>
      <c r="G2" s="40">
        <v>460000</v>
      </c>
      <c r="H2" s="49"/>
    </row>
    <row r="3" spans="1:8" x14ac:dyDescent="0.35">
      <c r="A3" s="50" t="str">
        <v>75RP</v>
      </c>
      <c r="B3" s="39"/>
      <c r="C3" s="43"/>
      <c r="D3" s="43"/>
      <c r="E3" s="41" t="s">
        <v>152</v>
      </c>
      <c r="F3" s="41"/>
      <c r="G3" s="41">
        <v>410000</v>
      </c>
      <c r="H3" s="51"/>
    </row>
    <row r="4" spans="1:8" x14ac:dyDescent="0.35">
      <c r="A4" s="50" t="str">
        <v>L5RP</v>
      </c>
      <c r="B4" s="39"/>
      <c r="C4" s="43"/>
      <c r="D4" s="43"/>
      <c r="E4" s="41" t="s">
        <v>154</v>
      </c>
      <c r="F4" s="41"/>
      <c r="G4" s="41" t="s">
        <v>155</v>
      </c>
      <c r="H4" s="51">
        <v>511000</v>
      </c>
    </row>
    <row r="5" spans="1:8" x14ac:dyDescent="0.35">
      <c r="A5" s="50" t="str">
        <v>A5RK</v>
      </c>
      <c r="B5" s="39"/>
      <c r="C5" s="42" t="s">
        <v>26</v>
      </c>
      <c r="D5" s="42" t="s">
        <v>9</v>
      </c>
      <c r="E5" s="42" t="s">
        <v>152</v>
      </c>
      <c r="F5" s="40"/>
      <c r="G5" s="40">
        <v>147000</v>
      </c>
      <c r="H5" s="49"/>
    </row>
    <row r="6" spans="1:8" x14ac:dyDescent="0.35">
      <c r="A6" s="50" t="str">
        <v>J5RK</v>
      </c>
      <c r="B6" s="39"/>
      <c r="C6" s="43"/>
      <c r="D6" s="43"/>
      <c r="E6" s="43"/>
      <c r="F6" s="41"/>
      <c r="G6" s="41">
        <v>141000</v>
      </c>
      <c r="H6" s="51"/>
    </row>
    <row r="7" spans="1:8" x14ac:dyDescent="0.35">
      <c r="A7" s="50" t="str">
        <v>K5RK</v>
      </c>
      <c r="B7" s="39"/>
      <c r="C7" s="43"/>
      <c r="D7" s="37" t="s">
        <v>27</v>
      </c>
      <c r="E7" s="43"/>
      <c r="F7" s="40"/>
      <c r="G7" s="40">
        <v>140000</v>
      </c>
      <c r="H7" s="49"/>
    </row>
    <row r="8" spans="1:8" x14ac:dyDescent="0.35">
      <c r="A8" s="50" t="str">
        <v>B5RK</v>
      </c>
      <c r="B8" s="39"/>
      <c r="C8" s="42" t="s">
        <v>13</v>
      </c>
      <c r="D8" s="42" t="s">
        <v>9</v>
      </c>
      <c r="E8" s="43"/>
      <c r="F8" s="40"/>
      <c r="G8" s="40"/>
      <c r="H8" s="49"/>
    </row>
    <row r="9" spans="1:8" x14ac:dyDescent="0.35">
      <c r="A9" s="50" t="str">
        <v>B5RL</v>
      </c>
      <c r="B9" s="39"/>
      <c r="C9" s="43"/>
      <c r="D9" s="43"/>
      <c r="E9" s="43"/>
      <c r="F9" s="41"/>
      <c r="G9" s="41"/>
      <c r="H9" s="51"/>
    </row>
    <row r="10" spans="1:8" x14ac:dyDescent="0.35">
      <c r="A10" s="50" t="str">
        <v>F5RK</v>
      </c>
      <c r="B10" s="39"/>
      <c r="C10" s="43"/>
      <c r="D10" s="37" t="s">
        <v>27</v>
      </c>
      <c r="E10" s="43"/>
      <c r="F10" s="40"/>
      <c r="G10" s="40"/>
      <c r="H10" s="49"/>
    </row>
    <row r="11" spans="1:8" x14ac:dyDescent="0.35">
      <c r="A11" s="50" t="str">
        <v>C5RK</v>
      </c>
      <c r="B11" s="39"/>
      <c r="C11" s="42" t="s">
        <v>24</v>
      </c>
      <c r="D11" s="37" t="s">
        <v>9</v>
      </c>
      <c r="E11" s="43"/>
      <c r="F11" s="40"/>
      <c r="G11" s="40"/>
      <c r="H11" s="49"/>
    </row>
    <row r="12" spans="1:8" x14ac:dyDescent="0.35">
      <c r="A12" s="50" t="str">
        <v>G5RK</v>
      </c>
      <c r="B12" s="39"/>
      <c r="C12" s="43"/>
      <c r="D12" s="56" t="s">
        <v>27</v>
      </c>
      <c r="E12" s="43"/>
      <c r="F12" s="57"/>
      <c r="G12" s="57"/>
      <c r="H12" s="58"/>
    </row>
    <row r="13" spans="1:8" x14ac:dyDescent="0.35">
      <c r="A13" s="50" t="str">
        <v>D5RL</v>
      </c>
      <c r="B13" s="39"/>
      <c r="C13" s="42" t="s">
        <v>53</v>
      </c>
      <c r="D13" s="40" t="s">
        <v>9</v>
      </c>
      <c r="E13" s="43"/>
      <c r="F13" s="40"/>
      <c r="G13" s="40"/>
      <c r="H13" s="49"/>
    </row>
    <row r="14" spans="1:8" x14ac:dyDescent="0.35">
      <c r="A14" s="55" t="str">
        <v>H5RL</v>
      </c>
      <c r="B14" s="54"/>
      <c r="C14" s="44"/>
      <c r="D14" s="56" t="s">
        <v>27</v>
      </c>
      <c r="E14" s="44"/>
      <c r="F14" s="57"/>
      <c r="G14" s="57"/>
      <c r="H14" s="58"/>
    </row>
    <row r="15" spans="1:8" x14ac:dyDescent="0.35">
      <c r="A15" s="50" t="str">
        <v>25R6</v>
      </c>
      <c r="B15" s="43" t="s">
        <v>31</v>
      </c>
      <c r="C15" s="42" t="s">
        <v>8</v>
      </c>
      <c r="D15" s="42" t="s">
        <v>9</v>
      </c>
      <c r="E15" s="40" t="s">
        <v>153</v>
      </c>
      <c r="F15" s="40"/>
      <c r="G15" s="40"/>
      <c r="H15" s="49"/>
    </row>
    <row r="16" spans="1:8" x14ac:dyDescent="0.35">
      <c r="A16" s="50" t="str">
        <v>35R6</v>
      </c>
      <c r="B16" s="43"/>
      <c r="C16" s="43"/>
      <c r="D16" s="43"/>
      <c r="E16" s="41" t="s">
        <v>152</v>
      </c>
      <c r="F16" s="41"/>
      <c r="G16" s="41"/>
      <c r="H16" s="51"/>
    </row>
    <row r="17" spans="1:9" x14ac:dyDescent="0.35">
      <c r="A17" s="50" t="str">
        <v>Y5R6</v>
      </c>
      <c r="B17" s="43"/>
      <c r="C17" s="43"/>
      <c r="D17" s="44"/>
      <c r="E17" s="41" t="s">
        <v>154</v>
      </c>
      <c r="F17" s="41"/>
      <c r="G17" s="41"/>
      <c r="H17" s="51"/>
    </row>
    <row r="18" spans="1:9" x14ac:dyDescent="0.35">
      <c r="A18" s="50" t="str">
        <v>M5RK</v>
      </c>
      <c r="B18" s="43"/>
      <c r="C18" s="42" t="s">
        <v>26</v>
      </c>
      <c r="D18" s="42" t="s">
        <v>9</v>
      </c>
      <c r="E18" s="42" t="s">
        <v>152</v>
      </c>
      <c r="F18" s="40"/>
      <c r="G18" s="40"/>
      <c r="H18" s="49"/>
    </row>
    <row r="19" spans="1:9" x14ac:dyDescent="0.35">
      <c r="A19" s="50" t="str">
        <v>W5RK</v>
      </c>
      <c r="B19" s="43"/>
      <c r="C19" s="43"/>
      <c r="D19" s="43"/>
      <c r="E19" s="43"/>
      <c r="F19" s="41"/>
      <c r="G19" s="41"/>
      <c r="H19" s="51"/>
    </row>
    <row r="20" spans="1:9" x14ac:dyDescent="0.35">
      <c r="A20" s="50" t="str">
        <v>X5RK</v>
      </c>
      <c r="B20" s="43"/>
      <c r="C20" s="43"/>
      <c r="D20" s="56" t="s">
        <v>27</v>
      </c>
      <c r="E20" s="43"/>
      <c r="F20" s="57"/>
      <c r="G20" s="57"/>
      <c r="H20" s="58"/>
    </row>
    <row r="21" spans="1:9" x14ac:dyDescent="0.35">
      <c r="A21" s="50" t="str">
        <v>N5RK</v>
      </c>
      <c r="B21" s="43"/>
      <c r="C21" s="42" t="s">
        <v>13</v>
      </c>
      <c r="D21" s="42" t="s">
        <v>9</v>
      </c>
      <c r="E21" s="43"/>
      <c r="F21" s="40"/>
      <c r="G21" s="40"/>
      <c r="H21" s="49"/>
    </row>
    <row r="22" spans="1:9" x14ac:dyDescent="0.35">
      <c r="A22" s="50" t="str">
        <v>S5RK</v>
      </c>
      <c r="B22" s="43"/>
      <c r="C22" s="43"/>
      <c r="D22" s="43"/>
      <c r="E22" s="43"/>
      <c r="F22" s="41"/>
      <c r="G22" s="41"/>
      <c r="H22" s="51"/>
    </row>
    <row r="23" spans="1:9" x14ac:dyDescent="0.35">
      <c r="A23" s="50" t="str">
        <v>T5RK</v>
      </c>
      <c r="B23" s="43"/>
      <c r="C23" s="43"/>
      <c r="D23" s="56" t="s">
        <v>27</v>
      </c>
      <c r="E23" s="43"/>
      <c r="F23" s="57"/>
      <c r="G23" s="57"/>
      <c r="H23" s="58"/>
    </row>
    <row r="24" spans="1:9" x14ac:dyDescent="0.35">
      <c r="A24" s="50" t="str">
        <v>P5RK</v>
      </c>
      <c r="B24" s="43"/>
      <c r="C24" s="42" t="s">
        <v>24</v>
      </c>
      <c r="D24" s="40" t="s">
        <v>9</v>
      </c>
      <c r="E24" s="43"/>
      <c r="F24" s="40"/>
      <c r="G24" s="40"/>
      <c r="H24" s="49"/>
    </row>
    <row r="25" spans="1:9" x14ac:dyDescent="0.35">
      <c r="A25" s="50" t="str">
        <v>U5RK</v>
      </c>
      <c r="B25" s="43"/>
      <c r="C25" s="43"/>
      <c r="D25" s="56" t="s">
        <v>27</v>
      </c>
      <c r="E25" s="43"/>
      <c r="F25" s="57"/>
      <c r="G25" s="57"/>
      <c r="H25" s="58"/>
    </row>
    <row r="26" spans="1:9" x14ac:dyDescent="0.35">
      <c r="A26" s="50" t="str">
        <v>R5RW</v>
      </c>
      <c r="B26" s="43"/>
      <c r="C26" s="42" t="s">
        <v>53</v>
      </c>
      <c r="D26" s="40" t="s">
        <v>9</v>
      </c>
      <c r="E26" s="43"/>
      <c r="F26" s="40"/>
      <c r="G26" s="40"/>
      <c r="H26" s="49"/>
    </row>
    <row r="27" spans="1:9" ht="15" thickBot="1" x14ac:dyDescent="0.4">
      <c r="A27" s="52" t="str">
        <v>V5RW</v>
      </c>
      <c r="B27" s="53"/>
      <c r="C27" s="53"/>
      <c r="D27" s="59" t="s">
        <v>27</v>
      </c>
      <c r="E27" s="44"/>
      <c r="F27" s="60"/>
      <c r="G27" s="60"/>
      <c r="H27" s="61"/>
    </row>
    <row r="29" spans="1:9" x14ac:dyDescent="0.35">
      <c r="A29" s="13" t="s">
        <v>57</v>
      </c>
      <c r="B29" s="13" t="s">
        <v>29</v>
      </c>
      <c r="C29" s="13" t="s">
        <v>0</v>
      </c>
      <c r="D29" s="13" t="s">
        <v>1</v>
      </c>
      <c r="E29" s="13" t="s">
        <v>2</v>
      </c>
      <c r="F29" s="13" t="s">
        <v>3</v>
      </c>
      <c r="G29" s="13" t="s">
        <v>4</v>
      </c>
      <c r="H29" s="13" t="s">
        <v>28</v>
      </c>
      <c r="I29" s="13" t="s">
        <v>5</v>
      </c>
    </row>
    <row r="30" spans="1:9" x14ac:dyDescent="0.35">
      <c r="A30" s="29">
        <f>_xlfn.NUMBERVALUE(RIGHT('2020'!$C30,6))</f>
        <v>460339</v>
      </c>
      <c r="B30" s="29" t="str">
        <f>RIGHT(LEFT('2020'!$C30,8),4)</f>
        <v>65RP</v>
      </c>
      <c r="C30" s="30" t="s">
        <v>131</v>
      </c>
      <c r="D30" s="29">
        <v>2022</v>
      </c>
      <c r="E30" s="29" t="s">
        <v>7</v>
      </c>
      <c r="F30" s="30" t="s">
        <v>8</v>
      </c>
      <c r="G30" s="29" t="s">
        <v>9</v>
      </c>
      <c r="H30" s="29" t="s">
        <v>21</v>
      </c>
      <c r="I30" s="30" t="s">
        <v>11</v>
      </c>
    </row>
    <row r="31" spans="1:9" x14ac:dyDescent="0.35">
      <c r="A31" s="31">
        <f>_xlfn.NUMBERVALUE(RIGHT('2020'!$C31,6))</f>
        <v>410570</v>
      </c>
      <c r="B31" s="31" t="str">
        <f>RIGHT(LEFT('2020'!$C31,8),4)</f>
        <v>75RP</v>
      </c>
      <c r="C31" s="32" t="s">
        <v>130</v>
      </c>
      <c r="D31" s="31">
        <v>2022</v>
      </c>
      <c r="E31" s="31" t="s">
        <v>7</v>
      </c>
      <c r="F31" s="32" t="s">
        <v>8</v>
      </c>
      <c r="G31" s="31" t="s">
        <v>9</v>
      </c>
      <c r="H31" s="31" t="s">
        <v>10</v>
      </c>
      <c r="I31" s="32" t="s">
        <v>11</v>
      </c>
    </row>
    <row r="32" spans="1:9" x14ac:dyDescent="0.35">
      <c r="A32" s="29">
        <f>_xlfn.NUMBERVALUE(RIGHT('2020'!$C32,6))</f>
        <v>210056</v>
      </c>
      <c r="B32" s="29" t="str">
        <f>RIGHT(LEFT('2020'!$C32,8),4)</f>
        <v>L5RP</v>
      </c>
      <c r="C32" s="30" t="s">
        <v>133</v>
      </c>
      <c r="D32" s="29">
        <v>2022</v>
      </c>
      <c r="E32" s="29" t="s">
        <v>7</v>
      </c>
      <c r="F32" s="30" t="s">
        <v>8</v>
      </c>
      <c r="G32" s="29" t="s">
        <v>9</v>
      </c>
      <c r="H32" s="29" t="s">
        <v>10</v>
      </c>
      <c r="I32" s="30" t="s">
        <v>11</v>
      </c>
    </row>
    <row r="33" spans="1:9" x14ac:dyDescent="0.35">
      <c r="A33" s="31">
        <f>_xlfn.NUMBERVALUE(RIGHT('2020'!$C33,6))</f>
        <v>410567</v>
      </c>
      <c r="B33" s="31" t="str">
        <f>RIGHT(LEFT('2020'!$C33,8),4)</f>
        <v>L5RP</v>
      </c>
      <c r="C33" s="32" t="s">
        <v>6</v>
      </c>
      <c r="D33" s="31">
        <v>2023</v>
      </c>
      <c r="E33" s="31" t="s">
        <v>7</v>
      </c>
      <c r="F33" s="32" t="s">
        <v>8</v>
      </c>
      <c r="G33" s="31" t="s">
        <v>9</v>
      </c>
      <c r="H33" s="31" t="s">
        <v>10</v>
      </c>
      <c r="I33" s="32" t="s">
        <v>11</v>
      </c>
    </row>
    <row r="34" spans="1:9" x14ac:dyDescent="0.35">
      <c r="A34" s="29">
        <f>_xlfn.NUMBERVALUE(RIGHT('2020'!$C34,6))</f>
        <v>460237</v>
      </c>
      <c r="B34" s="29" t="str">
        <f>RIGHT(LEFT('2020'!$C34,8),4)</f>
        <v>L5RP</v>
      </c>
      <c r="C34" s="30" t="s">
        <v>20</v>
      </c>
      <c r="D34" s="29">
        <v>2023</v>
      </c>
      <c r="E34" s="29" t="s">
        <v>7</v>
      </c>
      <c r="F34" s="30" t="s">
        <v>8</v>
      </c>
      <c r="G34" s="29" t="s">
        <v>9</v>
      </c>
      <c r="H34" s="29" t="s">
        <v>21</v>
      </c>
      <c r="I34" s="30" t="s">
        <v>11</v>
      </c>
    </row>
    <row r="35" spans="1:9" x14ac:dyDescent="0.35">
      <c r="A35" s="31">
        <f>_xlfn.NUMBERVALUE(RIGHT('2020'!$C35,6))</f>
        <v>511024</v>
      </c>
      <c r="B35" s="31" t="str">
        <f>RIGHT(LEFT('2020'!$C35,8),4)</f>
        <v>L5RP</v>
      </c>
      <c r="C35" s="32" t="s">
        <v>22</v>
      </c>
      <c r="D35" s="31">
        <v>2023</v>
      </c>
      <c r="E35" s="31" t="s">
        <v>7</v>
      </c>
      <c r="F35" s="32" t="s">
        <v>8</v>
      </c>
      <c r="G35" s="31" t="s">
        <v>9</v>
      </c>
      <c r="H35" s="31" t="s">
        <v>10</v>
      </c>
      <c r="I35" s="32" t="s">
        <v>11</v>
      </c>
    </row>
    <row r="36" spans="1:9" x14ac:dyDescent="0.35">
      <c r="A36" s="34">
        <f>_xlfn.NUMBERVALUE(RIGHT('2020'!$C36,6))</f>
        <v>147606</v>
      </c>
      <c r="B36" s="34" t="str">
        <f>RIGHT(LEFT('2020'!$C36,8),4)</f>
        <v>A5RK</v>
      </c>
      <c r="C36" s="30" t="s">
        <v>78</v>
      </c>
      <c r="D36" s="29">
        <v>2020</v>
      </c>
      <c r="E36" s="29" t="s">
        <v>7</v>
      </c>
      <c r="F36" s="30" t="s">
        <v>26</v>
      </c>
      <c r="G36" s="29" t="s">
        <v>9</v>
      </c>
      <c r="H36" s="29" t="s">
        <v>10</v>
      </c>
      <c r="I36" s="30" t="s">
        <v>14</v>
      </c>
    </row>
    <row r="37" spans="1:9" x14ac:dyDescent="0.35">
      <c r="A37" s="33">
        <f>_xlfn.NUMBERVALUE(RIGHT('2020'!$C37,6))</f>
        <v>141890</v>
      </c>
      <c r="B37" s="33" t="str">
        <f>RIGHT(LEFT('2020'!$C37,8),4)</f>
        <v>J5RK</v>
      </c>
      <c r="C37" s="32" t="s">
        <v>86</v>
      </c>
      <c r="D37" s="31">
        <v>2020</v>
      </c>
      <c r="E37" s="31" t="s">
        <v>7</v>
      </c>
      <c r="F37" s="32" t="s">
        <v>26</v>
      </c>
      <c r="G37" s="31" t="s">
        <v>9</v>
      </c>
      <c r="H37" s="31" t="s">
        <v>10</v>
      </c>
      <c r="I37" s="32" t="s">
        <v>14</v>
      </c>
    </row>
    <row r="38" spans="1:9" x14ac:dyDescent="0.35">
      <c r="A38" s="29">
        <f>_xlfn.NUMBERVALUE(RIGHT('2020'!$C38,6))</f>
        <v>127364</v>
      </c>
      <c r="B38" s="29" t="str">
        <f>RIGHT(LEFT('2020'!$C38,8),4)</f>
        <v>J5RK</v>
      </c>
      <c r="C38" s="30" t="s">
        <v>132</v>
      </c>
      <c r="D38" s="29">
        <v>2022</v>
      </c>
      <c r="E38" s="29" t="s">
        <v>7</v>
      </c>
      <c r="F38" s="30" t="s">
        <v>26</v>
      </c>
      <c r="G38" s="29" t="s">
        <v>9</v>
      </c>
      <c r="H38" s="29" t="s">
        <v>10</v>
      </c>
      <c r="I38" s="30" t="s">
        <v>14</v>
      </c>
    </row>
    <row r="39" spans="1:9" x14ac:dyDescent="0.35">
      <c r="A39" s="33">
        <f>_xlfn.NUMBERVALUE(RIGHT('2020'!$C39,6))</f>
        <v>140901</v>
      </c>
      <c r="B39" s="31" t="str">
        <f>RIGHT(LEFT('2020'!$C39,8),4)</f>
        <v>K5RK</v>
      </c>
      <c r="C39" s="32" t="s">
        <v>64</v>
      </c>
      <c r="D39" s="31">
        <v>2020</v>
      </c>
      <c r="E39" s="31" t="s">
        <v>7</v>
      </c>
      <c r="F39" s="32" t="s">
        <v>26</v>
      </c>
      <c r="G39" s="31" t="s">
        <v>27</v>
      </c>
      <c r="H39" s="31" t="s">
        <v>10</v>
      </c>
      <c r="I39" s="32" t="s">
        <v>14</v>
      </c>
    </row>
    <row r="40" spans="1:9" x14ac:dyDescent="0.35">
      <c r="A40" s="29">
        <f>_xlfn.NUMBERVALUE(RIGHT('2020'!$C40,6))</f>
        <v>107563</v>
      </c>
      <c r="B40" s="29" t="str">
        <f>RIGHT(LEFT('2020'!$C40,8),4)</f>
        <v>K5RK</v>
      </c>
      <c r="C40" s="30" t="s">
        <v>25</v>
      </c>
      <c r="D40" s="29">
        <v>2023</v>
      </c>
      <c r="E40" s="29" t="s">
        <v>7</v>
      </c>
      <c r="F40" s="30" t="s">
        <v>26</v>
      </c>
      <c r="G40" s="29" t="s">
        <v>27</v>
      </c>
      <c r="H40" s="29" t="s">
        <v>10</v>
      </c>
      <c r="I40" s="30" t="s">
        <v>14</v>
      </c>
    </row>
    <row r="41" spans="1:9" x14ac:dyDescent="0.35">
      <c r="A41" s="33">
        <f>_xlfn.NUMBERVALUE(RIGHT('2020'!$C41,6))</f>
        <v>130884</v>
      </c>
      <c r="B41" s="31" t="str">
        <f>RIGHT(LEFT('2020'!$C41,8),4)</f>
        <v>B5RK</v>
      </c>
      <c r="C41" s="32" t="s">
        <v>70</v>
      </c>
      <c r="D41" s="31">
        <v>2020</v>
      </c>
      <c r="E41" s="31" t="s">
        <v>7</v>
      </c>
      <c r="F41" s="32" t="s">
        <v>13</v>
      </c>
      <c r="G41" s="31" t="s">
        <v>9</v>
      </c>
      <c r="H41" s="31" t="s">
        <v>10</v>
      </c>
      <c r="I41" s="32" t="s">
        <v>14</v>
      </c>
    </row>
    <row r="42" spans="1:9" x14ac:dyDescent="0.35">
      <c r="A42" s="29">
        <f>_xlfn.NUMBERVALUE(RIGHT('2020'!$C42,6))</f>
        <v>131174</v>
      </c>
      <c r="B42" s="29" t="str">
        <f>RIGHT(LEFT('2020'!$C42,8),4)</f>
        <v>B5RK</v>
      </c>
      <c r="C42" s="30" t="s">
        <v>63</v>
      </c>
      <c r="D42" s="29">
        <v>2020</v>
      </c>
      <c r="E42" s="29" t="s">
        <v>7</v>
      </c>
      <c r="F42" s="30" t="s">
        <v>13</v>
      </c>
      <c r="G42" s="29" t="s">
        <v>9</v>
      </c>
      <c r="H42" s="29" t="s">
        <v>10</v>
      </c>
      <c r="I42" s="30" t="s">
        <v>14</v>
      </c>
    </row>
    <row r="43" spans="1:9" x14ac:dyDescent="0.35">
      <c r="A43" s="33">
        <f>_xlfn.NUMBERVALUE(RIGHT('2020'!$C43,6))</f>
        <v>133001</v>
      </c>
      <c r="B43" s="33" t="str">
        <f>RIGHT(LEFT('2020'!$C43,8),4)</f>
        <v>B5RK</v>
      </c>
      <c r="C43" s="32" t="s">
        <v>76</v>
      </c>
      <c r="D43" s="31">
        <v>2020</v>
      </c>
      <c r="E43" s="31" t="s">
        <v>7</v>
      </c>
      <c r="F43" s="32" t="s">
        <v>13</v>
      </c>
      <c r="G43" s="31" t="s">
        <v>9</v>
      </c>
      <c r="H43" s="31" t="s">
        <v>10</v>
      </c>
      <c r="I43" s="32" t="s">
        <v>14</v>
      </c>
    </row>
    <row r="44" spans="1:9" x14ac:dyDescent="0.35">
      <c r="A44" s="34">
        <f>_xlfn.NUMBERVALUE(RIGHT('2020'!$C44,6))</f>
        <v>153533</v>
      </c>
      <c r="B44" s="29" t="str">
        <f>RIGHT(LEFT('2020'!$C44,8),4)</f>
        <v>B5RK</v>
      </c>
      <c r="C44" s="30" t="s">
        <v>71</v>
      </c>
      <c r="D44" s="29">
        <v>2020</v>
      </c>
      <c r="E44" s="29" t="s">
        <v>7</v>
      </c>
      <c r="F44" s="30" t="s">
        <v>13</v>
      </c>
      <c r="G44" s="29" t="s">
        <v>9</v>
      </c>
      <c r="H44" s="29" t="s">
        <v>10</v>
      </c>
      <c r="I44" s="30" t="s">
        <v>14</v>
      </c>
    </row>
    <row r="45" spans="1:9" x14ac:dyDescent="0.35">
      <c r="A45" s="33">
        <f>_xlfn.NUMBERVALUE(RIGHT('2020'!$C45,6))</f>
        <v>154545</v>
      </c>
      <c r="B45" s="33" t="str">
        <f>RIGHT(LEFT('2020'!$C45,8),4)</f>
        <v>B5RK</v>
      </c>
      <c r="C45" s="32" t="s">
        <v>65</v>
      </c>
      <c r="D45" s="31">
        <v>2020</v>
      </c>
      <c r="E45" s="31" t="s">
        <v>7</v>
      </c>
      <c r="F45" s="32" t="s">
        <v>13</v>
      </c>
      <c r="G45" s="31" t="s">
        <v>9</v>
      </c>
      <c r="H45" s="31" t="s">
        <v>10</v>
      </c>
      <c r="I45" s="32" t="s">
        <v>14</v>
      </c>
    </row>
    <row r="46" spans="1:9" x14ac:dyDescent="0.35">
      <c r="A46" s="34">
        <f>_xlfn.NUMBERVALUE(RIGHT('2020'!$C46,6))</f>
        <v>154545</v>
      </c>
      <c r="B46" s="29" t="str">
        <f>RIGHT(LEFT('2020'!$C46,8),4)</f>
        <v>B5RK</v>
      </c>
      <c r="C46" s="30" t="s">
        <v>65</v>
      </c>
      <c r="D46" s="29">
        <v>2020</v>
      </c>
      <c r="E46" s="29" t="s">
        <v>7</v>
      </c>
      <c r="F46" s="30" t="s">
        <v>13</v>
      </c>
      <c r="G46" s="29" t="s">
        <v>9</v>
      </c>
      <c r="H46" s="29" t="s">
        <v>10</v>
      </c>
      <c r="I46" s="30" t="s">
        <v>14</v>
      </c>
    </row>
    <row r="47" spans="1:9" x14ac:dyDescent="0.35">
      <c r="A47" s="31">
        <f>_xlfn.NUMBERVALUE(RIGHT('2020'!$C47,6))</f>
        <v>118317</v>
      </c>
      <c r="B47" s="31" t="str">
        <f>RIGHT(LEFT('2020'!$C47,8),4)</f>
        <v>B5RK</v>
      </c>
      <c r="C47" s="32" t="s">
        <v>112</v>
      </c>
      <c r="D47" s="31">
        <v>2021</v>
      </c>
      <c r="E47" s="31" t="s">
        <v>7</v>
      </c>
      <c r="F47" s="32" t="s">
        <v>13</v>
      </c>
      <c r="G47" s="31" t="s">
        <v>9</v>
      </c>
      <c r="H47" s="31" t="s">
        <v>10</v>
      </c>
      <c r="I47" s="32" t="s">
        <v>14</v>
      </c>
    </row>
    <row r="48" spans="1:9" x14ac:dyDescent="0.35">
      <c r="A48" s="29">
        <f>_xlfn.NUMBERVALUE(RIGHT('2020'!$C48,6))</f>
        <v>109345</v>
      </c>
      <c r="B48" s="29" t="str">
        <f>RIGHT(LEFT('2020'!$C48,8),4)</f>
        <v>B5RK</v>
      </c>
      <c r="C48" s="30" t="s">
        <v>135</v>
      </c>
      <c r="D48" s="29">
        <v>2022</v>
      </c>
      <c r="E48" s="29" t="s">
        <v>7</v>
      </c>
      <c r="F48" s="30" t="s">
        <v>13</v>
      </c>
      <c r="G48" s="29" t="s">
        <v>9</v>
      </c>
      <c r="H48" s="29" t="s">
        <v>10</v>
      </c>
      <c r="I48" s="30" t="s">
        <v>14</v>
      </c>
    </row>
    <row r="49" spans="1:9" x14ac:dyDescent="0.35">
      <c r="A49" s="31">
        <f>_xlfn.NUMBERVALUE(RIGHT('2020'!$C49,6))</f>
        <v>119324</v>
      </c>
      <c r="B49" s="31" t="str">
        <f>RIGHT(LEFT('2020'!$C49,8),4)</f>
        <v>B5RK</v>
      </c>
      <c r="C49" s="32" t="s">
        <v>19</v>
      </c>
      <c r="D49" s="31">
        <v>2023</v>
      </c>
      <c r="E49" s="31" t="s">
        <v>7</v>
      </c>
      <c r="F49" s="32" t="s">
        <v>13</v>
      </c>
      <c r="G49" s="31" t="s">
        <v>9</v>
      </c>
      <c r="H49" s="31" t="s">
        <v>10</v>
      </c>
      <c r="I49" s="32" t="s">
        <v>14</v>
      </c>
    </row>
    <row r="50" spans="1:9" x14ac:dyDescent="0.35">
      <c r="A50" s="29">
        <f>_xlfn.NUMBERVALUE(RIGHT('2020'!$C50,6))</f>
        <v>119529</v>
      </c>
      <c r="B50" s="29" t="str">
        <f>RIGHT(LEFT('2020'!$C50,8),4)</f>
        <v>B5RK</v>
      </c>
      <c r="C50" s="30" t="s">
        <v>16</v>
      </c>
      <c r="D50" s="29">
        <v>2023</v>
      </c>
      <c r="E50" s="29" t="s">
        <v>7</v>
      </c>
      <c r="F50" s="30" t="s">
        <v>13</v>
      </c>
      <c r="G50" s="29" t="s">
        <v>9</v>
      </c>
      <c r="H50" s="29" t="s">
        <v>10</v>
      </c>
      <c r="I50" s="30" t="s">
        <v>14</v>
      </c>
    </row>
    <row r="51" spans="1:9" x14ac:dyDescent="0.35">
      <c r="A51" s="31">
        <f>_xlfn.NUMBERVALUE(RIGHT('2020'!$C51,6))</f>
        <v>119562</v>
      </c>
      <c r="B51" s="31" t="str">
        <f>RIGHT(LEFT('2020'!$C51,8),4)</f>
        <v>B5RK</v>
      </c>
      <c r="C51" s="32" t="s">
        <v>15</v>
      </c>
      <c r="D51" s="31">
        <v>2023</v>
      </c>
      <c r="E51" s="31" t="s">
        <v>7</v>
      </c>
      <c r="F51" s="32" t="s">
        <v>13</v>
      </c>
      <c r="G51" s="31" t="s">
        <v>9</v>
      </c>
      <c r="H51" s="31" t="s">
        <v>10</v>
      </c>
      <c r="I51" s="32" t="s">
        <v>14</v>
      </c>
    </row>
    <row r="52" spans="1:9" x14ac:dyDescent="0.35">
      <c r="A52" s="29">
        <f>_xlfn.NUMBERVALUE(RIGHT('2020'!$C52,6))</f>
        <v>120551</v>
      </c>
      <c r="B52" s="29" t="str">
        <f>RIGHT(LEFT('2020'!$C52,8),4)</f>
        <v>B5RK</v>
      </c>
      <c r="C52" s="30" t="s">
        <v>18</v>
      </c>
      <c r="D52" s="29">
        <v>2023</v>
      </c>
      <c r="E52" s="29" t="s">
        <v>7</v>
      </c>
      <c r="F52" s="30" t="s">
        <v>13</v>
      </c>
      <c r="G52" s="29" t="s">
        <v>9</v>
      </c>
      <c r="H52" s="29" t="s">
        <v>10</v>
      </c>
      <c r="I52" s="30" t="s">
        <v>14</v>
      </c>
    </row>
    <row r="53" spans="1:9" x14ac:dyDescent="0.35">
      <c r="A53" s="31">
        <f>_xlfn.NUMBERVALUE(RIGHT('2020'!$C53,6))</f>
        <v>134405</v>
      </c>
      <c r="B53" s="31" t="str">
        <f>RIGHT(LEFT('2020'!$C53,8),4)</f>
        <v>B5RK</v>
      </c>
      <c r="C53" s="32" t="s">
        <v>12</v>
      </c>
      <c r="D53" s="31">
        <v>2023</v>
      </c>
      <c r="E53" s="31" t="s">
        <v>7</v>
      </c>
      <c r="F53" s="32" t="s">
        <v>13</v>
      </c>
      <c r="G53" s="31" t="s">
        <v>9</v>
      </c>
      <c r="H53" s="31" t="s">
        <v>10</v>
      </c>
      <c r="I53" s="32" t="s">
        <v>14</v>
      </c>
    </row>
    <row r="54" spans="1:9" x14ac:dyDescent="0.35">
      <c r="A54" s="29">
        <f>_xlfn.NUMBERVALUE(RIGHT('2020'!$C54,6))</f>
        <v>113607</v>
      </c>
      <c r="B54" s="29" t="str">
        <f>RIGHT(LEFT('2020'!$C54,8),4)</f>
        <v>B5RK</v>
      </c>
      <c r="C54" s="30" t="s">
        <v>147</v>
      </c>
      <c r="D54" s="29">
        <v>2024</v>
      </c>
      <c r="E54" s="29" t="s">
        <v>7</v>
      </c>
      <c r="F54" s="30" t="s">
        <v>13</v>
      </c>
      <c r="G54" s="29" t="s">
        <v>9</v>
      </c>
      <c r="H54" s="29" t="s">
        <v>10</v>
      </c>
      <c r="I54" s="30" t="s">
        <v>14</v>
      </c>
    </row>
    <row r="55" spans="1:9" x14ac:dyDescent="0.35">
      <c r="A55" s="33">
        <f>_xlfn.NUMBERVALUE(RIGHT('2020'!$C55,6))</f>
        <v>142036</v>
      </c>
      <c r="B55" s="33" t="str">
        <f>RIGHT(LEFT('2020'!$C55,8),4)</f>
        <v>B5RL</v>
      </c>
      <c r="C55" s="32" t="s">
        <v>77</v>
      </c>
      <c r="D55" s="31">
        <v>2020</v>
      </c>
      <c r="E55" s="31" t="s">
        <v>7</v>
      </c>
      <c r="F55" s="32" t="s">
        <v>13</v>
      </c>
      <c r="G55" s="31" t="s">
        <v>9</v>
      </c>
      <c r="H55" s="31" t="s">
        <v>10</v>
      </c>
      <c r="I55" s="32" t="s">
        <v>14</v>
      </c>
    </row>
    <row r="56" spans="1:9" x14ac:dyDescent="0.35">
      <c r="A56" s="34">
        <f>_xlfn.NUMBERVALUE(RIGHT('2020'!$C56,6))</f>
        <v>134615</v>
      </c>
      <c r="B56" s="29" t="str">
        <f>RIGHT(LEFT('2020'!$C56,8),4)</f>
        <v>F5RK</v>
      </c>
      <c r="C56" s="30" t="s">
        <v>73</v>
      </c>
      <c r="D56" s="29">
        <v>2020</v>
      </c>
      <c r="E56" s="29" t="s">
        <v>7</v>
      </c>
      <c r="F56" s="30" t="s">
        <v>13</v>
      </c>
      <c r="G56" s="29" t="s">
        <v>27</v>
      </c>
      <c r="H56" s="29" t="s">
        <v>10</v>
      </c>
      <c r="I56" s="30" t="s">
        <v>14</v>
      </c>
    </row>
    <row r="57" spans="1:9" x14ac:dyDescent="0.35">
      <c r="A57" s="33">
        <f>_xlfn.NUMBERVALUE(RIGHT('2020'!$C57,6))</f>
        <v>140026</v>
      </c>
      <c r="B57" s="31" t="str">
        <f>RIGHT(LEFT('2020'!$C57,8),4)</f>
        <v>F5RK</v>
      </c>
      <c r="C57" s="32" t="s">
        <v>69</v>
      </c>
      <c r="D57" s="31">
        <v>2020</v>
      </c>
      <c r="E57" s="31" t="s">
        <v>7</v>
      </c>
      <c r="F57" s="32" t="s">
        <v>13</v>
      </c>
      <c r="G57" s="31" t="s">
        <v>27</v>
      </c>
      <c r="H57" s="31" t="s">
        <v>10</v>
      </c>
      <c r="I57" s="32" t="s">
        <v>14</v>
      </c>
    </row>
    <row r="58" spans="1:9" x14ac:dyDescent="0.35">
      <c r="A58" s="34">
        <f>_xlfn.NUMBERVALUE(RIGHT('2020'!$C58,6))</f>
        <v>140763</v>
      </c>
      <c r="B58" s="34" t="str">
        <f>RIGHT(LEFT('2020'!$C58,8),4)</f>
        <v>F5RK</v>
      </c>
      <c r="C58" s="30" t="s">
        <v>79</v>
      </c>
      <c r="D58" s="29">
        <v>2020</v>
      </c>
      <c r="E58" s="29" t="s">
        <v>7</v>
      </c>
      <c r="F58" s="30" t="s">
        <v>13</v>
      </c>
      <c r="G58" s="29" t="s">
        <v>27</v>
      </c>
      <c r="H58" s="29" t="s">
        <v>10</v>
      </c>
      <c r="I58" s="30" t="s">
        <v>14</v>
      </c>
    </row>
    <row r="59" spans="1:9" x14ac:dyDescent="0.35">
      <c r="A59" s="33">
        <f>_xlfn.NUMBERVALUE(RIGHT('2020'!$C59,6))</f>
        <v>141519</v>
      </c>
      <c r="B59" s="33" t="str">
        <f>RIGHT(LEFT('2020'!$C59,8),4)</f>
        <v>F5RK</v>
      </c>
      <c r="C59" s="32" t="s">
        <v>87</v>
      </c>
      <c r="D59" s="31">
        <v>2020</v>
      </c>
      <c r="E59" s="31" t="s">
        <v>7</v>
      </c>
      <c r="F59" s="32" t="s">
        <v>13</v>
      </c>
      <c r="G59" s="31" t="s">
        <v>27</v>
      </c>
      <c r="H59" s="31" t="s">
        <v>10</v>
      </c>
      <c r="I59" s="32" t="s">
        <v>14</v>
      </c>
    </row>
    <row r="60" spans="1:9" x14ac:dyDescent="0.35">
      <c r="A60" s="34">
        <f>_xlfn.NUMBERVALUE(RIGHT('2020'!$C60,6))</f>
        <v>151892</v>
      </c>
      <c r="B60" s="34" t="str">
        <f>RIGHT(LEFT('2020'!$C60,8),4)</f>
        <v>F5RK</v>
      </c>
      <c r="C60" s="30" t="s">
        <v>84</v>
      </c>
      <c r="D60" s="29">
        <v>2020</v>
      </c>
      <c r="E60" s="29" t="s">
        <v>7</v>
      </c>
      <c r="F60" s="30" t="s">
        <v>13</v>
      </c>
      <c r="G60" s="29" t="s">
        <v>27</v>
      </c>
      <c r="H60" s="29" t="s">
        <v>10</v>
      </c>
      <c r="I60" s="30" t="s">
        <v>14</v>
      </c>
    </row>
    <row r="61" spans="1:9" x14ac:dyDescent="0.35">
      <c r="A61" s="33">
        <f>_xlfn.NUMBERVALUE(RIGHT('2020'!$C61,6))</f>
        <v>155972</v>
      </c>
      <c r="B61" s="33" t="str">
        <f>RIGHT(LEFT('2020'!$C61,8),4)</f>
        <v>F5RK</v>
      </c>
      <c r="C61" s="32" t="s">
        <v>80</v>
      </c>
      <c r="D61" s="31">
        <v>2020</v>
      </c>
      <c r="E61" s="31" t="s">
        <v>7</v>
      </c>
      <c r="F61" s="32" t="s">
        <v>13</v>
      </c>
      <c r="G61" s="31" t="s">
        <v>27</v>
      </c>
      <c r="H61" s="31" t="s">
        <v>10</v>
      </c>
      <c r="I61" s="32" t="s">
        <v>14</v>
      </c>
    </row>
    <row r="62" spans="1:9" x14ac:dyDescent="0.35">
      <c r="A62" s="29">
        <f>_xlfn.NUMBERVALUE(RIGHT('2020'!$C62,6))</f>
        <v>116197</v>
      </c>
      <c r="B62" s="29" t="str">
        <f>RIGHT(LEFT('2020'!$C62,8),4)</f>
        <v>F5RK</v>
      </c>
      <c r="C62" s="30" t="s">
        <v>108</v>
      </c>
      <c r="D62" s="29">
        <v>2021</v>
      </c>
      <c r="E62" s="29" t="s">
        <v>7</v>
      </c>
      <c r="F62" s="30" t="s">
        <v>13</v>
      </c>
      <c r="G62" s="29" t="s">
        <v>27</v>
      </c>
      <c r="H62" s="29" t="s">
        <v>10</v>
      </c>
      <c r="I62" s="30" t="s">
        <v>14</v>
      </c>
    </row>
    <row r="63" spans="1:9" x14ac:dyDescent="0.35">
      <c r="A63" s="31">
        <f>_xlfn.NUMBERVALUE(RIGHT('2020'!$C63,6))</f>
        <v>121577</v>
      </c>
      <c r="B63" s="31" t="str">
        <f>RIGHT(LEFT('2020'!$C63,8),4)</f>
        <v>F5RK</v>
      </c>
      <c r="C63" s="32" t="s">
        <v>109</v>
      </c>
      <c r="D63" s="31">
        <v>2021</v>
      </c>
      <c r="E63" s="31" t="s">
        <v>7</v>
      </c>
      <c r="F63" s="32" t="s">
        <v>13</v>
      </c>
      <c r="G63" s="31" t="s">
        <v>27</v>
      </c>
      <c r="H63" s="31" t="s">
        <v>10</v>
      </c>
      <c r="I63" s="32" t="s">
        <v>14</v>
      </c>
    </row>
    <row r="64" spans="1:9" x14ac:dyDescent="0.35">
      <c r="A64" s="29">
        <f>_xlfn.NUMBERVALUE(RIGHT('2020'!$C64,6))</f>
        <v>105944</v>
      </c>
      <c r="B64" s="29" t="str">
        <f>RIGHT(LEFT('2020'!$C64,8),4)</f>
        <v>F5RK</v>
      </c>
      <c r="C64" s="30" t="s">
        <v>146</v>
      </c>
      <c r="D64" s="29">
        <v>2024</v>
      </c>
      <c r="E64" s="29" t="s">
        <v>7</v>
      </c>
      <c r="F64" s="30" t="s">
        <v>13</v>
      </c>
      <c r="G64" s="29" t="s">
        <v>9</v>
      </c>
      <c r="H64" s="29" t="s">
        <v>10</v>
      </c>
      <c r="I64" s="30" t="s">
        <v>14</v>
      </c>
    </row>
    <row r="65" spans="1:9" x14ac:dyDescent="0.35">
      <c r="A65" s="33">
        <f>_xlfn.NUMBERVALUE(RIGHT('2020'!$C65,6))</f>
        <v>132582</v>
      </c>
      <c r="B65" s="33" t="str">
        <f>RIGHT(LEFT('2020'!$C65,8),4)</f>
        <v>C5RK</v>
      </c>
      <c r="C65" s="32" t="s">
        <v>81</v>
      </c>
      <c r="D65" s="31">
        <v>2020</v>
      </c>
      <c r="E65" s="31" t="s">
        <v>7</v>
      </c>
      <c r="F65" s="32" t="s">
        <v>24</v>
      </c>
      <c r="G65" s="31" t="s">
        <v>9</v>
      </c>
      <c r="H65" s="31" t="s">
        <v>10</v>
      </c>
      <c r="I65" s="32" t="s">
        <v>14</v>
      </c>
    </row>
    <row r="66" spans="1:9" x14ac:dyDescent="0.35">
      <c r="A66" s="34">
        <f>_xlfn.NUMBERVALUE(RIGHT('2020'!$C66,6))</f>
        <v>153990</v>
      </c>
      <c r="B66" s="29" t="str">
        <f>RIGHT(LEFT('2020'!$C66,8),4)</f>
        <v>C5RK</v>
      </c>
      <c r="C66" s="30" t="s">
        <v>66</v>
      </c>
      <c r="D66" s="29">
        <v>2020</v>
      </c>
      <c r="E66" s="29" t="s">
        <v>7</v>
      </c>
      <c r="F66" s="30" t="s">
        <v>24</v>
      </c>
      <c r="G66" s="29" t="s">
        <v>9</v>
      </c>
      <c r="H66" s="29" t="s">
        <v>10</v>
      </c>
      <c r="I66" s="30" t="s">
        <v>14</v>
      </c>
    </row>
    <row r="67" spans="1:9" x14ac:dyDescent="0.35">
      <c r="A67" s="33">
        <f>_xlfn.NUMBERVALUE(RIGHT('2020'!$C67,6))</f>
        <v>155915</v>
      </c>
      <c r="B67" s="31" t="str">
        <f>RIGHT(LEFT('2020'!$C67,8),4)</f>
        <v>C5RK</v>
      </c>
      <c r="C67" s="32" t="s">
        <v>72</v>
      </c>
      <c r="D67" s="31">
        <v>2020</v>
      </c>
      <c r="E67" s="31" t="s">
        <v>7</v>
      </c>
      <c r="F67" s="32" t="s">
        <v>24</v>
      </c>
      <c r="G67" s="31" t="s">
        <v>9</v>
      </c>
      <c r="H67" s="31" t="s">
        <v>10</v>
      </c>
      <c r="I67" s="32" t="s">
        <v>14</v>
      </c>
    </row>
    <row r="68" spans="1:9" x14ac:dyDescent="0.35">
      <c r="A68" s="34">
        <f>_xlfn.NUMBERVALUE(RIGHT('2020'!$C68,6))</f>
        <v>131991</v>
      </c>
      <c r="B68" s="29" t="str">
        <f>RIGHT(LEFT('2020'!$C68,8),4)</f>
        <v>G5RK</v>
      </c>
      <c r="C68" s="30" t="s">
        <v>68</v>
      </c>
      <c r="D68" s="29">
        <v>2020</v>
      </c>
      <c r="E68" s="29" t="s">
        <v>7</v>
      </c>
      <c r="F68" s="30" t="s">
        <v>24</v>
      </c>
      <c r="G68" s="29" t="s">
        <v>27</v>
      </c>
      <c r="H68" s="29" t="s">
        <v>10</v>
      </c>
      <c r="I68" s="30" t="s">
        <v>14</v>
      </c>
    </row>
    <row r="69" spans="1:9" x14ac:dyDescent="0.35">
      <c r="A69" s="33">
        <f>_xlfn.NUMBERVALUE(RIGHT('2020'!$C69,6))</f>
        <v>148298</v>
      </c>
      <c r="B69" s="33" t="str">
        <f>RIGHT(LEFT('2020'!$C69,8),4)</f>
        <v>G5RK</v>
      </c>
      <c r="C69" s="32" t="s">
        <v>82</v>
      </c>
      <c r="D69" s="31">
        <v>2020</v>
      </c>
      <c r="E69" s="31" t="s">
        <v>7</v>
      </c>
      <c r="F69" s="32" t="s">
        <v>24</v>
      </c>
      <c r="G69" s="31" t="s">
        <v>27</v>
      </c>
      <c r="H69" s="31" t="s">
        <v>10</v>
      </c>
      <c r="I69" s="32" t="s">
        <v>14</v>
      </c>
    </row>
    <row r="70" spans="1:9" x14ac:dyDescent="0.35">
      <c r="A70" s="34">
        <f>_xlfn.NUMBERVALUE(RIGHT('2020'!$C70,6))</f>
        <v>152257</v>
      </c>
      <c r="B70" s="34" t="str">
        <f>RIGHT(LEFT('2020'!$C70,8),4)</f>
        <v>G5RK</v>
      </c>
      <c r="C70" s="30" t="s">
        <v>83</v>
      </c>
      <c r="D70" s="29">
        <v>2020</v>
      </c>
      <c r="E70" s="29" t="s">
        <v>7</v>
      </c>
      <c r="F70" s="30" t="s">
        <v>24</v>
      </c>
      <c r="G70" s="29" t="s">
        <v>27</v>
      </c>
      <c r="H70" s="29" t="s">
        <v>10</v>
      </c>
      <c r="I70" s="30" t="s">
        <v>14</v>
      </c>
    </row>
    <row r="71" spans="1:9" x14ac:dyDescent="0.35">
      <c r="A71" s="31">
        <f>_xlfn.NUMBERVALUE(RIGHT('2020'!$C71,6))</f>
        <v>128513</v>
      </c>
      <c r="B71" s="31" t="str">
        <f>RIGHT(LEFT('2020'!$C71,8),4)</f>
        <v>G5RK</v>
      </c>
      <c r="C71" s="32" t="s">
        <v>111</v>
      </c>
      <c r="D71" s="31">
        <v>2021</v>
      </c>
      <c r="E71" s="31" t="s">
        <v>7</v>
      </c>
      <c r="F71" s="32" t="s">
        <v>24</v>
      </c>
      <c r="G71" s="31" t="s">
        <v>27</v>
      </c>
      <c r="H71" s="31" t="s">
        <v>10</v>
      </c>
      <c r="I71" s="32" t="s">
        <v>14</v>
      </c>
    </row>
    <row r="72" spans="1:9" x14ac:dyDescent="0.35">
      <c r="A72" s="29">
        <f>_xlfn.NUMBERVALUE(RIGHT('2020'!$C72,6))</f>
        <v>130378</v>
      </c>
      <c r="B72" s="29" t="str">
        <f>RIGHT(LEFT('2020'!$C72,8),4)</f>
        <v>G5RK</v>
      </c>
      <c r="C72" s="30" t="s">
        <v>104</v>
      </c>
      <c r="D72" s="29">
        <v>2021</v>
      </c>
      <c r="E72" s="29" t="s">
        <v>7</v>
      </c>
      <c r="F72" s="30" t="s">
        <v>24</v>
      </c>
      <c r="G72" s="29" t="s">
        <v>9</v>
      </c>
      <c r="H72" s="29" t="s">
        <v>10</v>
      </c>
      <c r="I72" s="30" t="s">
        <v>14</v>
      </c>
    </row>
    <row r="73" spans="1:9" x14ac:dyDescent="0.35">
      <c r="A73" s="31">
        <f>_xlfn.NUMBERVALUE(RIGHT('2020'!$C73,6))</f>
        <v>103364</v>
      </c>
      <c r="B73" s="31" t="str">
        <f>RIGHT(LEFT('2020'!$C73,8),4)</f>
        <v>G5RK</v>
      </c>
      <c r="C73" s="32" t="s">
        <v>17</v>
      </c>
      <c r="D73" s="31">
        <v>2023</v>
      </c>
      <c r="E73" s="31" t="s">
        <v>7</v>
      </c>
      <c r="F73" s="32" t="s">
        <v>24</v>
      </c>
      <c r="G73" s="31" t="s">
        <v>9</v>
      </c>
      <c r="H73" s="31" t="s">
        <v>10</v>
      </c>
      <c r="I73" s="32" t="s">
        <v>14</v>
      </c>
    </row>
    <row r="74" spans="1:9" x14ac:dyDescent="0.35">
      <c r="A74" s="29">
        <f>_xlfn.NUMBERVALUE(RIGHT('2020'!$C74,6))</f>
        <v>103364</v>
      </c>
      <c r="B74" s="29" t="str">
        <f>RIGHT(LEFT('2020'!$C74,8),4)</f>
        <v>G5RK</v>
      </c>
      <c r="C74" s="30" t="s">
        <v>17</v>
      </c>
      <c r="D74" s="29">
        <v>2023</v>
      </c>
      <c r="E74" s="29" t="s">
        <v>7</v>
      </c>
      <c r="F74" s="30" t="s">
        <v>24</v>
      </c>
      <c r="G74" s="29" t="s">
        <v>9</v>
      </c>
      <c r="H74" s="29" t="s">
        <v>10</v>
      </c>
      <c r="I74" s="30" t="s">
        <v>14</v>
      </c>
    </row>
    <row r="75" spans="1:9" x14ac:dyDescent="0.35">
      <c r="A75" s="31">
        <f>_xlfn.NUMBERVALUE(RIGHT('2020'!$C75,6))</f>
        <v>104423</v>
      </c>
      <c r="B75" s="31" t="str">
        <f>RIGHT(LEFT('2020'!$C75,8),4)</f>
        <v>G5RK</v>
      </c>
      <c r="C75" s="32" t="s">
        <v>23</v>
      </c>
      <c r="D75" s="31">
        <v>2023</v>
      </c>
      <c r="E75" s="31" t="s">
        <v>7</v>
      </c>
      <c r="F75" s="32" t="s">
        <v>24</v>
      </c>
      <c r="G75" s="31" t="s">
        <v>9</v>
      </c>
      <c r="H75" s="31" t="s">
        <v>10</v>
      </c>
      <c r="I75" s="32" t="s">
        <v>14</v>
      </c>
    </row>
    <row r="76" spans="1:9" x14ac:dyDescent="0.35">
      <c r="A76" s="34">
        <f>_xlfn.NUMBERVALUE(RIGHT('2020'!$C76,6))</f>
        <v>138722</v>
      </c>
      <c r="B76" s="34" t="str">
        <f>RIGHT(LEFT('2020'!$C76,8),4)</f>
        <v>D5RL</v>
      </c>
      <c r="C76" s="30" t="s">
        <v>85</v>
      </c>
      <c r="D76" s="29">
        <v>2020</v>
      </c>
      <c r="E76" s="29" t="s">
        <v>7</v>
      </c>
      <c r="F76" s="30" t="s">
        <v>53</v>
      </c>
      <c r="G76" s="29" t="s">
        <v>9</v>
      </c>
      <c r="H76" s="29" t="s">
        <v>10</v>
      </c>
      <c r="I76" s="30" t="s">
        <v>14</v>
      </c>
    </row>
    <row r="77" spans="1:9" x14ac:dyDescent="0.35">
      <c r="A77" s="31">
        <f>_xlfn.NUMBERVALUE(RIGHT('2020'!$C77,6))</f>
        <v>127934</v>
      </c>
      <c r="B77" s="31" t="str">
        <f>RIGHT(LEFT('2020'!$C77,8),4)</f>
        <v>D5RL</v>
      </c>
      <c r="C77" s="32" t="s">
        <v>106</v>
      </c>
      <c r="D77" s="31">
        <v>2021</v>
      </c>
      <c r="E77" s="31" t="s">
        <v>7</v>
      </c>
      <c r="F77" s="32" t="s">
        <v>53</v>
      </c>
      <c r="G77" s="31" t="s">
        <v>9</v>
      </c>
      <c r="H77" s="31" t="s">
        <v>10</v>
      </c>
      <c r="I77" s="32" t="s">
        <v>14</v>
      </c>
    </row>
    <row r="78" spans="1:9" x14ac:dyDescent="0.35">
      <c r="A78" s="29">
        <f>_xlfn.NUMBERVALUE(RIGHT('2020'!$C78,6))</f>
        <v>144869</v>
      </c>
      <c r="B78" s="29" t="str">
        <f>RIGHT(LEFT('2020'!$C78,8),4)</f>
        <v>D5RL</v>
      </c>
      <c r="C78" s="30" t="s">
        <v>105</v>
      </c>
      <c r="D78" s="29">
        <v>2021</v>
      </c>
      <c r="E78" s="29" t="s">
        <v>7</v>
      </c>
      <c r="F78" s="30" t="s">
        <v>53</v>
      </c>
      <c r="G78" s="29" t="s">
        <v>9</v>
      </c>
      <c r="H78" s="29" t="s">
        <v>10</v>
      </c>
      <c r="I78" s="30" t="s">
        <v>14</v>
      </c>
    </row>
    <row r="79" spans="1:9" x14ac:dyDescent="0.35">
      <c r="A79" s="31">
        <f>_xlfn.NUMBERVALUE(RIGHT('2020'!$C79,6))</f>
        <v>120172</v>
      </c>
      <c r="B79" s="31" t="str">
        <f>RIGHT(LEFT('2020'!$C79,8),4)</f>
        <v>D5RL</v>
      </c>
      <c r="C79" s="32" t="s">
        <v>134</v>
      </c>
      <c r="D79" s="31">
        <v>2022</v>
      </c>
      <c r="E79" s="31" t="s">
        <v>7</v>
      </c>
      <c r="F79" s="32" t="s">
        <v>53</v>
      </c>
      <c r="G79" s="31" t="s">
        <v>9</v>
      </c>
      <c r="H79" s="31" t="s">
        <v>10</v>
      </c>
      <c r="I79" s="32" t="s">
        <v>14</v>
      </c>
    </row>
    <row r="80" spans="1:9" x14ac:dyDescent="0.35">
      <c r="A80" s="34">
        <f>_xlfn.NUMBERVALUE(RIGHT('2020'!$C80,6))</f>
        <v>138647</v>
      </c>
      <c r="B80" s="34" t="str">
        <f>RIGHT(LEFT('2020'!$C80,8),4)</f>
        <v>H5RL</v>
      </c>
      <c r="C80" s="30" t="s">
        <v>75</v>
      </c>
      <c r="D80" s="29">
        <v>2020</v>
      </c>
      <c r="E80" s="29" t="s">
        <v>7</v>
      </c>
      <c r="F80" s="30" t="s">
        <v>53</v>
      </c>
      <c r="G80" s="29" t="s">
        <v>27</v>
      </c>
      <c r="H80" s="29" t="s">
        <v>10</v>
      </c>
      <c r="I80" s="30" t="s">
        <v>14</v>
      </c>
    </row>
    <row r="81" spans="1:9" x14ac:dyDescent="0.35">
      <c r="A81" s="33">
        <f>_xlfn.NUMBERVALUE(RIGHT('2020'!$C81,6))</f>
        <v>139880</v>
      </c>
      <c r="B81" s="31" t="str">
        <f>RIGHT(LEFT('2020'!$C81,8),4)</f>
        <v>H5RL</v>
      </c>
      <c r="C81" s="32" t="s">
        <v>67</v>
      </c>
      <c r="D81" s="31">
        <v>2020</v>
      </c>
      <c r="E81" s="31" t="s">
        <v>7</v>
      </c>
      <c r="F81" s="32" t="s">
        <v>53</v>
      </c>
      <c r="G81" s="31" t="s">
        <v>27</v>
      </c>
      <c r="H81" s="31" t="s">
        <v>10</v>
      </c>
      <c r="I81" s="32" t="s">
        <v>14</v>
      </c>
    </row>
    <row r="82" spans="1:9" x14ac:dyDescent="0.35">
      <c r="A82" s="34">
        <f>_xlfn.NUMBERVALUE(RIGHT('2020'!$C82,6))</f>
        <v>143827</v>
      </c>
      <c r="B82" s="34" t="str">
        <f>RIGHT(LEFT('2020'!$C82,8),4)</f>
        <v>H5RL</v>
      </c>
      <c r="C82" s="30" t="s">
        <v>74</v>
      </c>
      <c r="D82" s="29">
        <v>2020</v>
      </c>
      <c r="E82" s="29" t="s">
        <v>7</v>
      </c>
      <c r="F82" s="30" t="s">
        <v>53</v>
      </c>
      <c r="G82" s="29" t="s">
        <v>27</v>
      </c>
      <c r="H82" s="29" t="s">
        <v>10</v>
      </c>
      <c r="I82" s="30" t="s">
        <v>14</v>
      </c>
    </row>
    <row r="83" spans="1:9" x14ac:dyDescent="0.35">
      <c r="A83" s="31">
        <f>_xlfn.NUMBERVALUE(RIGHT('2020'!$C83,6))</f>
        <v>110788</v>
      </c>
      <c r="B83" s="31" t="str">
        <f>RIGHT(LEFT('2020'!$C83,8),4)</f>
        <v>H5RL</v>
      </c>
      <c r="C83" s="32" t="s">
        <v>113</v>
      </c>
      <c r="D83" s="31">
        <v>2021</v>
      </c>
      <c r="E83" s="31" t="s">
        <v>7</v>
      </c>
      <c r="F83" s="32" t="s">
        <v>53</v>
      </c>
      <c r="G83" s="31" t="s">
        <v>27</v>
      </c>
      <c r="H83" s="31" t="s">
        <v>10</v>
      </c>
      <c r="I83" s="32" t="s">
        <v>14</v>
      </c>
    </row>
    <row r="84" spans="1:9" x14ac:dyDescent="0.35">
      <c r="A84" s="29">
        <f>_xlfn.NUMBERVALUE(RIGHT('2020'!$C84,6))</f>
        <v>125038</v>
      </c>
      <c r="B84" s="29" t="str">
        <f>RIGHT(LEFT('2020'!$C84,8),4)</f>
        <v>H5RL</v>
      </c>
      <c r="C84" s="30" t="s">
        <v>107</v>
      </c>
      <c r="D84" s="29">
        <v>2021</v>
      </c>
      <c r="E84" s="29" t="s">
        <v>7</v>
      </c>
      <c r="F84" s="30" t="s">
        <v>53</v>
      </c>
      <c r="G84" s="29" t="s">
        <v>27</v>
      </c>
      <c r="H84" s="29" t="s">
        <v>10</v>
      </c>
      <c r="I84" s="30" t="s">
        <v>14</v>
      </c>
    </row>
    <row r="85" spans="1:9" x14ac:dyDescent="0.35">
      <c r="A85" s="31">
        <f>_xlfn.NUMBERVALUE(RIGHT('2020'!$C85,6))</f>
        <v>125709</v>
      </c>
      <c r="B85" s="31" t="str">
        <f>RIGHT(LEFT('2020'!$C85,8),4)</f>
        <v>H5RL</v>
      </c>
      <c r="C85" s="32" t="s">
        <v>110</v>
      </c>
      <c r="D85" s="31">
        <v>2021</v>
      </c>
      <c r="E85" s="31" t="s">
        <v>7</v>
      </c>
      <c r="F85" s="32" t="s">
        <v>53</v>
      </c>
      <c r="G85" s="31" t="s">
        <v>27</v>
      </c>
      <c r="H85" s="31" t="s">
        <v>10</v>
      </c>
      <c r="I85" s="32" t="s">
        <v>14</v>
      </c>
    </row>
    <row r="86" spans="1:9" x14ac:dyDescent="0.35">
      <c r="A86" s="29">
        <f>_xlfn.NUMBERVALUE(RIGHT('2020'!$C86,6))</f>
        <v>860266</v>
      </c>
      <c r="B86" s="29" t="str">
        <f>RIGHT(LEFT('2020'!$C86,8),4)</f>
        <v>25R6</v>
      </c>
      <c r="C86" s="30" t="s">
        <v>143</v>
      </c>
      <c r="D86" s="29">
        <v>2022</v>
      </c>
      <c r="E86" s="29" t="s">
        <v>31</v>
      </c>
      <c r="F86" s="30" t="s">
        <v>8</v>
      </c>
      <c r="G86" s="29" t="s">
        <v>9</v>
      </c>
      <c r="H86" s="29" t="s">
        <v>21</v>
      </c>
      <c r="I86" s="30" t="s">
        <v>32</v>
      </c>
    </row>
    <row r="87" spans="1:9" x14ac:dyDescent="0.35">
      <c r="A87" s="31">
        <f>_xlfn.NUMBERVALUE(RIGHT('2020'!$C87,6))</f>
        <v>860066</v>
      </c>
      <c r="B87" s="31" t="str">
        <f>RIGHT(LEFT('2020'!$C87,8),4)</f>
        <v>25R6</v>
      </c>
      <c r="C87" s="32" t="s">
        <v>149</v>
      </c>
      <c r="D87" s="31">
        <v>2024</v>
      </c>
      <c r="E87" s="31" t="s">
        <v>31</v>
      </c>
      <c r="F87" s="32" t="s">
        <v>8</v>
      </c>
      <c r="G87" s="31" t="s">
        <v>9</v>
      </c>
      <c r="H87" s="31" t="s">
        <v>21</v>
      </c>
      <c r="I87" s="32" t="s">
        <v>32</v>
      </c>
    </row>
    <row r="88" spans="1:9" x14ac:dyDescent="0.35">
      <c r="A88" s="29">
        <f>_xlfn.NUMBERVALUE(RIGHT('2020'!$C88,6))</f>
        <v>860143</v>
      </c>
      <c r="B88" s="29" t="str">
        <f>RIGHT(LEFT('2020'!$C88,8),4)</f>
        <v>25R6</v>
      </c>
      <c r="C88" s="30" t="s">
        <v>150</v>
      </c>
      <c r="D88" s="29">
        <v>2024</v>
      </c>
      <c r="E88" s="29" t="s">
        <v>31</v>
      </c>
      <c r="F88" s="30" t="s">
        <v>8</v>
      </c>
      <c r="G88" s="29" t="s">
        <v>9</v>
      </c>
      <c r="H88" s="29" t="s">
        <v>21</v>
      </c>
      <c r="I88" s="30" t="s">
        <v>32</v>
      </c>
    </row>
    <row r="89" spans="1:9" x14ac:dyDescent="0.35">
      <c r="A89" s="31">
        <f>_xlfn.NUMBERVALUE(RIGHT('2020'!$C89,6))</f>
        <v>860214</v>
      </c>
      <c r="B89" s="31" t="str">
        <f>RIGHT(LEFT('2020'!$C89,8),4)</f>
        <v>25R6</v>
      </c>
      <c r="C89" s="32" t="s">
        <v>148</v>
      </c>
      <c r="D89" s="31">
        <v>2024</v>
      </c>
      <c r="E89" s="31" t="s">
        <v>31</v>
      </c>
      <c r="F89" s="32" t="s">
        <v>8</v>
      </c>
      <c r="G89" s="31" t="s">
        <v>9</v>
      </c>
      <c r="H89" s="31" t="s">
        <v>21</v>
      </c>
      <c r="I89" s="32" t="s">
        <v>32</v>
      </c>
    </row>
    <row r="90" spans="1:9" x14ac:dyDescent="0.35">
      <c r="A90" s="29">
        <f>_xlfn.NUMBERVALUE(RIGHT('2020'!$C90,6))</f>
        <v>810199</v>
      </c>
      <c r="B90" s="29" t="str">
        <f>RIGHT(LEFT('2020'!$C90,8),4)</f>
        <v>35R6</v>
      </c>
      <c r="C90" s="30" t="s">
        <v>136</v>
      </c>
      <c r="D90" s="29">
        <v>2022</v>
      </c>
      <c r="E90" s="29" t="s">
        <v>31</v>
      </c>
      <c r="F90" s="30" t="s">
        <v>8</v>
      </c>
      <c r="G90" s="29" t="s">
        <v>9</v>
      </c>
      <c r="H90" s="29" t="s">
        <v>10</v>
      </c>
      <c r="I90" s="30" t="s">
        <v>32</v>
      </c>
    </row>
    <row r="91" spans="1:9" x14ac:dyDescent="0.35">
      <c r="A91" s="31">
        <f>_xlfn.NUMBERVALUE(RIGHT('2020'!$C91,6))</f>
        <v>810208</v>
      </c>
      <c r="B91" s="31" t="str">
        <f>RIGHT(LEFT('2020'!$C91,8),4)</f>
        <v>Y5R6</v>
      </c>
      <c r="C91" s="32" t="s">
        <v>37</v>
      </c>
      <c r="D91" s="31">
        <v>2023</v>
      </c>
      <c r="E91" s="31" t="s">
        <v>31</v>
      </c>
      <c r="F91" s="32" t="s">
        <v>8</v>
      </c>
      <c r="G91" s="31" t="s">
        <v>9</v>
      </c>
      <c r="H91" s="31" t="s">
        <v>10</v>
      </c>
      <c r="I91" s="32" t="s">
        <v>32</v>
      </c>
    </row>
    <row r="92" spans="1:9" x14ac:dyDescent="0.35">
      <c r="A92" s="29">
        <f>_xlfn.NUMBERVALUE(RIGHT('2020'!$C92,6))</f>
        <v>810874</v>
      </c>
      <c r="B92" s="29" t="str">
        <f>RIGHT(LEFT('2020'!$C92,8),4)</f>
        <v>Y5R6</v>
      </c>
      <c r="C92" s="30" t="s">
        <v>30</v>
      </c>
      <c r="D92" s="29">
        <v>2023</v>
      </c>
      <c r="E92" s="29" t="s">
        <v>31</v>
      </c>
      <c r="F92" s="30" t="s">
        <v>8</v>
      </c>
      <c r="G92" s="29" t="s">
        <v>9</v>
      </c>
      <c r="H92" s="29" t="s">
        <v>10</v>
      </c>
      <c r="I92" s="30" t="s">
        <v>32</v>
      </c>
    </row>
    <row r="93" spans="1:9" x14ac:dyDescent="0.35">
      <c r="A93" s="31">
        <f>_xlfn.NUMBERVALUE(RIGHT('2020'!$C93,6))</f>
        <v>860252</v>
      </c>
      <c r="B93" s="31" t="str">
        <f>RIGHT(LEFT('2020'!$C93,8),4)</f>
        <v>Y5R6</v>
      </c>
      <c r="C93" s="32" t="s">
        <v>34</v>
      </c>
      <c r="D93" s="31">
        <v>2023</v>
      </c>
      <c r="E93" s="31" t="s">
        <v>31</v>
      </c>
      <c r="F93" s="32" t="s">
        <v>8</v>
      </c>
      <c r="G93" s="31" t="s">
        <v>9</v>
      </c>
      <c r="H93" s="31" t="s">
        <v>21</v>
      </c>
      <c r="I93" s="32" t="s">
        <v>32</v>
      </c>
    </row>
    <row r="94" spans="1:9" x14ac:dyDescent="0.35">
      <c r="A94" s="29">
        <f>_xlfn.NUMBERVALUE(RIGHT('2020'!$C94,6))</f>
        <v>860425</v>
      </c>
      <c r="B94" s="29" t="str">
        <f>RIGHT(LEFT('2020'!$C94,8),4)</f>
        <v>Y5R6</v>
      </c>
      <c r="C94" s="30" t="s">
        <v>38</v>
      </c>
      <c r="D94" s="29">
        <v>2023</v>
      </c>
      <c r="E94" s="29" t="s">
        <v>31</v>
      </c>
      <c r="F94" s="30" t="s">
        <v>8</v>
      </c>
      <c r="G94" s="29" t="s">
        <v>9</v>
      </c>
      <c r="H94" s="29" t="s">
        <v>21</v>
      </c>
      <c r="I94" s="30" t="s">
        <v>32</v>
      </c>
    </row>
    <row r="95" spans="1:9" x14ac:dyDescent="0.35">
      <c r="A95" s="31">
        <f>_xlfn.NUMBERVALUE(RIGHT('2020'!$C95,6))</f>
        <v>860535</v>
      </c>
      <c r="B95" s="31" t="str">
        <f>RIGHT(LEFT('2020'!$C95,8),4)</f>
        <v>Y5R6</v>
      </c>
      <c r="C95" s="32" t="s">
        <v>36</v>
      </c>
      <c r="D95" s="31">
        <v>2023</v>
      </c>
      <c r="E95" s="31" t="s">
        <v>31</v>
      </c>
      <c r="F95" s="32" t="s">
        <v>8</v>
      </c>
      <c r="G95" s="31" t="s">
        <v>9</v>
      </c>
      <c r="H95" s="31" t="s">
        <v>21</v>
      </c>
      <c r="I95" s="32" t="s">
        <v>32</v>
      </c>
    </row>
    <row r="96" spans="1:9" x14ac:dyDescent="0.35">
      <c r="A96" s="29">
        <f>_xlfn.NUMBERVALUE(RIGHT('2020'!$C96,6))</f>
        <v>108696</v>
      </c>
      <c r="B96" s="29" t="str">
        <f>RIGHT(LEFT('2020'!$C96,8),4)</f>
        <v>M5RK</v>
      </c>
      <c r="C96" s="30" t="s">
        <v>114</v>
      </c>
      <c r="D96" s="29">
        <v>2021</v>
      </c>
      <c r="E96" s="29" t="s">
        <v>31</v>
      </c>
      <c r="F96" s="30" t="s">
        <v>26</v>
      </c>
      <c r="G96" s="29" t="s">
        <v>9</v>
      </c>
      <c r="H96" s="29" t="s">
        <v>10</v>
      </c>
      <c r="I96" s="30" t="s">
        <v>14</v>
      </c>
    </row>
    <row r="97" spans="1:9" x14ac:dyDescent="0.35">
      <c r="A97" s="31">
        <f>_xlfn.NUMBERVALUE(RIGHT('2020'!$C97,6))</f>
        <v>127394</v>
      </c>
      <c r="B97" s="31" t="str">
        <f>RIGHT(LEFT('2020'!$C97,8),4)</f>
        <v>W5RK</v>
      </c>
      <c r="C97" s="32" t="s">
        <v>100</v>
      </c>
      <c r="D97" s="31">
        <v>2020</v>
      </c>
      <c r="E97" s="31" t="s">
        <v>31</v>
      </c>
      <c r="F97" s="32" t="s">
        <v>26</v>
      </c>
      <c r="G97" s="31" t="s">
        <v>9</v>
      </c>
      <c r="H97" s="31" t="s">
        <v>10</v>
      </c>
      <c r="I97" s="32" t="s">
        <v>14</v>
      </c>
    </row>
    <row r="98" spans="1:9" x14ac:dyDescent="0.35">
      <c r="A98" s="34">
        <f>_xlfn.NUMBERVALUE(RIGHT('2020'!$C98,6))</f>
        <v>132062</v>
      </c>
      <c r="B98" s="34" t="str">
        <f>RIGHT(LEFT('2020'!$C98,8),4)</f>
        <v>W5RK</v>
      </c>
      <c r="C98" s="30" t="s">
        <v>92</v>
      </c>
      <c r="D98" s="29">
        <v>2020</v>
      </c>
      <c r="E98" s="29" t="s">
        <v>31</v>
      </c>
      <c r="F98" s="30" t="s">
        <v>26</v>
      </c>
      <c r="G98" s="29" t="s">
        <v>9</v>
      </c>
      <c r="H98" s="29" t="s">
        <v>10</v>
      </c>
      <c r="I98" s="30" t="s">
        <v>14</v>
      </c>
    </row>
    <row r="99" spans="1:9" x14ac:dyDescent="0.35">
      <c r="A99" s="31">
        <f>_xlfn.NUMBERVALUE(RIGHT('2020'!$C99,6))</f>
        <v>117174</v>
      </c>
      <c r="B99" s="31" t="str">
        <f>RIGHT(LEFT('2020'!$C99,8),4)</f>
        <v>W5RK</v>
      </c>
      <c r="C99" s="32" t="s">
        <v>122</v>
      </c>
      <c r="D99" s="31">
        <v>2021</v>
      </c>
      <c r="E99" s="31" t="s">
        <v>31</v>
      </c>
      <c r="F99" s="32" t="s">
        <v>26</v>
      </c>
      <c r="G99" s="31" t="s">
        <v>9</v>
      </c>
      <c r="H99" s="31" t="s">
        <v>10</v>
      </c>
      <c r="I99" s="32" t="s">
        <v>14</v>
      </c>
    </row>
    <row r="100" spans="1:9" x14ac:dyDescent="0.35">
      <c r="A100" s="29">
        <f>_xlfn.NUMBERVALUE(RIGHT('2020'!$C100,6))</f>
        <v>137215</v>
      </c>
      <c r="B100" s="29" t="str">
        <f>RIGHT(LEFT('2020'!$C100,8),4)</f>
        <v>W5RK</v>
      </c>
      <c r="C100" s="30" t="s">
        <v>138</v>
      </c>
      <c r="D100" s="29">
        <v>2022</v>
      </c>
      <c r="E100" s="29" t="s">
        <v>31</v>
      </c>
      <c r="F100" s="30" t="s">
        <v>26</v>
      </c>
      <c r="G100" s="29" t="s">
        <v>9</v>
      </c>
      <c r="H100" s="29" t="s">
        <v>10</v>
      </c>
      <c r="I100" s="30" t="s">
        <v>14</v>
      </c>
    </row>
    <row r="101" spans="1:9" x14ac:dyDescent="0.35">
      <c r="A101" s="31">
        <f>_xlfn.NUMBERVALUE(RIGHT('2020'!$C101,6))</f>
        <v>152269</v>
      </c>
      <c r="B101" s="31" t="str">
        <f>RIGHT(LEFT('2020'!$C101,8),4)</f>
        <v>W5RK</v>
      </c>
      <c r="C101" s="32" t="s">
        <v>45</v>
      </c>
      <c r="D101" s="31">
        <v>2023</v>
      </c>
      <c r="E101" s="31" t="s">
        <v>31</v>
      </c>
      <c r="F101" s="32" t="s">
        <v>26</v>
      </c>
      <c r="G101" s="31" t="s">
        <v>27</v>
      </c>
      <c r="H101" s="31" t="s">
        <v>10</v>
      </c>
      <c r="I101" s="32" t="s">
        <v>14</v>
      </c>
    </row>
    <row r="102" spans="1:9" x14ac:dyDescent="0.35">
      <c r="A102" s="29">
        <f>_xlfn.NUMBERVALUE(RIGHT('2020'!$C102,6))</f>
        <v>123328</v>
      </c>
      <c r="B102" s="29" t="str">
        <f>RIGHT(LEFT('2020'!$C102,8),4)</f>
        <v>W5RK</v>
      </c>
      <c r="C102" s="30" t="s">
        <v>151</v>
      </c>
      <c r="D102" s="29">
        <v>2024</v>
      </c>
      <c r="E102" s="29" t="s">
        <v>31</v>
      </c>
      <c r="F102" s="30" t="s">
        <v>26</v>
      </c>
      <c r="G102" s="29" t="s">
        <v>9</v>
      </c>
      <c r="H102" s="29" t="s">
        <v>10</v>
      </c>
      <c r="I102" s="30" t="s">
        <v>14</v>
      </c>
    </row>
    <row r="103" spans="1:9" x14ac:dyDescent="0.35">
      <c r="A103" s="33">
        <f>_xlfn.NUMBERVALUE(RIGHT('2020'!$C103,6))</f>
        <v>121654</v>
      </c>
      <c r="B103" s="33" t="str">
        <f>RIGHT(LEFT('2020'!$C103,8),4)</f>
        <v>X5RK</v>
      </c>
      <c r="C103" s="32" t="s">
        <v>91</v>
      </c>
      <c r="D103" s="31">
        <v>2020</v>
      </c>
      <c r="E103" s="31" t="s">
        <v>31</v>
      </c>
      <c r="F103" s="32" t="s">
        <v>26</v>
      </c>
      <c r="G103" s="31" t="s">
        <v>27</v>
      </c>
      <c r="H103" s="31" t="s">
        <v>10</v>
      </c>
      <c r="I103" s="32" t="s">
        <v>14</v>
      </c>
    </row>
    <row r="104" spans="1:9" x14ac:dyDescent="0.35">
      <c r="A104" s="34">
        <f>_xlfn.NUMBERVALUE(RIGHT('2020'!$C104,6))</f>
        <v>150701</v>
      </c>
      <c r="B104" s="34" t="str">
        <f>RIGHT(LEFT('2020'!$C104,8),4)</f>
        <v>X5RK</v>
      </c>
      <c r="C104" s="30" t="s">
        <v>89</v>
      </c>
      <c r="D104" s="29">
        <v>2020</v>
      </c>
      <c r="E104" s="29" t="s">
        <v>31</v>
      </c>
      <c r="F104" s="30" t="s">
        <v>26</v>
      </c>
      <c r="G104" s="29" t="s">
        <v>27</v>
      </c>
      <c r="H104" s="29" t="s">
        <v>10</v>
      </c>
      <c r="I104" s="30" t="s">
        <v>14</v>
      </c>
    </row>
    <row r="105" spans="1:9" x14ac:dyDescent="0.35">
      <c r="A105" s="31">
        <f>_xlfn.NUMBERVALUE(RIGHT('2020'!$C105,6))</f>
        <v>105759</v>
      </c>
      <c r="B105" s="31" t="str">
        <f>RIGHT(LEFT('2020'!$C105,8),4)</f>
        <v>X5RK</v>
      </c>
      <c r="C105" s="32" t="s">
        <v>118</v>
      </c>
      <c r="D105" s="31">
        <v>2021</v>
      </c>
      <c r="E105" s="31" t="s">
        <v>31</v>
      </c>
      <c r="F105" s="32" t="s">
        <v>26</v>
      </c>
      <c r="G105" s="31" t="s">
        <v>27</v>
      </c>
      <c r="H105" s="31" t="s">
        <v>10</v>
      </c>
      <c r="I105" s="32" t="s">
        <v>14</v>
      </c>
    </row>
    <row r="106" spans="1:9" x14ac:dyDescent="0.35">
      <c r="A106" s="29">
        <f>_xlfn.NUMBERVALUE(RIGHT('2020'!$C106,6))</f>
        <v>108822</v>
      </c>
      <c r="B106" s="29" t="str">
        <f>RIGHT(LEFT('2020'!$C106,8),4)</f>
        <v>X5RK</v>
      </c>
      <c r="C106" s="30" t="s">
        <v>125</v>
      </c>
      <c r="D106" s="29">
        <v>2021</v>
      </c>
      <c r="E106" s="29" t="s">
        <v>31</v>
      </c>
      <c r="F106" s="30" t="s">
        <v>26</v>
      </c>
      <c r="G106" s="29" t="s">
        <v>27</v>
      </c>
      <c r="H106" s="29" t="s">
        <v>10</v>
      </c>
      <c r="I106" s="30" t="s">
        <v>14</v>
      </c>
    </row>
    <row r="107" spans="1:9" x14ac:dyDescent="0.35">
      <c r="A107" s="31">
        <f>_xlfn.NUMBERVALUE(RIGHT('2020'!$C107,6))</f>
        <v>129128</v>
      </c>
      <c r="B107" s="31" t="str">
        <f>RIGHT(LEFT('2020'!$C107,8),4)</f>
        <v>N5RK</v>
      </c>
      <c r="C107" s="32" t="s">
        <v>97</v>
      </c>
      <c r="D107" s="31">
        <v>2020</v>
      </c>
      <c r="E107" s="31" t="s">
        <v>31</v>
      </c>
      <c r="F107" s="32" t="s">
        <v>13</v>
      </c>
      <c r="G107" s="31" t="s">
        <v>9</v>
      </c>
      <c r="H107" s="31" t="s">
        <v>10</v>
      </c>
      <c r="I107" s="32" t="s">
        <v>14</v>
      </c>
    </row>
    <row r="108" spans="1:9" x14ac:dyDescent="0.35">
      <c r="A108" s="29">
        <f>_xlfn.NUMBERVALUE(RIGHT('2020'!$C108,6))</f>
        <v>108257</v>
      </c>
      <c r="B108" s="29" t="str">
        <f>RIGHT(LEFT('2020'!$C108,8),4)</f>
        <v>N5RK</v>
      </c>
      <c r="C108" s="30" t="s">
        <v>124</v>
      </c>
      <c r="D108" s="29">
        <v>2021</v>
      </c>
      <c r="E108" s="29" t="s">
        <v>31</v>
      </c>
      <c r="F108" s="30" t="s">
        <v>13</v>
      </c>
      <c r="G108" s="29" t="s">
        <v>9</v>
      </c>
      <c r="H108" s="29" t="s">
        <v>10</v>
      </c>
      <c r="I108" s="30" t="s">
        <v>14</v>
      </c>
    </row>
    <row r="109" spans="1:9" x14ac:dyDescent="0.35">
      <c r="A109" s="31">
        <f>_xlfn.NUMBERVALUE(RIGHT('2020'!$C109,6))</f>
        <v>113245</v>
      </c>
      <c r="B109" s="31" t="str">
        <f>RIGHT(LEFT('2020'!$C109,8),4)</f>
        <v>N5RK</v>
      </c>
      <c r="C109" s="32" t="s">
        <v>128</v>
      </c>
      <c r="D109" s="31">
        <v>2021</v>
      </c>
      <c r="E109" s="31" t="s">
        <v>31</v>
      </c>
      <c r="F109" s="32" t="s">
        <v>13</v>
      </c>
      <c r="G109" s="31" t="s">
        <v>9</v>
      </c>
      <c r="H109" s="31" t="s">
        <v>10</v>
      </c>
      <c r="I109" s="32" t="s">
        <v>14</v>
      </c>
    </row>
    <row r="110" spans="1:9" x14ac:dyDescent="0.35">
      <c r="A110" s="29">
        <f>_xlfn.NUMBERVALUE(RIGHT('2020'!$C110,6))</f>
        <v>146923</v>
      </c>
      <c r="B110" s="29" t="str">
        <f>RIGHT(LEFT('2020'!$C110,8),4)</f>
        <v>N5RK</v>
      </c>
      <c r="C110" s="30" t="s">
        <v>120</v>
      </c>
      <c r="D110" s="29">
        <v>2021</v>
      </c>
      <c r="E110" s="29" t="s">
        <v>31</v>
      </c>
      <c r="F110" s="30" t="s">
        <v>13</v>
      </c>
      <c r="G110" s="29" t="s">
        <v>9</v>
      </c>
      <c r="H110" s="29" t="s">
        <v>10</v>
      </c>
      <c r="I110" s="30" t="s">
        <v>14</v>
      </c>
    </row>
    <row r="111" spans="1:9" x14ac:dyDescent="0.35">
      <c r="A111" s="31">
        <f>_xlfn.NUMBERVALUE(RIGHT('2020'!$C111,6))</f>
        <v>116986</v>
      </c>
      <c r="B111" s="31" t="str">
        <f>RIGHT(LEFT('2020'!$C111,8),4)</f>
        <v>N5RK</v>
      </c>
      <c r="C111" s="32" t="s">
        <v>141</v>
      </c>
      <c r="D111" s="31">
        <v>2022</v>
      </c>
      <c r="E111" s="31" t="s">
        <v>31</v>
      </c>
      <c r="F111" s="32" t="s">
        <v>13</v>
      </c>
      <c r="G111" s="31" t="s">
        <v>9</v>
      </c>
      <c r="H111" s="31" t="s">
        <v>10</v>
      </c>
      <c r="I111" s="32" t="s">
        <v>14</v>
      </c>
    </row>
    <row r="112" spans="1:9" x14ac:dyDescent="0.35">
      <c r="A112" s="29">
        <f>_xlfn.NUMBERVALUE(RIGHT('2020'!$C112,6))</f>
        <v>119018</v>
      </c>
      <c r="B112" s="29" t="str">
        <f>RIGHT(LEFT('2020'!$C112,8),4)</f>
        <v>N5RK</v>
      </c>
      <c r="C112" s="30" t="s">
        <v>42</v>
      </c>
      <c r="D112" s="29">
        <v>2023</v>
      </c>
      <c r="E112" s="29" t="s">
        <v>31</v>
      </c>
      <c r="F112" s="30" t="s">
        <v>13</v>
      </c>
      <c r="G112" s="29" t="s">
        <v>9</v>
      </c>
      <c r="H112" s="29" t="s">
        <v>10</v>
      </c>
      <c r="I112" s="30" t="s">
        <v>14</v>
      </c>
    </row>
    <row r="113" spans="1:9" x14ac:dyDescent="0.35">
      <c r="A113" s="31">
        <f>_xlfn.NUMBERVALUE(RIGHT('2020'!$C113,6))</f>
        <v>120812</v>
      </c>
      <c r="B113" s="31" t="str">
        <f>RIGHT(LEFT('2020'!$C113,8),4)</f>
        <v>N5RK</v>
      </c>
      <c r="C113" s="32" t="s">
        <v>50</v>
      </c>
      <c r="D113" s="31">
        <v>2023</v>
      </c>
      <c r="E113" s="31" t="s">
        <v>31</v>
      </c>
      <c r="F113" s="32" t="s">
        <v>13</v>
      </c>
      <c r="G113" s="31" t="s">
        <v>9</v>
      </c>
      <c r="H113" s="31" t="s">
        <v>10</v>
      </c>
      <c r="I113" s="32" t="s">
        <v>14</v>
      </c>
    </row>
    <row r="114" spans="1:9" x14ac:dyDescent="0.35">
      <c r="A114" s="29">
        <f>_xlfn.NUMBERVALUE(RIGHT('2020'!$C114,6))</f>
        <v>122513</v>
      </c>
      <c r="B114" s="29" t="str">
        <f>RIGHT(LEFT('2020'!$C114,8),4)</f>
        <v>N5RK</v>
      </c>
      <c r="C114" s="30" t="s">
        <v>48</v>
      </c>
      <c r="D114" s="29">
        <v>2023</v>
      </c>
      <c r="E114" s="29" t="s">
        <v>31</v>
      </c>
      <c r="F114" s="30" t="s">
        <v>13</v>
      </c>
      <c r="G114" s="29" t="s">
        <v>9</v>
      </c>
      <c r="H114" s="29" t="s">
        <v>10</v>
      </c>
      <c r="I114" s="30" t="s">
        <v>14</v>
      </c>
    </row>
    <row r="115" spans="1:9" x14ac:dyDescent="0.35">
      <c r="A115" s="31">
        <f>_xlfn.NUMBERVALUE(RIGHT('2020'!$C115,6))</f>
        <v>129721</v>
      </c>
      <c r="B115" s="31" t="str">
        <f>RIGHT(LEFT('2020'!$C115,8),4)</f>
        <v>N5RK</v>
      </c>
      <c r="C115" s="32" t="s">
        <v>43</v>
      </c>
      <c r="D115" s="31">
        <v>2023</v>
      </c>
      <c r="E115" s="31" t="s">
        <v>31</v>
      </c>
      <c r="F115" s="32" t="s">
        <v>13</v>
      </c>
      <c r="G115" s="31" t="s">
        <v>9</v>
      </c>
      <c r="H115" s="31" t="s">
        <v>10</v>
      </c>
      <c r="I115" s="32" t="s">
        <v>14</v>
      </c>
    </row>
    <row r="116" spans="1:9" x14ac:dyDescent="0.35">
      <c r="A116" s="29">
        <f>_xlfn.NUMBERVALUE(RIGHT('2020'!$C116,6))</f>
        <v>111575</v>
      </c>
      <c r="B116" s="29" t="str">
        <f>RIGHT(LEFT('2020'!$C116,8),4)</f>
        <v>S5RK</v>
      </c>
      <c r="C116" s="30" t="s">
        <v>41</v>
      </c>
      <c r="D116" s="29">
        <v>2023</v>
      </c>
      <c r="E116" s="29" t="s">
        <v>31</v>
      </c>
      <c r="F116" s="30" t="s">
        <v>13</v>
      </c>
      <c r="G116" s="29" t="s">
        <v>9</v>
      </c>
      <c r="H116" s="29" t="s">
        <v>10</v>
      </c>
      <c r="I116" s="30" t="s">
        <v>14</v>
      </c>
    </row>
    <row r="117" spans="1:9" x14ac:dyDescent="0.35">
      <c r="A117" s="31">
        <f>_xlfn.NUMBERVALUE(RIGHT('2020'!$C117,6))</f>
        <v>130890</v>
      </c>
      <c r="B117" s="31" t="str">
        <f>RIGHT(LEFT('2020'!$C117,8),4)</f>
        <v>S5RK</v>
      </c>
      <c r="C117" s="32" t="s">
        <v>47</v>
      </c>
      <c r="D117" s="31">
        <v>2023</v>
      </c>
      <c r="E117" s="31" t="s">
        <v>31</v>
      </c>
      <c r="F117" s="32" t="s">
        <v>13</v>
      </c>
      <c r="G117" s="31" t="s">
        <v>9</v>
      </c>
      <c r="H117" s="31" t="s">
        <v>10</v>
      </c>
      <c r="I117" s="32" t="s">
        <v>14</v>
      </c>
    </row>
    <row r="118" spans="1:9" x14ac:dyDescent="0.35">
      <c r="A118" s="29">
        <f>_xlfn.NUMBERVALUE(RIGHT('2020'!$C118,6))</f>
        <v>101743</v>
      </c>
      <c r="B118" s="29" t="str">
        <f>RIGHT(LEFT('2020'!$C118,8),4)</f>
        <v>T5RK</v>
      </c>
      <c r="C118" s="30" t="s">
        <v>101</v>
      </c>
      <c r="D118" s="29">
        <v>2020</v>
      </c>
      <c r="E118" s="29" t="s">
        <v>31</v>
      </c>
      <c r="F118" s="30" t="s">
        <v>13</v>
      </c>
      <c r="G118" s="29" t="s">
        <v>27</v>
      </c>
      <c r="H118" s="29" t="s">
        <v>10</v>
      </c>
      <c r="I118" s="30" t="s">
        <v>14</v>
      </c>
    </row>
    <row r="119" spans="1:9" x14ac:dyDescent="0.35">
      <c r="A119" s="31">
        <f>_xlfn.NUMBERVALUE(RIGHT('2020'!$C119,6))</f>
        <v>115092</v>
      </c>
      <c r="B119" s="31" t="str">
        <f>RIGHT(LEFT('2020'!$C119,8),4)</f>
        <v>T5RK</v>
      </c>
      <c r="C119" s="32" t="s">
        <v>127</v>
      </c>
      <c r="D119" s="31">
        <v>2021</v>
      </c>
      <c r="E119" s="31" t="s">
        <v>31</v>
      </c>
      <c r="F119" s="32" t="s">
        <v>13</v>
      </c>
      <c r="G119" s="31" t="s">
        <v>27</v>
      </c>
      <c r="H119" s="31" t="s">
        <v>10</v>
      </c>
      <c r="I119" s="32" t="s">
        <v>14</v>
      </c>
    </row>
    <row r="120" spans="1:9" x14ac:dyDescent="0.35">
      <c r="A120" s="29">
        <f>_xlfn.NUMBERVALUE(RIGHT('2020'!$C120,6))</f>
        <v>117000</v>
      </c>
      <c r="B120" s="29" t="str">
        <f>RIGHT(LEFT('2020'!$C120,8),4)</f>
        <v>T5RK</v>
      </c>
      <c r="C120" s="30" t="s">
        <v>115</v>
      </c>
      <c r="D120" s="29">
        <v>2021</v>
      </c>
      <c r="E120" s="29" t="s">
        <v>31</v>
      </c>
      <c r="F120" s="30" t="s">
        <v>13</v>
      </c>
      <c r="G120" s="29" t="s">
        <v>27</v>
      </c>
      <c r="H120" s="29" t="s">
        <v>10</v>
      </c>
      <c r="I120" s="30" t="s">
        <v>14</v>
      </c>
    </row>
    <row r="121" spans="1:9" x14ac:dyDescent="0.35">
      <c r="A121" s="31">
        <f>_xlfn.NUMBERVALUE(RIGHT('2020'!$C121,6))</f>
        <v>128624</v>
      </c>
      <c r="B121" s="31" t="str">
        <f>RIGHT(LEFT('2020'!$C121,8),4)</f>
        <v>T5RK</v>
      </c>
      <c r="C121" s="32" t="s">
        <v>144</v>
      </c>
      <c r="D121" s="31">
        <v>2022</v>
      </c>
      <c r="E121" s="31" t="s">
        <v>31</v>
      </c>
      <c r="F121" s="32" t="s">
        <v>13</v>
      </c>
      <c r="G121" s="31" t="s">
        <v>9</v>
      </c>
      <c r="H121" s="31" t="s">
        <v>10</v>
      </c>
      <c r="I121" s="32" t="s">
        <v>14</v>
      </c>
    </row>
    <row r="122" spans="1:9" x14ac:dyDescent="0.35">
      <c r="A122" s="29">
        <f>_xlfn.NUMBERVALUE(RIGHT('2020'!$C122,6))</f>
        <v>105880</v>
      </c>
      <c r="B122" s="29" t="str">
        <f>RIGHT(LEFT('2020'!$C122,8),4)</f>
        <v>P5RK</v>
      </c>
      <c r="C122" s="30" t="s">
        <v>35</v>
      </c>
      <c r="D122" s="29">
        <v>2023</v>
      </c>
      <c r="E122" s="29" t="s">
        <v>31</v>
      </c>
      <c r="F122" s="30" t="s">
        <v>24</v>
      </c>
      <c r="G122" s="29" t="s">
        <v>9</v>
      </c>
      <c r="H122" s="29" t="s">
        <v>10</v>
      </c>
      <c r="I122" s="30" t="s">
        <v>14</v>
      </c>
    </row>
    <row r="123" spans="1:9" x14ac:dyDescent="0.35">
      <c r="A123" s="31">
        <f>_xlfn.NUMBERVALUE(RIGHT('2020'!$C123,6))</f>
        <v>118060</v>
      </c>
      <c r="B123" s="31" t="str">
        <f>RIGHT(LEFT('2020'!$C123,8),4)</f>
        <v>P5RK</v>
      </c>
      <c r="C123" s="32" t="s">
        <v>44</v>
      </c>
      <c r="D123" s="31">
        <v>2023</v>
      </c>
      <c r="E123" s="31" t="s">
        <v>31</v>
      </c>
      <c r="F123" s="32" t="s">
        <v>24</v>
      </c>
      <c r="G123" s="31" t="s">
        <v>9</v>
      </c>
      <c r="H123" s="31" t="s">
        <v>10</v>
      </c>
      <c r="I123" s="32" t="s">
        <v>14</v>
      </c>
    </row>
    <row r="124" spans="1:9" x14ac:dyDescent="0.35">
      <c r="A124" s="34">
        <f>_xlfn.NUMBERVALUE(RIGHT('2020'!$C124,6))</f>
        <v>112792</v>
      </c>
      <c r="B124" s="34" t="str">
        <f>RIGHT(LEFT('2020'!$C124,8),4)</f>
        <v>U5RK</v>
      </c>
      <c r="C124" s="30" t="s">
        <v>93</v>
      </c>
      <c r="D124" s="29">
        <v>2020</v>
      </c>
      <c r="E124" s="29" t="s">
        <v>31</v>
      </c>
      <c r="F124" s="30" t="s">
        <v>24</v>
      </c>
      <c r="G124" s="29" t="s">
        <v>27</v>
      </c>
      <c r="H124" s="29" t="s">
        <v>10</v>
      </c>
      <c r="I124" s="30" t="s">
        <v>14</v>
      </c>
    </row>
    <row r="125" spans="1:9" x14ac:dyDescent="0.35">
      <c r="A125" s="31">
        <f>_xlfn.NUMBERVALUE(RIGHT('2020'!$C125,6))</f>
        <v>113034</v>
      </c>
      <c r="B125" s="31" t="str">
        <f>RIGHT(LEFT('2020'!$C125,8),4)</f>
        <v>U5RK</v>
      </c>
      <c r="C125" s="32" t="s">
        <v>94</v>
      </c>
      <c r="D125" s="31">
        <v>2020</v>
      </c>
      <c r="E125" s="31" t="s">
        <v>31</v>
      </c>
      <c r="F125" s="32" t="s">
        <v>24</v>
      </c>
      <c r="G125" s="31" t="s">
        <v>27</v>
      </c>
      <c r="H125" s="31" t="s">
        <v>10</v>
      </c>
      <c r="I125" s="32" t="s">
        <v>14</v>
      </c>
    </row>
    <row r="126" spans="1:9" x14ac:dyDescent="0.35">
      <c r="A126" s="29">
        <f>_xlfn.NUMBERVALUE(RIGHT('2020'!$C126,6))</f>
        <v>117369</v>
      </c>
      <c r="B126" s="29" t="str">
        <f>RIGHT(LEFT('2020'!$C126,8),4)</f>
        <v>U5RK</v>
      </c>
      <c r="C126" s="30" t="s">
        <v>98</v>
      </c>
      <c r="D126" s="29">
        <v>2020</v>
      </c>
      <c r="E126" s="29" t="s">
        <v>31</v>
      </c>
      <c r="F126" s="30" t="s">
        <v>24</v>
      </c>
      <c r="G126" s="29" t="s">
        <v>27</v>
      </c>
      <c r="H126" s="29" t="s">
        <v>10</v>
      </c>
      <c r="I126" s="30" t="s">
        <v>14</v>
      </c>
    </row>
    <row r="127" spans="1:9" x14ac:dyDescent="0.35">
      <c r="A127" s="31">
        <f>_xlfn.NUMBERVALUE(RIGHT('2020'!$C127,6))</f>
        <v>117560</v>
      </c>
      <c r="B127" s="31" t="str">
        <f>RIGHT(LEFT('2020'!$C127,8),4)</f>
        <v>U5RK</v>
      </c>
      <c r="C127" s="32" t="s">
        <v>99</v>
      </c>
      <c r="D127" s="31">
        <v>2020</v>
      </c>
      <c r="E127" s="31" t="s">
        <v>31</v>
      </c>
      <c r="F127" s="32" t="s">
        <v>24</v>
      </c>
      <c r="G127" s="31" t="s">
        <v>27</v>
      </c>
      <c r="H127" s="31" t="s">
        <v>10</v>
      </c>
      <c r="I127" s="32" t="s">
        <v>14</v>
      </c>
    </row>
    <row r="128" spans="1:9" x14ac:dyDescent="0.35">
      <c r="A128" s="29">
        <f>_xlfn.NUMBERVALUE(RIGHT('2020'!$C128,6))</f>
        <v>127290</v>
      </c>
      <c r="B128" s="29" t="str">
        <f>RIGHT(LEFT('2020'!$C128,8),4)</f>
        <v>U5RK</v>
      </c>
      <c r="C128" s="30" t="s">
        <v>96</v>
      </c>
      <c r="D128" s="29">
        <v>2020</v>
      </c>
      <c r="E128" s="29" t="s">
        <v>31</v>
      </c>
      <c r="F128" s="30" t="s">
        <v>24</v>
      </c>
      <c r="G128" s="29" t="s">
        <v>27</v>
      </c>
      <c r="H128" s="29" t="s">
        <v>10</v>
      </c>
      <c r="I128" s="30" t="s">
        <v>14</v>
      </c>
    </row>
    <row r="129" spans="1:9" x14ac:dyDescent="0.35">
      <c r="A129" s="33">
        <f>_xlfn.NUMBERVALUE(RIGHT('2020'!$C129,6))</f>
        <v>131650</v>
      </c>
      <c r="B129" s="33" t="str">
        <f>RIGHT(LEFT('2020'!$C129,8),4)</f>
        <v>U5RK</v>
      </c>
      <c r="C129" s="32" t="s">
        <v>90</v>
      </c>
      <c r="D129" s="31">
        <v>2020</v>
      </c>
      <c r="E129" s="31" t="s">
        <v>31</v>
      </c>
      <c r="F129" s="32" t="s">
        <v>24</v>
      </c>
      <c r="G129" s="31" t="s">
        <v>27</v>
      </c>
      <c r="H129" s="31" t="s">
        <v>10</v>
      </c>
      <c r="I129" s="32" t="s">
        <v>14</v>
      </c>
    </row>
    <row r="130" spans="1:9" x14ac:dyDescent="0.35">
      <c r="A130" s="34">
        <f>_xlfn.NUMBERVALUE(RIGHT('2020'!$C130,6))</f>
        <v>147558</v>
      </c>
      <c r="B130" s="34" t="str">
        <f>RIGHT(LEFT('2020'!$C130,8),4)</f>
        <v>U5RK</v>
      </c>
      <c r="C130" s="30" t="s">
        <v>88</v>
      </c>
      <c r="D130" s="29">
        <v>2020</v>
      </c>
      <c r="E130" s="29" t="s">
        <v>31</v>
      </c>
      <c r="F130" s="30" t="s">
        <v>24</v>
      </c>
      <c r="G130" s="29" t="s">
        <v>27</v>
      </c>
      <c r="H130" s="29" t="s">
        <v>10</v>
      </c>
      <c r="I130" s="30" t="s">
        <v>14</v>
      </c>
    </row>
    <row r="131" spans="1:9" x14ac:dyDescent="0.35">
      <c r="A131" s="31">
        <f>_xlfn.NUMBERVALUE(RIGHT('2020'!$C131,6))</f>
        <v>107239</v>
      </c>
      <c r="B131" s="31" t="str">
        <f>RIGHT(LEFT('2020'!$C131,8),4)</f>
        <v>U5RK</v>
      </c>
      <c r="C131" s="32" t="s">
        <v>116</v>
      </c>
      <c r="D131" s="31">
        <v>2021</v>
      </c>
      <c r="E131" s="31" t="s">
        <v>31</v>
      </c>
      <c r="F131" s="32" t="s">
        <v>24</v>
      </c>
      <c r="G131" s="31" t="s">
        <v>27</v>
      </c>
      <c r="H131" s="31" t="s">
        <v>10</v>
      </c>
      <c r="I131" s="32" t="s">
        <v>14</v>
      </c>
    </row>
    <row r="132" spans="1:9" x14ac:dyDescent="0.35">
      <c r="A132" s="29">
        <f>_xlfn.NUMBERVALUE(RIGHT('2020'!$C132,6))</f>
        <v>108600</v>
      </c>
      <c r="B132" s="29" t="str">
        <f>RIGHT(LEFT('2020'!$C132,8),4)</f>
        <v>U5RK</v>
      </c>
      <c r="C132" s="30" t="s">
        <v>129</v>
      </c>
      <c r="D132" s="29">
        <v>2021</v>
      </c>
      <c r="E132" s="29" t="s">
        <v>31</v>
      </c>
      <c r="F132" s="30" t="s">
        <v>24</v>
      </c>
      <c r="G132" s="29" t="s">
        <v>27</v>
      </c>
      <c r="H132" s="29" t="s">
        <v>10</v>
      </c>
      <c r="I132" s="30" t="s">
        <v>14</v>
      </c>
    </row>
    <row r="133" spans="1:9" x14ac:dyDescent="0.35">
      <c r="A133" s="31">
        <f>_xlfn.NUMBERVALUE(RIGHT('2020'!$C133,6))</f>
        <v>134207</v>
      </c>
      <c r="B133" s="31" t="str">
        <f>RIGHT(LEFT('2020'!$C133,8),4)</f>
        <v>U5RK</v>
      </c>
      <c r="C133" s="32" t="s">
        <v>145</v>
      </c>
      <c r="D133" s="31">
        <v>2022</v>
      </c>
      <c r="E133" s="31" t="s">
        <v>31</v>
      </c>
      <c r="F133" s="32" t="s">
        <v>24</v>
      </c>
      <c r="G133" s="31" t="s">
        <v>27</v>
      </c>
      <c r="H133" s="31" t="s">
        <v>10</v>
      </c>
      <c r="I133" s="32" t="s">
        <v>14</v>
      </c>
    </row>
    <row r="134" spans="1:9" x14ac:dyDescent="0.35">
      <c r="A134" s="29">
        <f>_xlfn.NUMBERVALUE(RIGHT('2020'!$C134,6))</f>
        <v>146478</v>
      </c>
      <c r="B134" s="29" t="str">
        <f>RIGHT(LEFT('2020'!$C134,8),4)</f>
        <v>U5RK</v>
      </c>
      <c r="C134" s="30" t="s">
        <v>49</v>
      </c>
      <c r="D134" s="29">
        <v>2023</v>
      </c>
      <c r="E134" s="29" t="s">
        <v>31</v>
      </c>
      <c r="F134" s="30" t="s">
        <v>24</v>
      </c>
      <c r="G134" s="29" t="s">
        <v>27</v>
      </c>
      <c r="H134" s="29" t="s">
        <v>10</v>
      </c>
      <c r="I134" s="30" t="s">
        <v>14</v>
      </c>
    </row>
    <row r="135" spans="1:9" x14ac:dyDescent="0.35">
      <c r="A135" s="31">
        <f>_xlfn.NUMBERVALUE(RIGHT('2020'!$C135,6))</f>
        <v>146633</v>
      </c>
      <c r="B135" s="31" t="str">
        <f>RIGHT(LEFT('2020'!$C135,8),4)</f>
        <v>U5RK</v>
      </c>
      <c r="C135" s="32" t="s">
        <v>51</v>
      </c>
      <c r="D135" s="31">
        <v>2023</v>
      </c>
      <c r="E135" s="31" t="s">
        <v>31</v>
      </c>
      <c r="F135" s="32" t="s">
        <v>24</v>
      </c>
      <c r="G135" s="31" t="s">
        <v>27</v>
      </c>
      <c r="H135" s="31" t="s">
        <v>10</v>
      </c>
      <c r="I135" s="32" t="s">
        <v>14</v>
      </c>
    </row>
    <row r="136" spans="1:9" x14ac:dyDescent="0.35">
      <c r="A136" s="29">
        <f>_xlfn.NUMBERVALUE(RIGHT('2020'!$C136,6))</f>
        <v>143720</v>
      </c>
      <c r="B136" s="29" t="str">
        <f>RIGHT(LEFT('2020'!$C136,8),4)</f>
        <v>R5RW</v>
      </c>
      <c r="C136" s="30" t="s">
        <v>102</v>
      </c>
      <c r="D136" s="29">
        <v>2020</v>
      </c>
      <c r="E136" s="29" t="s">
        <v>31</v>
      </c>
      <c r="F136" s="30" t="s">
        <v>53</v>
      </c>
      <c r="G136" s="29" t="s">
        <v>9</v>
      </c>
      <c r="H136" s="29" t="s">
        <v>10</v>
      </c>
      <c r="I136" s="30" t="s">
        <v>11</v>
      </c>
    </row>
    <row r="137" spans="1:9" x14ac:dyDescent="0.35">
      <c r="A137" s="31">
        <f>_xlfn.NUMBERVALUE(RIGHT('2020'!$C137,6))</f>
        <v>154775</v>
      </c>
      <c r="B137" s="31" t="str">
        <f>RIGHT(LEFT('2020'!$C137,8),4)</f>
        <v>R5RW</v>
      </c>
      <c r="C137" s="32" t="s">
        <v>103</v>
      </c>
      <c r="D137" s="31">
        <v>2020</v>
      </c>
      <c r="E137" s="31" t="s">
        <v>31</v>
      </c>
      <c r="F137" s="32" t="s">
        <v>53</v>
      </c>
      <c r="G137" s="31" t="s">
        <v>9</v>
      </c>
      <c r="H137" s="31" t="s">
        <v>10</v>
      </c>
      <c r="I137" s="32" t="s">
        <v>11</v>
      </c>
    </row>
    <row r="138" spans="1:9" x14ac:dyDescent="0.35">
      <c r="A138" s="29">
        <f>_xlfn.NUMBERVALUE(RIGHT('2020'!$C138,6))</f>
        <v>112791</v>
      </c>
      <c r="B138" s="29" t="str">
        <f>RIGHT(LEFT('2020'!$C138,8),4)</f>
        <v>R5RW</v>
      </c>
      <c r="C138" s="30" t="s">
        <v>117</v>
      </c>
      <c r="D138" s="29">
        <v>2021</v>
      </c>
      <c r="E138" s="29" t="s">
        <v>31</v>
      </c>
      <c r="F138" s="30" t="s">
        <v>53</v>
      </c>
      <c r="G138" s="29" t="s">
        <v>9</v>
      </c>
      <c r="H138" s="29" t="s">
        <v>10</v>
      </c>
      <c r="I138" s="30" t="s">
        <v>11</v>
      </c>
    </row>
    <row r="139" spans="1:9" x14ac:dyDescent="0.35">
      <c r="A139" s="31">
        <f>_xlfn.NUMBERVALUE(RIGHT('2020'!$C139,6))</f>
        <v>136329</v>
      </c>
      <c r="B139" s="31" t="str">
        <f>RIGHT(LEFT('2020'!$C139,8),4)</f>
        <v>R5RW</v>
      </c>
      <c r="C139" s="32" t="s">
        <v>123</v>
      </c>
      <c r="D139" s="31">
        <v>2021</v>
      </c>
      <c r="E139" s="31" t="s">
        <v>31</v>
      </c>
      <c r="F139" s="32" t="s">
        <v>53</v>
      </c>
      <c r="G139" s="31" t="s">
        <v>9</v>
      </c>
      <c r="H139" s="31" t="s">
        <v>10</v>
      </c>
      <c r="I139" s="32" t="s">
        <v>11</v>
      </c>
    </row>
    <row r="140" spans="1:9" x14ac:dyDescent="0.35">
      <c r="A140" s="29">
        <f>_xlfn.NUMBERVALUE(RIGHT('2020'!$C140,6))</f>
        <v>117207</v>
      </c>
      <c r="B140" s="29" t="str">
        <f>RIGHT(LEFT('2020'!$C140,8),4)</f>
        <v>R5RW</v>
      </c>
      <c r="C140" s="30" t="s">
        <v>139</v>
      </c>
      <c r="D140" s="29">
        <v>2022</v>
      </c>
      <c r="E140" s="29" t="s">
        <v>31</v>
      </c>
      <c r="F140" s="30" t="s">
        <v>53</v>
      </c>
      <c r="G140" s="29" t="s">
        <v>9</v>
      </c>
      <c r="H140" s="29" t="s">
        <v>10</v>
      </c>
      <c r="I140" s="30" t="s">
        <v>11</v>
      </c>
    </row>
    <row r="141" spans="1:9" x14ac:dyDescent="0.35">
      <c r="A141" s="31">
        <f>_xlfn.NUMBERVALUE(RIGHT('2020'!$C141,6))</f>
        <v>117346</v>
      </c>
      <c r="B141" s="31" t="str">
        <f>RIGHT(LEFT('2020'!$C141,8),4)</f>
        <v>R5RW</v>
      </c>
      <c r="C141" s="32" t="s">
        <v>40</v>
      </c>
      <c r="D141" s="31">
        <v>2023</v>
      </c>
      <c r="E141" s="31" t="s">
        <v>31</v>
      </c>
      <c r="F141" s="32" t="s">
        <v>53</v>
      </c>
      <c r="G141" s="31" t="s">
        <v>9</v>
      </c>
      <c r="H141" s="31" t="s">
        <v>10</v>
      </c>
      <c r="I141" s="32" t="s">
        <v>11</v>
      </c>
    </row>
    <row r="142" spans="1:9" x14ac:dyDescent="0.35">
      <c r="A142" s="29">
        <f>_xlfn.NUMBERVALUE(RIGHT('2020'!$C142,6))</f>
        <v>133923</v>
      </c>
      <c r="B142" s="29" t="str">
        <f>RIGHT(LEFT('2020'!$C142,8),4)</f>
        <v>R5RW</v>
      </c>
      <c r="C142" s="30" t="s">
        <v>33</v>
      </c>
      <c r="D142" s="29">
        <v>2023</v>
      </c>
      <c r="E142" s="29" t="s">
        <v>31</v>
      </c>
      <c r="F142" s="30" t="s">
        <v>53</v>
      </c>
      <c r="G142" s="29" t="s">
        <v>9</v>
      </c>
      <c r="H142" s="29" t="s">
        <v>10</v>
      </c>
      <c r="I142" s="30" t="s">
        <v>11</v>
      </c>
    </row>
    <row r="143" spans="1:9" x14ac:dyDescent="0.35">
      <c r="A143" s="31">
        <f>_xlfn.NUMBERVALUE(RIGHT('2020'!$C143,6))</f>
        <v>141485</v>
      </c>
      <c r="B143" s="31" t="str">
        <f>RIGHT(LEFT('2020'!$C143,8),4)</f>
        <v>R5RW</v>
      </c>
      <c r="C143" s="32" t="s">
        <v>46</v>
      </c>
      <c r="D143" s="31">
        <v>2023</v>
      </c>
      <c r="E143" s="31" t="s">
        <v>31</v>
      </c>
      <c r="F143" s="32" t="s">
        <v>53</v>
      </c>
      <c r="G143" s="31" t="s">
        <v>9</v>
      </c>
      <c r="H143" s="31" t="s">
        <v>10</v>
      </c>
      <c r="I143" s="32" t="s">
        <v>11</v>
      </c>
    </row>
    <row r="144" spans="1:9" x14ac:dyDescent="0.35">
      <c r="A144" s="29">
        <f>_xlfn.NUMBERVALUE(RIGHT('2020'!$C144,6))</f>
        <v>154684</v>
      </c>
      <c r="B144" s="29" t="str">
        <f>RIGHT(LEFT('2020'!$C144,8),4)</f>
        <v>R5RW</v>
      </c>
      <c r="C144" s="30" t="s">
        <v>39</v>
      </c>
      <c r="D144" s="29">
        <v>2023</v>
      </c>
      <c r="E144" s="29" t="s">
        <v>31</v>
      </c>
      <c r="F144" s="30" t="s">
        <v>53</v>
      </c>
      <c r="G144" s="29" t="s">
        <v>9</v>
      </c>
      <c r="H144" s="29" t="s">
        <v>10</v>
      </c>
      <c r="I144" s="30" t="s">
        <v>11</v>
      </c>
    </row>
    <row r="145" spans="1:9" x14ac:dyDescent="0.35">
      <c r="A145" s="31">
        <f>_xlfn.NUMBERVALUE(RIGHT('2020'!$C145,6))</f>
        <v>117548</v>
      </c>
      <c r="B145" s="31" t="str">
        <f>RIGHT(LEFT('2020'!$C145,8),4)</f>
        <v>V5RW</v>
      </c>
      <c r="C145" s="32" t="s">
        <v>95</v>
      </c>
      <c r="D145" s="31">
        <v>2020</v>
      </c>
      <c r="E145" s="31" t="s">
        <v>31</v>
      </c>
      <c r="F145" s="32" t="s">
        <v>53</v>
      </c>
      <c r="G145" s="31" t="s">
        <v>27</v>
      </c>
      <c r="H145" s="31" t="s">
        <v>10</v>
      </c>
      <c r="I145" s="32" t="s">
        <v>11</v>
      </c>
    </row>
    <row r="146" spans="1:9" x14ac:dyDescent="0.35">
      <c r="A146" s="29">
        <f>_xlfn.NUMBERVALUE(RIGHT('2020'!$C146,6))</f>
        <v>109689</v>
      </c>
      <c r="B146" s="29" t="str">
        <f>RIGHT(LEFT('2020'!$C146,8),4)</f>
        <v>V5RW</v>
      </c>
      <c r="C146" s="30" t="s">
        <v>121</v>
      </c>
      <c r="D146" s="29">
        <v>2021</v>
      </c>
      <c r="E146" s="29" t="s">
        <v>31</v>
      </c>
      <c r="F146" s="30" t="s">
        <v>53</v>
      </c>
      <c r="G146" s="29" t="s">
        <v>27</v>
      </c>
      <c r="H146" s="29" t="s">
        <v>10</v>
      </c>
      <c r="I146" s="30" t="s">
        <v>11</v>
      </c>
    </row>
    <row r="147" spans="1:9" x14ac:dyDescent="0.35">
      <c r="A147" s="31">
        <f>_xlfn.NUMBERVALUE(RIGHT('2020'!$C147,6))</f>
        <v>127851</v>
      </c>
      <c r="B147" s="31" t="str">
        <f>RIGHT(LEFT('2020'!$C147,8),4)</f>
        <v>V5RW</v>
      </c>
      <c r="C147" s="32" t="s">
        <v>119</v>
      </c>
      <c r="D147" s="31">
        <v>2021</v>
      </c>
      <c r="E147" s="31" t="s">
        <v>31</v>
      </c>
      <c r="F147" s="32" t="s">
        <v>53</v>
      </c>
      <c r="G147" s="31" t="s">
        <v>27</v>
      </c>
      <c r="H147" s="31" t="s">
        <v>10</v>
      </c>
      <c r="I147" s="32" t="s">
        <v>11</v>
      </c>
    </row>
    <row r="148" spans="1:9" x14ac:dyDescent="0.35">
      <c r="A148" s="29">
        <f>_xlfn.NUMBERVALUE(RIGHT('2020'!$C148,6))</f>
        <v>143797</v>
      </c>
      <c r="B148" s="29" t="str">
        <f>RIGHT(LEFT('2020'!$C148,8),4)</f>
        <v>V5RW</v>
      </c>
      <c r="C148" s="30" t="s">
        <v>126</v>
      </c>
      <c r="D148" s="29">
        <v>2021</v>
      </c>
      <c r="E148" s="29" t="s">
        <v>31</v>
      </c>
      <c r="F148" s="30" t="s">
        <v>53</v>
      </c>
      <c r="G148" s="29" t="s">
        <v>27</v>
      </c>
      <c r="H148" s="29" t="s">
        <v>10</v>
      </c>
      <c r="I148" s="30" t="s">
        <v>11</v>
      </c>
    </row>
    <row r="149" spans="1:9" x14ac:dyDescent="0.35">
      <c r="A149" s="31">
        <f>_xlfn.NUMBERVALUE(RIGHT('2020'!$C149,6))</f>
        <v>113296</v>
      </c>
      <c r="B149" s="31" t="str">
        <f>RIGHT(LEFT('2020'!$C149,8),4)</f>
        <v>V5RW</v>
      </c>
      <c r="C149" s="32" t="s">
        <v>140</v>
      </c>
      <c r="D149" s="31">
        <v>2022</v>
      </c>
      <c r="E149" s="31" t="s">
        <v>31</v>
      </c>
      <c r="F149" s="32" t="s">
        <v>53</v>
      </c>
      <c r="G149" s="31" t="s">
        <v>27</v>
      </c>
      <c r="H149" s="31" t="s">
        <v>10</v>
      </c>
      <c r="I149" s="32" t="s">
        <v>11</v>
      </c>
    </row>
    <row r="150" spans="1:9" x14ac:dyDescent="0.35">
      <c r="A150" s="29">
        <f>_xlfn.NUMBERVALUE(RIGHT('2020'!$C150,6))</f>
        <v>118999</v>
      </c>
      <c r="B150" s="29" t="str">
        <f>RIGHT(LEFT('2020'!$C150,8),4)</f>
        <v>V5RW</v>
      </c>
      <c r="C150" s="30" t="s">
        <v>142</v>
      </c>
      <c r="D150" s="29">
        <v>2022</v>
      </c>
      <c r="E150" s="29" t="s">
        <v>31</v>
      </c>
      <c r="F150" s="30" t="s">
        <v>53</v>
      </c>
      <c r="G150" s="29" t="s">
        <v>27</v>
      </c>
      <c r="H150" s="29" t="s">
        <v>10</v>
      </c>
      <c r="I150" s="30" t="s">
        <v>11</v>
      </c>
    </row>
    <row r="151" spans="1:9" x14ac:dyDescent="0.35">
      <c r="A151" s="31">
        <f>_xlfn.NUMBERVALUE(RIGHT('2020'!$C151,6))</f>
        <v>130322</v>
      </c>
      <c r="B151" s="31" t="str">
        <f>RIGHT(LEFT('2020'!$C151,8),4)</f>
        <v>V5RW</v>
      </c>
      <c r="C151" s="32" t="s">
        <v>137</v>
      </c>
      <c r="D151" s="31">
        <v>2022</v>
      </c>
      <c r="E151" s="31" t="s">
        <v>31</v>
      </c>
      <c r="F151" s="32" t="s">
        <v>53</v>
      </c>
      <c r="G151" s="31" t="s">
        <v>27</v>
      </c>
      <c r="H151" s="31" t="s">
        <v>10</v>
      </c>
      <c r="I151" s="32" t="s">
        <v>11</v>
      </c>
    </row>
    <row r="152" spans="1:9" x14ac:dyDescent="0.35">
      <c r="A152" s="29">
        <f>_xlfn.NUMBERVALUE(RIGHT('2020'!$C152,6))</f>
        <v>110988</v>
      </c>
      <c r="B152" s="29" t="str">
        <f>RIGHT(LEFT('2020'!$C152,8),4)</f>
        <v>V5RW</v>
      </c>
      <c r="C152" s="30" t="s">
        <v>52</v>
      </c>
      <c r="D152" s="29">
        <v>2023</v>
      </c>
      <c r="E152" s="29" t="s">
        <v>31</v>
      </c>
      <c r="F152" s="30" t="s">
        <v>53</v>
      </c>
      <c r="G152" s="29" t="s">
        <v>27</v>
      </c>
      <c r="H152" s="29" t="s">
        <v>10</v>
      </c>
      <c r="I152" s="30" t="s">
        <v>11</v>
      </c>
    </row>
  </sheetData>
  <mergeCells count="20">
    <mergeCell ref="E5:E14"/>
    <mergeCell ref="E18:E27"/>
    <mergeCell ref="C26:C27"/>
    <mergeCell ref="D2:D4"/>
    <mergeCell ref="D5:D6"/>
    <mergeCell ref="D8:D9"/>
    <mergeCell ref="D15:D17"/>
    <mergeCell ref="D18:D19"/>
    <mergeCell ref="D21:D22"/>
    <mergeCell ref="C11:C12"/>
    <mergeCell ref="C13:C14"/>
    <mergeCell ref="C15:C17"/>
    <mergeCell ref="C18:C20"/>
    <mergeCell ref="C21:C23"/>
    <mergeCell ref="C24:C25"/>
    <mergeCell ref="B15:B27"/>
    <mergeCell ref="B2:B14"/>
    <mergeCell ref="C2:C4"/>
    <mergeCell ref="C5:C7"/>
    <mergeCell ref="C8:C10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2022</vt:lpstr>
      <vt:lpstr>2021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Siddiqui</dc:creator>
  <cp:lastModifiedBy>Hussain Siddiqui</cp:lastModifiedBy>
  <dcterms:created xsi:type="dcterms:W3CDTF">2024-04-12T16:16:42Z</dcterms:created>
  <dcterms:modified xsi:type="dcterms:W3CDTF">2024-04-12T17:14:02Z</dcterms:modified>
</cp:coreProperties>
</file>