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faa78c33d8f6c1/Desktop/CaddyTemp/CamaroCE/"/>
    </mc:Choice>
  </mc:AlternateContent>
  <xr:revisionPtr revIDLastSave="43" documentId="13_ncr:40009_{048C9A78-2CE1-4D13-B54A-8D0626558D5C}" xr6:coauthVersionLast="47" xr6:coauthVersionMax="47" xr10:uidLastSave="{C3097785-E503-47EB-BCA7-28ABCDB995DA}"/>
  <bookViews>
    <workbookView xWindow="-19305" yWindow="0" windowWidth="19410" windowHeight="13470" xr2:uid="{00000000-000D-0000-FFFF-FFFF00000000}"/>
  </bookViews>
  <sheets>
    <sheet name="Status" sheetId="3" r:id="rId1"/>
    <sheet name="Information" sheetId="2" r:id="rId2"/>
    <sheet name="Export" sheetId="1" r:id="rId3"/>
    <sheet name="Blackwing VINs" sheetId="4" r:id="rId4"/>
  </sheets>
  <definedNames>
    <definedName name="ExternalData_1" localSheetId="3" hidden="1">'Blackwing VINs'!$A$1:$D$28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A15" i="2"/>
  <c r="G15" i="2"/>
  <c r="H15" i="2"/>
  <c r="I15" i="2"/>
  <c r="A16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I22" i="2"/>
  <c r="G23" i="2"/>
  <c r="I23" i="2"/>
  <c r="G24" i="2"/>
  <c r="G26" i="2"/>
  <c r="I26" i="2"/>
  <c r="G27" i="2"/>
  <c r="I27" i="2"/>
  <c r="A28" i="2"/>
  <c r="G28" i="2"/>
  <c r="I28" i="2"/>
  <c r="G29" i="2"/>
  <c r="I29" i="2"/>
  <c r="G30" i="2"/>
  <c r="I30" i="2"/>
  <c r="G31" i="2"/>
  <c r="I31" i="2"/>
  <c r="G32" i="2"/>
  <c r="H32" i="2"/>
  <c r="I32" i="2"/>
  <c r="G33" i="2"/>
  <c r="I33" i="2"/>
  <c r="G34" i="2"/>
  <c r="I34" i="2"/>
  <c r="G35" i="2"/>
  <c r="I35" i="2"/>
  <c r="G36" i="2"/>
  <c r="I36" i="2"/>
  <c r="G37" i="2"/>
  <c r="I37" i="2"/>
  <c r="A38" i="2"/>
  <c r="G38" i="2"/>
  <c r="I38" i="2"/>
  <c r="G39" i="2"/>
  <c r="I39" i="2"/>
  <c r="G40" i="2"/>
  <c r="I40" i="2"/>
  <c r="G41" i="2"/>
  <c r="I41" i="2"/>
  <c r="G42" i="2"/>
  <c r="I42" i="2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H42" i="2" l="1"/>
  <c r="H41" i="2"/>
  <c r="H35" i="2"/>
  <c r="H34" i="2"/>
  <c r="H23" i="2"/>
  <c r="H22" i="2"/>
  <c r="H33" i="2"/>
  <c r="H36" i="2"/>
  <c r="H30" i="2"/>
  <c r="H40" i="2"/>
  <c r="H39" i="2"/>
  <c r="H29" i="2"/>
  <c r="H28" i="2"/>
  <c r="H38" i="2"/>
  <c r="H27" i="2"/>
  <c r="H37" i="2"/>
  <c r="H26" i="2"/>
  <c r="H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02E0DD-3250-4E7B-AEB0-2EB19C7D060B}" keepAlive="1" name="Query - Blackwing VINs" description="Connection to the 'Blackwing VINs' query in the workbook." type="5" refreshedVersion="8" background="1" saveData="1">
    <dbPr connection="Provider=Microsoft.Mashup.OleDb.1;Data Source=$Workbook$;Location=&quot;Blackwing VINs&quot;;Extended Properties=&quot;&quot;" command="SELECT * FROM [Blackwing VINs]"/>
  </connection>
</connections>
</file>

<file path=xl/sharedStrings.xml><?xml version="1.0" encoding="utf-8"?>
<sst xmlns="http://schemas.openxmlformats.org/spreadsheetml/2006/main" count="1135" uniqueCount="359">
  <si>
    <t>Vin</t>
  </si>
  <si>
    <t>Sequence</t>
  </si>
  <si>
    <t>Year</t>
  </si>
  <si>
    <t>Model</t>
  </si>
  <si>
    <t>Trim</t>
  </si>
  <si>
    <t>Drivetrain</t>
  </si>
  <si>
    <t>Transmission Type</t>
  </si>
  <si>
    <t>Engine Type</t>
  </si>
  <si>
    <t>1G6DT5RKXL0101743</t>
  </si>
  <si>
    <t>CT5</t>
  </si>
  <si>
    <t>Premium Luxury</t>
  </si>
  <si>
    <t>AWD</t>
  </si>
  <si>
    <t>Automatic</t>
  </si>
  <si>
    <t>4 Cylinder Turbo</t>
  </si>
  <si>
    <t>1G6DU5RK5L0112792</t>
  </si>
  <si>
    <t>Sport</t>
  </si>
  <si>
    <t>1G6DM5RK6L0118357</t>
  </si>
  <si>
    <t>Luxury</t>
  </si>
  <si>
    <t>RWD</t>
  </si>
  <si>
    <t>1G6DN5RK1L0119736</t>
  </si>
  <si>
    <t>1G6DN5RKXL0120061</t>
  </si>
  <si>
    <t>1G6DP5RKXL0120216</t>
  </si>
  <si>
    <t>1G6DW5RK9L0121599</t>
  </si>
  <si>
    <t>1G6DU5RK0L0122033</t>
  </si>
  <si>
    <t>1G6DU5RK1L0122199</t>
  </si>
  <si>
    <t>1G6DH5RL3L0123190</t>
  </si>
  <si>
    <t>CT4</t>
  </si>
  <si>
    <t>V-Series</t>
  </si>
  <si>
    <t>1G6DT5RK6L0124517</t>
  </si>
  <si>
    <t>1G6DF5RK5L0131238</t>
  </si>
  <si>
    <t>1G6DA5RK0L0131520</t>
  </si>
  <si>
    <t>1G6DU5RK3L0131650</t>
  </si>
  <si>
    <t>1G6DG5RK8L0131991</t>
  </si>
  <si>
    <t>1G6DW5RKXL0132062</t>
  </si>
  <si>
    <t>1G6DB5RK1L0133001</t>
  </si>
  <si>
    <t>1G6DF5RK2L0134615</t>
  </si>
  <si>
    <t>1G6DD5RL8L0135539</t>
  </si>
  <si>
    <t>1G6DH5RL5L0136295</t>
  </si>
  <si>
    <t>1G6DU5RK0L0136806</t>
  </si>
  <si>
    <t>1G6DH5RL9L0138647</t>
  </si>
  <si>
    <t>1G6DD5RL3L0138722</t>
  </si>
  <si>
    <t>1G6DH5RL9L0139880</t>
  </si>
  <si>
    <t>1G6DF5RK2L0140026</t>
  </si>
  <si>
    <t>1G6DF5RK8L0141519</t>
  </si>
  <si>
    <t>1G6DJ5RK6L0141890</t>
  </si>
  <si>
    <t>1G6DB5RL9L0142036</t>
  </si>
  <si>
    <t>1G6DG5RKXL0142748</t>
  </si>
  <si>
    <t>1G6DK5RK3L0143254</t>
  </si>
  <si>
    <t>1G6DR5RW8L0143720</t>
  </si>
  <si>
    <t>6 Cylinder Turbo</t>
  </si>
  <si>
    <t>1G6DH5RL3L0143827</t>
  </si>
  <si>
    <t>1G6DU5RK7L0147558</t>
  </si>
  <si>
    <t>1G6DN5RK1L0148685</t>
  </si>
  <si>
    <t>1G6DG5RK5L0149560</t>
  </si>
  <si>
    <t>1G6DD5RL0L0149743</t>
  </si>
  <si>
    <t>1G6DF5RK3L0151892</t>
  </si>
  <si>
    <t>1G6DF5RL1L0152337</t>
  </si>
  <si>
    <t>1G6DB5RK0L0152638</t>
  </si>
  <si>
    <t>1G6DT5RW2L0153502</t>
  </si>
  <si>
    <t>1G6DB5RK2L0153533</t>
  </si>
  <si>
    <t>1G6DV5RW8L0153949</t>
  </si>
  <si>
    <t>1G6DX5RK4L0154118</t>
  </si>
  <si>
    <t>1G6DR5RW0L0154775</t>
  </si>
  <si>
    <t>1G6DC5RK8L0155915</t>
  </si>
  <si>
    <t>1G6DX5RK4M0105759</t>
  </si>
  <si>
    <t>1G6DP5RKXM0106303</t>
  </si>
  <si>
    <t>1G6DF5RK8M0108358</t>
  </si>
  <si>
    <t>1G6DU5RK3M0108600</t>
  </si>
  <si>
    <t>1G6DM5RK9M0108696</t>
  </si>
  <si>
    <t>1G6DV5RW6M0109689</t>
  </si>
  <si>
    <t>1G6DK5RKXM0110172</t>
  </si>
  <si>
    <t>1G6DH5RL6M0110788</t>
  </si>
  <si>
    <t>1G6DV5RWXM0114278</t>
  </si>
  <si>
    <t>1G6DW5RKXM0114422</t>
  </si>
  <si>
    <t>1G6DN5RW1M0114749</t>
  </si>
  <si>
    <t>1G6DF5RK6M0116197</t>
  </si>
  <si>
    <t>1G6DW5RKXM0117174</t>
  </si>
  <si>
    <t>1G6DT5RW2M0119626</t>
  </si>
  <si>
    <t>1G6DT5RK4M0120211</t>
  </si>
  <si>
    <t>1G6DT5RW8M0121171</t>
  </si>
  <si>
    <t>1G6DF5RK8M0121577</t>
  </si>
  <si>
    <t>1G6DP5RK7M0125133</t>
  </si>
  <si>
    <t>1G6DH5RL4M0125709</t>
  </si>
  <si>
    <t>1G6DG5RK5M0125857</t>
  </si>
  <si>
    <t>1G6DD5RL5M0127934</t>
  </si>
  <si>
    <t>1G6DH5RL0M0129210</t>
  </si>
  <si>
    <t>1G6DR5RW8M0129527</t>
  </si>
  <si>
    <t>1G6DG5RK7M0130378</t>
  </si>
  <si>
    <t>1G6DF5RK4M0134231</t>
  </si>
  <si>
    <t>1G6DN5RK0M0135055</t>
  </si>
  <si>
    <t>1G6DD5RL6M0144869</t>
  </si>
  <si>
    <t>1G6DM5RK6M0145351</t>
  </si>
  <si>
    <t>1G6DT5RK8M0146102</t>
  </si>
  <si>
    <t>1G6DN5RK1M0146923</t>
  </si>
  <si>
    <t>1G6DH5RL5M0146942</t>
  </si>
  <si>
    <t>1G6DB5RK8N0109345</t>
  </si>
  <si>
    <t>1G6DM5RK6N0113436</t>
  </si>
  <si>
    <t>1G6DU5RK2N0113482</t>
  </si>
  <si>
    <t>1G6DK5RK3N0114341</t>
  </si>
  <si>
    <t>1G6DN5RK5N0116986</t>
  </si>
  <si>
    <t>1G6DZ5RK1N0118075</t>
  </si>
  <si>
    <t>1G6DN5RK1N0118234</t>
  </si>
  <si>
    <t>1G6DU5RK5N0118384</t>
  </si>
  <si>
    <t>1G6DB5RK5N0120125</t>
  </si>
  <si>
    <t>1G6DD5RLXN0120172</t>
  </si>
  <si>
    <t>1G6DT5RK1N0128624</t>
  </si>
  <si>
    <t>1G6DV5RWXN0130322</t>
  </si>
  <si>
    <t>1G6DU5RK0N0132211</t>
  </si>
  <si>
    <t>1G6DP5RK2N0134405</t>
  </si>
  <si>
    <t>1G6DW5RK8N0137215</t>
  </si>
  <si>
    <t>1G6DL5RP3N0210009</t>
  </si>
  <si>
    <t>V-Series Blackwing</t>
  </si>
  <si>
    <t>1G6DL5RP1N0210056</t>
  </si>
  <si>
    <t>1G6DL5RP3N0210060</t>
  </si>
  <si>
    <t>1G6D75RP2N0410027</t>
  </si>
  <si>
    <t>1G6D75RP1N0410570</t>
  </si>
  <si>
    <t>1G6D65RP3N0460339</t>
  </si>
  <si>
    <t>Manual</t>
  </si>
  <si>
    <t>1G6D25R66N0860608</t>
  </si>
  <si>
    <t>8 Cylinder Super</t>
  </si>
  <si>
    <t>1G6DC5RK2P0102858</t>
  </si>
  <si>
    <t>1G6DG5RK9P0103364</t>
  </si>
  <si>
    <t>1G6DV5RW7P0103615</t>
  </si>
  <si>
    <t>1G6DP5RK4P0105880</t>
  </si>
  <si>
    <t>1G6DP5RK4P0106835</t>
  </si>
  <si>
    <t>1G6DS5RK9P0111575</t>
  </si>
  <si>
    <t>1G6DF5RK0P0118659</t>
  </si>
  <si>
    <t>1G6DS5RK8P0119327</t>
  </si>
  <si>
    <t>1G6DU5RK7P0119426</t>
  </si>
  <si>
    <t>1G6DR5RW8P0120136</t>
  </si>
  <si>
    <t>1G6DB5RK8P0120400</t>
  </si>
  <si>
    <t>1G6DN5RK5P0120653</t>
  </si>
  <si>
    <t>1G6DN5RKXP0120812</t>
  </si>
  <si>
    <t>1G6DC5RK3P0121595</t>
  </si>
  <si>
    <t>1G6DC5RK2P0123693</t>
  </si>
  <si>
    <t>1G6DX5RK3P0125361</t>
  </si>
  <si>
    <t>1G6DJ5RK8P0130749</t>
  </si>
  <si>
    <t>1G6DP5RK3P0132696</t>
  </si>
  <si>
    <t>1G6DB5RK0P0134405</t>
  </si>
  <si>
    <t>1G6DN5RK1P0138714</t>
  </si>
  <si>
    <t>1G6DU5RK6P0142051</t>
  </si>
  <si>
    <t>1G6DF5RK8P0145141</t>
  </si>
  <si>
    <t>1G6DU5RK7P0146478</t>
  </si>
  <si>
    <t>1G6DU5RK0P0148251</t>
  </si>
  <si>
    <t>1G6DR5RW0P0154684</t>
  </si>
  <si>
    <t>1G6DM5RK0P0157631</t>
  </si>
  <si>
    <t>1G6DL5RP0P0410428</t>
  </si>
  <si>
    <t>1G6DL5RP3P0410567</t>
  </si>
  <si>
    <t>1G6DL5RPXP0561051</t>
  </si>
  <si>
    <t>1G6DY5R63P0860535</t>
  </si>
  <si>
    <t>1G6DM5RK1R0100275</t>
  </si>
  <si>
    <t>1G6DR5RW5R0101613</t>
  </si>
  <si>
    <t>1G6DF5RK7R0105944</t>
  </si>
  <si>
    <t>1G6DU5RK4R0110038</t>
  </si>
  <si>
    <t>1G6DB5RK2R0113607</t>
  </si>
  <si>
    <t>1G6DN5RW4R0118124</t>
  </si>
  <si>
    <t>1G6D25R6XR0860066</t>
  </si>
  <si>
    <t>Region of Build</t>
  </si>
  <si>
    <t>Manufacturer</t>
  </si>
  <si>
    <t>Vehicle Brand/Type</t>
  </si>
  <si>
    <t>Vehicle Line/Series</t>
  </si>
  <si>
    <t>Body Style</t>
  </si>
  <si>
    <t>Restraint System</t>
  </si>
  <si>
    <t>Check Digit</t>
  </si>
  <si>
    <t>Model Year</t>
  </si>
  <si>
    <t>Plant Location</t>
  </si>
  <si>
    <t>1G6DP5RK0R0110187</t>
  </si>
  <si>
    <t>Y6</t>
  </si>
  <si>
    <t>VW</t>
  </si>
  <si>
    <t>RW</t>
  </si>
  <si>
    <t>UK</t>
  </si>
  <si>
    <t>6.2L V6 SC</t>
  </si>
  <si>
    <t>LT4</t>
  </si>
  <si>
    <t>PK</t>
  </si>
  <si>
    <t>3.6L V6 TT</t>
  </si>
  <si>
    <t>LF4</t>
  </si>
  <si>
    <t>P</t>
  </si>
  <si>
    <t>SW</t>
  </si>
  <si>
    <t>3.0L V6 TT</t>
  </si>
  <si>
    <t>LGY</t>
  </si>
  <si>
    <t>W</t>
  </si>
  <si>
    <t>TW</t>
  </si>
  <si>
    <t>2.7L I4 Turbo</t>
  </si>
  <si>
    <t>L3B</t>
  </si>
  <si>
    <t>L</t>
  </si>
  <si>
    <t>ZW</t>
  </si>
  <si>
    <t>2.0L I4 Turbo</t>
  </si>
  <si>
    <t>LSY</t>
  </si>
  <si>
    <t>K</t>
  </si>
  <si>
    <t>NW</t>
  </si>
  <si>
    <t>Desc.</t>
  </si>
  <si>
    <t>Engine</t>
  </si>
  <si>
    <t>Value</t>
  </si>
  <si>
    <t>SK</t>
  </si>
  <si>
    <t>TK</t>
  </si>
  <si>
    <t>ZK</t>
  </si>
  <si>
    <t>NK</t>
  </si>
  <si>
    <t>Y</t>
  </si>
  <si>
    <t>XK</t>
  </si>
  <si>
    <t>WK</t>
  </si>
  <si>
    <t>V-Series/AWD</t>
  </si>
  <si>
    <t>V</t>
  </si>
  <si>
    <t>MK</t>
  </si>
  <si>
    <t>V-Series/RWD</t>
  </si>
  <si>
    <t>R</t>
  </si>
  <si>
    <t>Codes</t>
  </si>
  <si>
    <t>Sport/AWD</t>
  </si>
  <si>
    <t>U</t>
  </si>
  <si>
    <t>Sport/RWD</t>
  </si>
  <si>
    <t>6P</t>
  </si>
  <si>
    <t>Premium Luxery/AWD</t>
  </si>
  <si>
    <t>S</t>
  </si>
  <si>
    <t>7P</t>
  </si>
  <si>
    <t>T</t>
  </si>
  <si>
    <t>LP</t>
  </si>
  <si>
    <t>Premium Luxery/RWD</t>
  </si>
  <si>
    <t>Z</t>
  </si>
  <si>
    <t>HL</t>
  </si>
  <si>
    <t>N</t>
  </si>
  <si>
    <t>DL</t>
  </si>
  <si>
    <t>Luxery/AWD</t>
  </si>
  <si>
    <t>X</t>
  </si>
  <si>
    <t>GK</t>
  </si>
  <si>
    <t>15-Speaker</t>
  </si>
  <si>
    <t>Luxery/RWD</t>
  </si>
  <si>
    <t>CK</t>
  </si>
  <si>
    <t>9-Speaker</t>
  </si>
  <si>
    <t>M</t>
  </si>
  <si>
    <t>FL</t>
  </si>
  <si>
    <t>BL</t>
  </si>
  <si>
    <t>FK</t>
  </si>
  <si>
    <t>BK</t>
  </si>
  <si>
    <t>H</t>
  </si>
  <si>
    <t>EK</t>
  </si>
  <si>
    <t>D</t>
  </si>
  <si>
    <t>KK</t>
  </si>
  <si>
    <t>G</t>
  </si>
  <si>
    <t>AK</t>
  </si>
  <si>
    <t>C</t>
  </si>
  <si>
    <t>JK</t>
  </si>
  <si>
    <t>F</t>
  </si>
  <si>
    <t>B</t>
  </si>
  <si>
    <t>E</t>
  </si>
  <si>
    <t>Includes Premium Audio, 8-Speaker as Standard | Cadillac User Experience 8" Diagonal Display, Wwireless Apple Carplay® &amp; Android Auto ® For Compatible Phones (2021+)</t>
  </si>
  <si>
    <t>A</t>
  </si>
  <si>
    <t>Does not include Premium Audio, 8-Speaker</t>
  </si>
  <si>
    <t>J</t>
  </si>
  <si>
    <t>Notes</t>
  </si>
  <si>
    <t>Y5R6</t>
  </si>
  <si>
    <t>25R6</t>
  </si>
  <si>
    <t>V5RW</t>
  </si>
  <si>
    <t>R5RW</t>
  </si>
  <si>
    <t>U5RK</t>
  </si>
  <si>
    <t>P5RK</t>
  </si>
  <si>
    <t>S5RW</t>
  </si>
  <si>
    <t>Special Production (Manual)</t>
  </si>
  <si>
    <t>560000-561000</t>
  </si>
  <si>
    <t>T5RW</t>
  </si>
  <si>
    <t>Special Production (Auto)</t>
  </si>
  <si>
    <t>510000-511000</t>
  </si>
  <si>
    <t>Z5RW</t>
  </si>
  <si>
    <t>Regular Production (Manual)</t>
  </si>
  <si>
    <t>460000-461000</t>
  </si>
  <si>
    <t>N5RW</t>
  </si>
  <si>
    <t>Regular Production (Auto)</t>
  </si>
  <si>
    <t>410000-411000</t>
  </si>
  <si>
    <t>S5RK</t>
  </si>
  <si>
    <t>Advanced Special Production (Manual)</t>
  </si>
  <si>
    <t>360000-361000</t>
  </si>
  <si>
    <t>T5RK</t>
  </si>
  <si>
    <t>Advanced Special Production (Auto)</t>
  </si>
  <si>
    <t>310000-311000</t>
  </si>
  <si>
    <t>Z5RK</t>
  </si>
  <si>
    <t>IP</t>
  </si>
  <si>
    <t>Advanced Regular Production (Manual)</t>
  </si>
  <si>
    <t>260000-262000</t>
  </si>
  <si>
    <t>N5RK</t>
  </si>
  <si>
    <t>Advanced Regular Production (Auto)</t>
  </si>
  <si>
    <t>210000-212000</t>
  </si>
  <si>
    <t>X5RK</t>
  </si>
  <si>
    <t>Status</t>
  </si>
  <si>
    <t>Description V-Series Blackwing Only</t>
  </si>
  <si>
    <t>Owners Manual</t>
  </si>
  <si>
    <t>W5RK</t>
  </si>
  <si>
    <t>M5RK</t>
  </si>
  <si>
    <t>65RP</t>
  </si>
  <si>
    <t>75RP</t>
  </si>
  <si>
    <t>CT5 Special Edition?</t>
  </si>
  <si>
    <t>9??000-9?????</t>
  </si>
  <si>
    <t>L5RP</t>
  </si>
  <si>
    <t>CT5 (Manual)</t>
  </si>
  <si>
    <t>860000-861000</t>
  </si>
  <si>
    <t>H5RL</t>
  </si>
  <si>
    <t>CT5 (Auto)</t>
  </si>
  <si>
    <t>810000-811000</t>
  </si>
  <si>
    <t>D5RL</t>
  </si>
  <si>
    <t>Pre-Prod. CT5? (Manual)</t>
  </si>
  <si>
    <t>760000-761000</t>
  </si>
  <si>
    <t>G5RK</t>
  </si>
  <si>
    <t>Pre-Prod. CT5? (Auto)</t>
  </si>
  <si>
    <t>710000-711000</t>
  </si>
  <si>
    <t>C5RK</t>
  </si>
  <si>
    <t>CT4 (Manual)</t>
  </si>
  <si>
    <t>F5RL</t>
  </si>
  <si>
    <t>CT4 (Auto)</t>
  </si>
  <si>
    <t>B5RL</t>
  </si>
  <si>
    <t>Pre-Prod. CT4? (Manual)</t>
  </si>
  <si>
    <t>660000-661000</t>
  </si>
  <si>
    <t>F5RK</t>
  </si>
  <si>
    <t>Pre-Prod. CT4? (Auto)</t>
  </si>
  <si>
    <t>610000-611000</t>
  </si>
  <si>
    <t>B5RK</t>
  </si>
  <si>
    <t>Elevation Edition (Manual)</t>
  </si>
  <si>
    <t>563001-563066</t>
  </si>
  <si>
    <t>E5RK</t>
  </si>
  <si>
    <t>Impact Edition (Manual)</t>
  </si>
  <si>
    <t>562001-562066</t>
  </si>
  <si>
    <t>K5RK</t>
  </si>
  <si>
    <t>Arrival Edition (Manual)</t>
  </si>
  <si>
    <t>561001-561066</t>
  </si>
  <si>
    <t>A5RK</t>
  </si>
  <si>
    <t>Elevation Edition (Auto)</t>
  </si>
  <si>
    <t>513001-513066</t>
  </si>
  <si>
    <t>35RK</t>
  </si>
  <si>
    <t>Impact Edition (Auto)</t>
  </si>
  <si>
    <t>512001-512066</t>
  </si>
  <si>
    <t>Ident.</t>
  </si>
  <si>
    <t>Arrival Edition (Auto)</t>
  </si>
  <si>
    <t>511001-511066</t>
  </si>
  <si>
    <t>100000-130000</t>
  </si>
  <si>
    <t>Description</t>
  </si>
  <si>
    <t>CT5-V Blackwing</t>
  </si>
  <si>
    <t>1G6D25R66R0860517</t>
  </si>
  <si>
    <t>1G6DY5R60P0860704</t>
  </si>
  <si>
    <t>1G6D25R63R0860491</t>
  </si>
  <si>
    <t>1G6D25R66R0860436</t>
  </si>
  <si>
    <t>1G6D25R63R0860426</t>
  </si>
  <si>
    <t>1G6D25R62R0860143</t>
  </si>
  <si>
    <t>1G6D35R66R0810617</t>
  </si>
  <si>
    <t>1G6DY5R68P0810813</t>
  </si>
  <si>
    <t>1G6D35R65R0810396</t>
  </si>
  <si>
    <t>1G6DY5R69P0810528</t>
  </si>
  <si>
    <t>1G6DY5R60P0810451</t>
  </si>
  <si>
    <t>CT4-V Blackwing</t>
  </si>
  <si>
    <t>1G6D65RP9R0460013</t>
  </si>
  <si>
    <t>1G6DY5R69P0810240</t>
  </si>
  <si>
    <t>1G6DL5RPXP0460401</t>
  </si>
  <si>
    <t>1G6DL5RP4P0460281</t>
  </si>
  <si>
    <t>1G6DL5RPXP0410825</t>
  </si>
  <si>
    <t>1G6DL5RP3P0410598</t>
  </si>
  <si>
    <t>1G6DL5RP2P0410561</t>
  </si>
  <si>
    <t>1G6DL5RP8P0410452</t>
  </si>
  <si>
    <t>1G6D75RP9R0410077</t>
  </si>
  <si>
    <t>1G6DL5RP6N0210053</t>
  </si>
  <si>
    <t>CT4-V</t>
  </si>
  <si>
    <t>1G6DH5RLXP0132376</t>
  </si>
  <si>
    <t>1G6DH5RL0P0131785</t>
  </si>
  <si>
    <t>Model/Trim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</si>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</sst>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3" fillId="33" borderId="10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 wrapText="1"/>
    </xf>
    <xf numFmtId="0" fontId="20" fillId="37" borderId="0" xfId="0" applyFont="1" applyFill="1"/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20" fillId="38" borderId="0" xfId="0" applyFont="1" applyFill="1"/>
    <xf numFmtId="0" fontId="20" fillId="38" borderId="0" xfId="0" applyFont="1" applyFill="1" applyAlignment="1">
      <alignment horizontal="left"/>
    </xf>
    <xf numFmtId="0" fontId="13" fillId="33" borderId="19" xfId="0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17" xfId="0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EBED0D-0924-46B4-AF20-CDD0914ED86C}" autoFormatId="16" applyNumberFormats="0" applyBorderFormats="0" applyFontFormats="0" applyPatternFormats="0" applyAlignmentFormats="0" applyWidthHeightFormats="0">
  <queryTableRefresh nextId="7">
    <queryTableFields count="4">
      <queryTableField id="1" name="Column1" tableColumnId="1"/>
      <queryTableField id="2" name="Column2" tableColumnId="2"/>
      <queryTableField id="5" dataBound="0" tableColumnId="5"/>
      <queryTableField id="3" name="Column3" tableColumnId="3"/>
    </queryTableFields>
    <queryTableDeletedFields count="1">
      <deletedField name="Column4"/>
    </queryTableDeleted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E757C-2DB3-4F3C-924E-49C71A815750}" name="Table2" displayName="Table2" ref="A1:B6" totalsRowShown="0" headerRowDxfId="22" dataDxfId="21">
  <autoFilter ref="A1:B6" xr:uid="{FFC98A00-D848-4C40-87FD-6D99CD24FE12}">
    <filterColumn colId="0" hiddenButton="1"/>
    <filterColumn colId="1" hiddenButton="1"/>
  </autoFilter>
  <tableColumns count="2">
    <tableColumn id="1" xr3:uid="{803A0DF9-7A8B-4D3C-A2DB-6994D339824E}" name="Year" dataDxfId="20"/>
    <tableColumn id="2" xr3:uid="{CD1A38DF-3AEF-456E-B37C-7FEF11FE21E3}" name="Value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FF93BE-DAF7-4D4D-AB30-BCBBAAEFA38A}" name="Table3" displayName="Table3" ref="D1:F16" totalsRowShown="0" headerRowDxfId="18">
  <autoFilter ref="D1:F16" xr:uid="{27DDE512-30A0-405B-BFEF-75A1819E03A0}"/>
  <tableColumns count="3">
    <tableColumn id="1" xr3:uid="{437A59D9-5A95-4D40-9575-4D83CE9FF112}" name="Sequence" dataDxfId="17"/>
    <tableColumn id="2" xr3:uid="{E6B27461-5FC6-423F-89A5-FEA7BF455DA8}" name="Description"/>
    <tableColumn id="3" xr3:uid="{1F74C072-5973-4660-931B-B1708573B2CB}" name="Status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648BA6-8044-44F9-B716-B43E2983058E}" name="Table4" displayName="Table4" ref="H2:I34" totalsRowShown="0" headerRowDxfId="15" dataDxfId="14">
  <autoFilter ref="H2:I34" xr:uid="{38F5D77D-CAB1-4F15-B548-AF9A4FB3155E}"/>
  <tableColumns count="2">
    <tableColumn id="1" xr3:uid="{AF949709-F3CA-4950-AB03-F8AE82007202}" name="Ident." dataDxfId="13"/>
    <tableColumn id="2" xr3:uid="{9AEF3A13-9D63-42B4-94FD-632C11350EA8}" name="Status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EADD63-FA2F-4100-A65A-0D00819D69B6}" name="Table5" displayName="Table5" ref="D20:F28" totalsRowShown="0">
  <autoFilter ref="D20:F28" xr:uid="{5524B442-ABDC-430A-B77E-9618C4D11AD5}"/>
  <tableColumns count="3">
    <tableColumn id="1" xr3:uid="{A9C9B649-D157-4DF1-9B85-5265F00BE106}" name="Owners Manual"/>
    <tableColumn id="2" xr3:uid="{0AA4CC53-9D4E-41E4-8325-4D081FCB234C}" name="Description V-Series Blackwing Only"/>
    <tableColumn id="3" xr3:uid="{0241EE26-0BEF-4F70-9EBB-D28BDE5C96B4}" name="Statu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0" totalsRowShown="0" headerRowDxfId="10">
  <autoFilter ref="A2:H140" xr:uid="{00000000-0009-0000-0100-000001000000}"/>
  <sortState xmlns:xlrd2="http://schemas.microsoft.com/office/spreadsheetml/2017/richdata2" ref="A3:H139">
    <sortCondition ref="C3:C139"/>
    <sortCondition ref="B3:B139"/>
  </sortState>
  <tableColumns count="8">
    <tableColumn id="1" xr3:uid="{00000000-0010-0000-0000-000001000000}" name="Vin"/>
    <tableColumn id="2" xr3:uid="{00000000-0010-0000-0000-000002000000}" name="Sequence" dataDxfId="9"/>
    <tableColumn id="3" xr3:uid="{00000000-0010-0000-0000-000003000000}" name="Year"/>
    <tableColumn id="4" xr3:uid="{00000000-0010-0000-0000-000004000000}" name="Model"/>
    <tableColumn id="5" xr3:uid="{00000000-0010-0000-0000-000005000000}" name="Trim"/>
    <tableColumn id="6" xr3:uid="{00000000-0010-0000-0000-000006000000}" name="Drivetrain"/>
    <tableColumn id="7" xr3:uid="{00000000-0010-0000-0000-000007000000}" name="Transmission Type"/>
    <tableColumn id="8" xr3:uid="{00000000-0010-0000-0000-000008000000}" name="Engine Ty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4F6645-572C-433D-A736-B0A612AD82AC}" name="Blackwing_VINs" displayName="Blackwing_VINs" ref="A1:D28" tableType="queryTable" totalsRowShown="0" headerRowDxfId="8">
  <autoFilter ref="A1:D28" xr:uid="{8613EC9E-713C-4BDB-AADF-76250C24C37C}">
    <filterColumn colId="2">
      <filters>
        <filter val="2024"/>
      </filters>
    </filterColumn>
  </autoFilter>
  <sortState xmlns:xlrd2="http://schemas.microsoft.com/office/spreadsheetml/2017/richdata2" ref="A6:D27">
    <sortCondition ref="D1:D27"/>
  </sortState>
  <tableColumns count="4">
    <tableColumn id="1" xr3:uid="{A2A52CB2-0095-45F7-9718-98318A0A54AA}" uniqueName="1" name="VIN" queryTableFieldId="1" dataDxfId="7"/>
    <tableColumn id="2" xr3:uid="{A617DDB4-DB8B-4460-84CC-819F792753A3}" uniqueName="2" name="Model/Trim" queryTableFieldId="2" dataDxfId="6"/>
    <tableColumn id="5" xr3:uid="{45AF54CF-D325-42C7-B060-C3A8CA9D7330}" uniqueName="5" name="Year" queryTableFieldId="5" dataDxfId="5">
      <calculatedColumnFormula>_xlfn.XLOOKUP(LEFT(RIGHT(Blackwing_VINs[[#This Row],[VIN]],8),1),Table2[Value],Table2[Year])</calculatedColumnFormula>
    </tableColumn>
    <tableColumn id="3" xr3:uid="{D9938CB5-181F-430D-A18D-9E4853F27A18}" uniqueName="3" name="Sequence" queryTableFieldId="3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E40C-3BF2-4363-AFB1-30BA6FF4AD4E}">
  <dimension ref="A1:I34"/>
  <sheetViews>
    <sheetView tabSelected="1" zoomScale="85" zoomScaleNormal="85" workbookViewId="0">
      <selection activeCell="D23" sqref="D23"/>
    </sheetView>
  </sheetViews>
  <sheetFormatPr defaultRowHeight="14.5" x14ac:dyDescent="0.35"/>
  <cols>
    <col min="1" max="1" width="4.81640625" bestFit="1" customWidth="1"/>
    <col min="2" max="2" width="5.54296875" bestFit="1" customWidth="1"/>
    <col min="4" max="4" width="16.453125" bestFit="1" customWidth="1"/>
    <col min="5" max="5" width="34.6328125" bestFit="1" customWidth="1"/>
    <col min="6" max="6" width="10.90625" bestFit="1" customWidth="1"/>
    <col min="8" max="9" width="10.6328125" customWidth="1"/>
  </cols>
  <sheetData>
    <row r="1" spans="1:9" x14ac:dyDescent="0.35">
      <c r="A1" s="1" t="s">
        <v>2</v>
      </c>
      <c r="B1" s="1" t="s">
        <v>192</v>
      </c>
      <c r="D1" s="1" t="s">
        <v>1</v>
      </c>
      <c r="E1" s="1" t="s">
        <v>330</v>
      </c>
      <c r="F1" s="1" t="s">
        <v>280</v>
      </c>
      <c r="H1" s="17" t="s">
        <v>329</v>
      </c>
      <c r="I1" s="18"/>
    </row>
    <row r="2" spans="1:9" x14ac:dyDescent="0.35">
      <c r="A2" s="1">
        <v>2024</v>
      </c>
      <c r="B2" s="1" t="s">
        <v>204</v>
      </c>
      <c r="D2" s="1" t="s">
        <v>328</v>
      </c>
      <c r="E2" t="s">
        <v>327</v>
      </c>
      <c r="F2" s="1" t="s">
        <v>238</v>
      </c>
      <c r="H2" s="1" t="s">
        <v>326</v>
      </c>
      <c r="I2" s="1" t="s">
        <v>280</v>
      </c>
    </row>
    <row r="3" spans="1:9" x14ac:dyDescent="0.35">
      <c r="A3" s="1">
        <v>2023</v>
      </c>
      <c r="B3" s="1" t="s">
        <v>176</v>
      </c>
      <c r="D3" s="1" t="s">
        <v>325</v>
      </c>
      <c r="E3" t="s">
        <v>324</v>
      </c>
      <c r="F3" s="1" t="s">
        <v>238</v>
      </c>
      <c r="H3" s="1" t="s">
        <v>323</v>
      </c>
      <c r="I3" s="1" t="s">
        <v>238</v>
      </c>
    </row>
    <row r="4" spans="1:9" x14ac:dyDescent="0.35">
      <c r="A4" s="1">
        <v>2022</v>
      </c>
      <c r="B4" s="1" t="s">
        <v>218</v>
      </c>
      <c r="D4" s="1" t="s">
        <v>322</v>
      </c>
      <c r="E4" t="s">
        <v>321</v>
      </c>
      <c r="F4" s="1" t="s">
        <v>238</v>
      </c>
      <c r="H4" s="1" t="s">
        <v>320</v>
      </c>
      <c r="I4" s="1" t="s">
        <v>238</v>
      </c>
    </row>
    <row r="5" spans="1:9" x14ac:dyDescent="0.35">
      <c r="A5" s="1">
        <v>2021</v>
      </c>
      <c r="B5" s="1" t="s">
        <v>227</v>
      </c>
      <c r="D5" s="1" t="s">
        <v>319</v>
      </c>
      <c r="E5" t="s">
        <v>318</v>
      </c>
      <c r="F5" s="1" t="s">
        <v>238</v>
      </c>
      <c r="H5" s="1" t="s">
        <v>317</v>
      </c>
      <c r="I5" s="1" t="s">
        <v>238</v>
      </c>
    </row>
    <row r="6" spans="1:9" x14ac:dyDescent="0.35">
      <c r="A6" s="1">
        <v>2020</v>
      </c>
      <c r="B6" s="1" t="s">
        <v>184</v>
      </c>
      <c r="D6" s="1" t="s">
        <v>316</v>
      </c>
      <c r="E6" t="s">
        <v>315</v>
      </c>
      <c r="F6" s="1" t="s">
        <v>238</v>
      </c>
      <c r="H6" s="1" t="s">
        <v>314</v>
      </c>
      <c r="I6" s="1" t="s">
        <v>238</v>
      </c>
    </row>
    <row r="7" spans="1:9" x14ac:dyDescent="0.35">
      <c r="D7" s="1" t="s">
        <v>313</v>
      </c>
      <c r="E7" t="s">
        <v>312</v>
      </c>
      <c r="F7" s="1" t="s">
        <v>238</v>
      </c>
      <c r="H7" s="1" t="s">
        <v>311</v>
      </c>
      <c r="I7" s="1" t="s">
        <v>238</v>
      </c>
    </row>
    <row r="8" spans="1:9" x14ac:dyDescent="0.35">
      <c r="D8" s="1" t="s">
        <v>310</v>
      </c>
      <c r="E8" t="s">
        <v>309</v>
      </c>
      <c r="F8" s="1" t="s">
        <v>238</v>
      </c>
      <c r="H8" s="1" t="s">
        <v>308</v>
      </c>
      <c r="I8" s="1" t="s">
        <v>238</v>
      </c>
    </row>
    <row r="9" spans="1:9" x14ac:dyDescent="0.35">
      <c r="D9" s="1" t="s">
        <v>307</v>
      </c>
      <c r="E9" t="s">
        <v>306</v>
      </c>
      <c r="F9" s="1" t="s">
        <v>238</v>
      </c>
      <c r="H9" s="1" t="s">
        <v>305</v>
      </c>
      <c r="I9" s="1" t="s">
        <v>238</v>
      </c>
    </row>
    <row r="10" spans="1:9" x14ac:dyDescent="0.35">
      <c r="D10" s="1" t="s">
        <v>265</v>
      </c>
      <c r="E10" t="s">
        <v>304</v>
      </c>
      <c r="F10" s="1" t="s">
        <v>238</v>
      </c>
      <c r="H10" s="1" t="s">
        <v>303</v>
      </c>
      <c r="I10" s="1" t="s">
        <v>273</v>
      </c>
    </row>
    <row r="11" spans="1:9" x14ac:dyDescent="0.35">
      <c r="D11" s="1" t="s">
        <v>262</v>
      </c>
      <c r="E11" t="s">
        <v>302</v>
      </c>
      <c r="F11" s="1" t="s">
        <v>238</v>
      </c>
      <c r="H11" s="1" t="s">
        <v>301</v>
      </c>
      <c r="I11" s="1"/>
    </row>
    <row r="12" spans="1:9" x14ac:dyDescent="0.35">
      <c r="D12" s="1" t="s">
        <v>300</v>
      </c>
      <c r="E12" t="s">
        <v>299</v>
      </c>
      <c r="F12" s="1"/>
      <c r="H12" s="1" t="s">
        <v>298</v>
      </c>
      <c r="I12" s="1"/>
    </row>
    <row r="13" spans="1:9" x14ac:dyDescent="0.35">
      <c r="D13" s="1" t="s">
        <v>297</v>
      </c>
      <c r="E13" t="s">
        <v>296</v>
      </c>
      <c r="F13" s="1"/>
      <c r="H13" s="1" t="s">
        <v>295</v>
      </c>
      <c r="I13" s="1"/>
    </row>
    <row r="14" spans="1:9" x14ac:dyDescent="0.35">
      <c r="D14" s="1" t="s">
        <v>294</v>
      </c>
      <c r="E14" t="s">
        <v>293</v>
      </c>
      <c r="F14" s="1"/>
      <c r="H14" s="1" t="s">
        <v>292</v>
      </c>
      <c r="I14" s="1"/>
    </row>
    <row r="15" spans="1:9" x14ac:dyDescent="0.35">
      <c r="D15" s="1" t="s">
        <v>291</v>
      </c>
      <c r="E15" t="s">
        <v>290</v>
      </c>
      <c r="F15" s="1"/>
      <c r="H15" s="1" t="s">
        <v>289</v>
      </c>
      <c r="I15" s="1"/>
    </row>
    <row r="16" spans="1:9" x14ac:dyDescent="0.35">
      <c r="D16" s="1" t="s">
        <v>288</v>
      </c>
      <c r="E16" t="s">
        <v>287</v>
      </c>
      <c r="F16" s="1"/>
      <c r="H16" s="1" t="s">
        <v>286</v>
      </c>
      <c r="I16" s="1"/>
    </row>
    <row r="17" spans="4:9" x14ac:dyDescent="0.35">
      <c r="H17" s="1" t="s">
        <v>285</v>
      </c>
      <c r="I17" s="1"/>
    </row>
    <row r="18" spans="4:9" x14ac:dyDescent="0.35">
      <c r="H18" s="1" t="s">
        <v>284</v>
      </c>
      <c r="I18" s="1"/>
    </row>
    <row r="19" spans="4:9" x14ac:dyDescent="0.35">
      <c r="H19" s="1" t="s">
        <v>283</v>
      </c>
      <c r="I19" s="1"/>
    </row>
    <row r="20" spans="4:9" x14ac:dyDescent="0.35">
      <c r="D20" t="s">
        <v>282</v>
      </c>
      <c r="E20" t="s">
        <v>281</v>
      </c>
      <c r="F20" t="s">
        <v>280</v>
      </c>
      <c r="H20" s="1" t="s">
        <v>279</v>
      </c>
      <c r="I20" s="1"/>
    </row>
    <row r="21" spans="4:9" x14ac:dyDescent="0.35">
      <c r="D21" t="s">
        <v>278</v>
      </c>
      <c r="E21" t="s">
        <v>277</v>
      </c>
      <c r="F21" s="1" t="s">
        <v>273</v>
      </c>
      <c r="H21" s="1" t="s">
        <v>276</v>
      </c>
      <c r="I21" s="1"/>
    </row>
    <row r="22" spans="4:9" x14ac:dyDescent="0.35">
      <c r="D22" t="s">
        <v>275</v>
      </c>
      <c r="E22" t="s">
        <v>274</v>
      </c>
      <c r="F22" s="1" t="s">
        <v>273</v>
      </c>
      <c r="H22" s="1" t="s">
        <v>272</v>
      </c>
      <c r="I22" s="1"/>
    </row>
    <row r="23" spans="4:9" x14ac:dyDescent="0.35">
      <c r="D23" t="s">
        <v>271</v>
      </c>
      <c r="E23" t="s">
        <v>270</v>
      </c>
      <c r="F23" s="1"/>
      <c r="H23" s="1" t="s">
        <v>269</v>
      </c>
      <c r="I23" s="1"/>
    </row>
    <row r="24" spans="4:9" x14ac:dyDescent="0.35">
      <c r="D24" t="s">
        <v>268</v>
      </c>
      <c r="E24" t="s">
        <v>267</v>
      </c>
      <c r="F24" s="1"/>
      <c r="H24" s="1" t="s">
        <v>266</v>
      </c>
      <c r="I24" s="1"/>
    </row>
    <row r="25" spans="4:9" x14ac:dyDescent="0.35">
      <c r="D25" t="s">
        <v>265</v>
      </c>
      <c r="E25" t="s">
        <v>264</v>
      </c>
      <c r="F25" s="1" t="s">
        <v>238</v>
      </c>
      <c r="H25" s="1" t="s">
        <v>263</v>
      </c>
      <c r="I25" s="1"/>
    </row>
    <row r="26" spans="4:9" x14ac:dyDescent="0.35">
      <c r="D26" t="s">
        <v>262</v>
      </c>
      <c r="E26" t="s">
        <v>261</v>
      </c>
      <c r="F26" s="1" t="s">
        <v>238</v>
      </c>
      <c r="H26" s="1" t="s">
        <v>260</v>
      </c>
      <c r="I26" s="1"/>
    </row>
    <row r="27" spans="4:9" x14ac:dyDescent="0.35">
      <c r="D27" t="s">
        <v>259</v>
      </c>
      <c r="E27" t="s">
        <v>258</v>
      </c>
      <c r="F27" s="1"/>
      <c r="H27" s="1" t="s">
        <v>257</v>
      </c>
      <c r="I27" s="1"/>
    </row>
    <row r="28" spans="4:9" x14ac:dyDescent="0.35">
      <c r="D28" t="s">
        <v>256</v>
      </c>
      <c r="E28" t="s">
        <v>255</v>
      </c>
      <c r="F28" s="1"/>
      <c r="H28" s="1" t="s">
        <v>254</v>
      </c>
      <c r="I28" s="1"/>
    </row>
    <row r="29" spans="4:9" x14ac:dyDescent="0.35">
      <c r="H29" s="1" t="s">
        <v>253</v>
      </c>
      <c r="I29" s="1"/>
    </row>
    <row r="30" spans="4:9" x14ac:dyDescent="0.35">
      <c r="H30" s="1" t="s">
        <v>252</v>
      </c>
      <c r="I30" s="1"/>
    </row>
    <row r="31" spans="4:9" x14ac:dyDescent="0.35">
      <c r="H31" s="1" t="s">
        <v>251</v>
      </c>
      <c r="I31" s="1"/>
    </row>
    <row r="32" spans="4:9" x14ac:dyDescent="0.35">
      <c r="H32" s="1" t="s">
        <v>250</v>
      </c>
      <c r="I32" s="1"/>
    </row>
    <row r="33" spans="8:9" x14ac:dyDescent="0.35">
      <c r="H33" s="1" t="s">
        <v>249</v>
      </c>
      <c r="I33" s="1"/>
    </row>
    <row r="34" spans="8:9" x14ac:dyDescent="0.35">
      <c r="H34" s="1" t="s">
        <v>248</v>
      </c>
      <c r="I34" s="1"/>
    </row>
  </sheetData>
  <mergeCells count="1">
    <mergeCell ref="H1:I1"/>
  </mergeCells>
  <conditionalFormatting sqref="F2:F16 I3:I34 F21:F28">
    <cfRule type="cellIs" dxfId="3" priority="1" operator="equal">
      <formula>"IP"</formula>
    </cfRule>
    <cfRule type="cellIs" dxfId="2" priority="2" operator="equal">
      <formula>"C"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4B24-9E96-4730-89B3-F6D8FE4D8E93}">
  <dimension ref="A1:I42"/>
  <sheetViews>
    <sheetView zoomScale="130" zoomScaleNormal="130" workbookViewId="0">
      <selection activeCell="C37" sqref="C37"/>
    </sheetView>
  </sheetViews>
  <sheetFormatPr defaultRowHeight="14.5" x14ac:dyDescent="0.35"/>
  <cols>
    <col min="1" max="1" width="5.54296875" style="1" bestFit="1" customWidth="1"/>
    <col min="2" max="2" width="18.453125" style="1" bestFit="1" customWidth="1"/>
    <col min="3" max="3" width="20.08984375" customWidth="1"/>
    <col min="6" max="6" width="6" bestFit="1" customWidth="1"/>
    <col min="7" max="7" width="5.81640625" bestFit="1" customWidth="1"/>
    <col min="8" max="8" width="18.453125" bestFit="1" customWidth="1"/>
    <col min="9" max="9" width="6.1796875" bestFit="1" customWidth="1"/>
  </cols>
  <sheetData>
    <row r="1" spans="1:9" ht="17.5" customHeight="1" thickBot="1" x14ac:dyDescent="0.4">
      <c r="A1" s="20" t="s">
        <v>159</v>
      </c>
      <c r="B1" s="20"/>
      <c r="C1" s="20"/>
    </row>
    <row r="2" spans="1:9" ht="18.5" customHeight="1" thickBot="1" x14ac:dyDescent="0.4">
      <c r="A2" s="19">
        <v>5</v>
      </c>
      <c r="B2" s="19"/>
      <c r="C2" s="19"/>
    </row>
    <row r="3" spans="1:9" x14ac:dyDescent="0.35">
      <c r="A3" s="11" t="s">
        <v>192</v>
      </c>
      <c r="B3" s="10" t="s">
        <v>190</v>
      </c>
      <c r="C3" s="10" t="s">
        <v>247</v>
      </c>
    </row>
    <row r="4" spans="1:9" x14ac:dyDescent="0.35">
      <c r="A4" s="14" t="s">
        <v>246</v>
      </c>
      <c r="B4" s="14" t="s">
        <v>224</v>
      </c>
      <c r="C4" s="16" t="s">
        <v>245</v>
      </c>
    </row>
    <row r="5" spans="1:9" x14ac:dyDescent="0.35">
      <c r="A5" s="14" t="s">
        <v>244</v>
      </c>
      <c r="B5" s="14" t="s">
        <v>224</v>
      </c>
      <c r="C5" s="15" t="s">
        <v>243</v>
      </c>
    </row>
    <row r="6" spans="1:9" x14ac:dyDescent="0.35">
      <c r="A6" s="14" t="s">
        <v>188</v>
      </c>
      <c r="B6" s="14" t="s">
        <v>220</v>
      </c>
      <c r="C6" s="15"/>
    </row>
    <row r="7" spans="1:9" x14ac:dyDescent="0.35">
      <c r="A7" s="14" t="s">
        <v>242</v>
      </c>
      <c r="B7" s="14" t="s">
        <v>220</v>
      </c>
      <c r="C7" s="15"/>
    </row>
    <row r="8" spans="1:9" x14ac:dyDescent="0.35">
      <c r="A8" s="14" t="s">
        <v>241</v>
      </c>
      <c r="B8" s="14" t="s">
        <v>215</v>
      </c>
      <c r="C8" s="15"/>
      <c r="F8" s="1" t="s">
        <v>205</v>
      </c>
      <c r="G8" s="1" t="s">
        <v>26</v>
      </c>
      <c r="H8" s="1" t="s">
        <v>4</v>
      </c>
      <c r="I8" s="1" t="s">
        <v>191</v>
      </c>
    </row>
    <row r="9" spans="1:9" x14ac:dyDescent="0.35">
      <c r="A9" s="14" t="s">
        <v>240</v>
      </c>
      <c r="B9" s="14" t="s">
        <v>210</v>
      </c>
      <c r="C9" s="15"/>
      <c r="F9" t="s">
        <v>239</v>
      </c>
      <c r="G9" s="1" t="str">
        <f t="shared" ref="G9:G24" si="0">IF(F9="","",LEFT(F9,1)&amp;"5R"&amp;RIGHT(F9,1))</f>
        <v>J5RK</v>
      </c>
      <c r="H9" s="8" t="str">
        <f t="shared" ref="H9:H23" si="1">_xlfn.XLOOKUP(LEFT(F9,1),$A$4:$A$29,$B$4:$B$29)</f>
        <v>Luxery/RWD</v>
      </c>
      <c r="I9" s="1" t="str">
        <f t="shared" ref="I9:I23" si="2">_xlfn.XLOOKUP(RIGHT(F9,1),$A$34:$A$38,$B$34:$B$38)</f>
        <v>LSY</v>
      </c>
    </row>
    <row r="10" spans="1:9" x14ac:dyDescent="0.35">
      <c r="A10" s="14" t="s">
        <v>238</v>
      </c>
      <c r="B10" s="14" t="s">
        <v>208</v>
      </c>
      <c r="C10" s="15"/>
      <c r="F10" t="s">
        <v>237</v>
      </c>
      <c r="G10" s="1" t="str">
        <f t="shared" si="0"/>
        <v>A5RK</v>
      </c>
      <c r="H10" s="8" t="str">
        <f t="shared" si="1"/>
        <v>Luxery/RWD</v>
      </c>
      <c r="I10" s="1" t="str">
        <f t="shared" si="2"/>
        <v>LSY</v>
      </c>
    </row>
    <row r="11" spans="1:9" x14ac:dyDescent="0.35">
      <c r="A11" s="14" t="s">
        <v>236</v>
      </c>
      <c r="B11" s="14" t="s">
        <v>206</v>
      </c>
      <c r="C11" s="15"/>
      <c r="F11" t="s">
        <v>235</v>
      </c>
      <c r="G11" s="1" t="str">
        <f t="shared" si="0"/>
        <v>K5RK</v>
      </c>
      <c r="H11" s="8" t="str">
        <f t="shared" si="1"/>
        <v>Luxery/AWD</v>
      </c>
      <c r="I11" s="1" t="str">
        <f t="shared" si="2"/>
        <v>LSY</v>
      </c>
    </row>
    <row r="12" spans="1:9" x14ac:dyDescent="0.35">
      <c r="A12" s="14" t="s">
        <v>234</v>
      </c>
      <c r="B12" s="14" t="s">
        <v>203</v>
      </c>
      <c r="C12" s="15"/>
      <c r="F12" t="s">
        <v>233</v>
      </c>
      <c r="G12" s="1" t="str">
        <f t="shared" si="0"/>
        <v>E5RK</v>
      </c>
      <c r="H12" s="8" t="str">
        <f t="shared" si="1"/>
        <v>Luxery/AWD</v>
      </c>
      <c r="I12" s="1" t="str">
        <f t="shared" si="2"/>
        <v>LSY</v>
      </c>
    </row>
    <row r="13" spans="1:9" x14ac:dyDescent="0.35">
      <c r="A13" s="14" t="s">
        <v>232</v>
      </c>
      <c r="B13" s="14" t="s">
        <v>200</v>
      </c>
      <c r="C13" s="15"/>
      <c r="F13" t="s">
        <v>231</v>
      </c>
      <c r="G13" s="1" t="str">
        <f t="shared" si="0"/>
        <v>B5RK</v>
      </c>
      <c r="H13" s="8" t="str">
        <f t="shared" si="1"/>
        <v>Premium Luxery/RWD</v>
      </c>
      <c r="I13" s="1" t="str">
        <f t="shared" si="2"/>
        <v>LSY</v>
      </c>
    </row>
    <row r="14" spans="1:9" x14ac:dyDescent="0.35">
      <c r="A14" s="14" t="s">
        <v>184</v>
      </c>
      <c r="B14" s="14" t="s">
        <v>111</v>
      </c>
      <c r="C14" s="15"/>
      <c r="F14" t="s">
        <v>230</v>
      </c>
      <c r="G14" s="1" t="str">
        <f t="shared" si="0"/>
        <v>F5RK</v>
      </c>
      <c r="H14" s="8" t="str">
        <f t="shared" si="1"/>
        <v>Premium Luxery/AWD</v>
      </c>
      <c r="I14" s="1" t="str">
        <f t="shared" si="2"/>
        <v>LSY</v>
      </c>
    </row>
    <row r="15" spans="1:9" x14ac:dyDescent="0.35">
      <c r="A15" s="14" t="str">
        <f>"7"</f>
        <v>7</v>
      </c>
      <c r="B15" s="14" t="s">
        <v>111</v>
      </c>
      <c r="C15" s="15"/>
      <c r="F15" t="s">
        <v>229</v>
      </c>
      <c r="G15" s="1" t="str">
        <f t="shared" si="0"/>
        <v>B5RL</v>
      </c>
      <c r="H15" s="8" t="str">
        <f t="shared" si="1"/>
        <v>Premium Luxery/RWD</v>
      </c>
      <c r="I15" s="1" t="str">
        <f t="shared" si="2"/>
        <v>L3B</v>
      </c>
    </row>
    <row r="16" spans="1:9" x14ac:dyDescent="0.35">
      <c r="A16" s="14" t="str">
        <f>"6"</f>
        <v>6</v>
      </c>
      <c r="B16" s="14" t="s">
        <v>111</v>
      </c>
      <c r="C16" s="15"/>
      <c r="D16" s="14" t="s">
        <v>26</v>
      </c>
      <c r="F16" t="s">
        <v>228</v>
      </c>
      <c r="G16" s="1" t="str">
        <f t="shared" si="0"/>
        <v>F5RL</v>
      </c>
      <c r="H16" s="8" t="str">
        <f t="shared" si="1"/>
        <v>Premium Luxery/AWD</v>
      </c>
      <c r="I16" s="1" t="str">
        <f t="shared" si="2"/>
        <v>L3B</v>
      </c>
    </row>
    <row r="17" spans="1:9" x14ac:dyDescent="0.35">
      <c r="A17" s="13" t="s">
        <v>227</v>
      </c>
      <c r="B17" s="13" t="s">
        <v>224</v>
      </c>
      <c r="C17" s="12" t="s">
        <v>226</v>
      </c>
      <c r="D17" s="13" t="s">
        <v>9</v>
      </c>
      <c r="F17" t="s">
        <v>225</v>
      </c>
      <c r="G17" s="1" t="str">
        <f t="shared" si="0"/>
        <v>C5RK</v>
      </c>
      <c r="H17" s="8" t="str">
        <f t="shared" si="1"/>
        <v>Sport/RWD</v>
      </c>
      <c r="I17" s="1" t="str">
        <f t="shared" si="2"/>
        <v>LSY</v>
      </c>
    </row>
    <row r="18" spans="1:9" x14ac:dyDescent="0.35">
      <c r="A18" s="13" t="s">
        <v>180</v>
      </c>
      <c r="B18" s="13" t="s">
        <v>224</v>
      </c>
      <c r="C18" s="12" t="s">
        <v>223</v>
      </c>
      <c r="F18" t="s">
        <v>222</v>
      </c>
      <c r="G18" s="1" t="str">
        <f t="shared" si="0"/>
        <v>G5RK</v>
      </c>
      <c r="H18" s="8" t="str">
        <f t="shared" si="1"/>
        <v>Sport/AWD</v>
      </c>
      <c r="I18" s="1" t="str">
        <f t="shared" si="2"/>
        <v>LSY</v>
      </c>
    </row>
    <row r="19" spans="1:9" x14ac:dyDescent="0.35">
      <c r="A19" s="13" t="s">
        <v>221</v>
      </c>
      <c r="B19" s="13" t="s">
        <v>220</v>
      </c>
      <c r="C19" s="12"/>
      <c r="F19" t="s">
        <v>219</v>
      </c>
      <c r="G19" s="1" t="str">
        <f t="shared" si="0"/>
        <v>D5RL</v>
      </c>
      <c r="H19" s="8" t="str">
        <f t="shared" si="1"/>
        <v>V-Series/RWD</v>
      </c>
      <c r="I19" s="1" t="str">
        <f t="shared" si="2"/>
        <v>L3B</v>
      </c>
    </row>
    <row r="20" spans="1:9" x14ac:dyDescent="0.35">
      <c r="A20" s="13" t="s">
        <v>218</v>
      </c>
      <c r="B20" s="13" t="s">
        <v>215</v>
      </c>
      <c r="C20" s="12"/>
      <c r="F20" t="s">
        <v>217</v>
      </c>
      <c r="G20" s="1" t="str">
        <f t="shared" si="0"/>
        <v>H5RL</v>
      </c>
      <c r="H20" s="8" t="str">
        <f t="shared" si="1"/>
        <v>V-Series/AWD</v>
      </c>
      <c r="I20" s="1" t="str">
        <f t="shared" si="2"/>
        <v>L3B</v>
      </c>
    </row>
    <row r="21" spans="1:9" x14ac:dyDescent="0.35">
      <c r="A21" s="13" t="s">
        <v>216</v>
      </c>
      <c r="B21" s="13" t="s">
        <v>215</v>
      </c>
      <c r="C21" s="12"/>
      <c r="F21" t="s">
        <v>214</v>
      </c>
      <c r="G21" s="1" t="str">
        <f t="shared" si="0"/>
        <v>L5RP</v>
      </c>
      <c r="H21" s="8" t="str">
        <f t="shared" si="1"/>
        <v>V-Series Blackwing</v>
      </c>
      <c r="I21" s="1" t="str">
        <f t="shared" si="2"/>
        <v>LF4</v>
      </c>
    </row>
    <row r="22" spans="1:9" x14ac:dyDescent="0.35">
      <c r="A22" s="13" t="s">
        <v>213</v>
      </c>
      <c r="B22" s="13" t="s">
        <v>210</v>
      </c>
      <c r="C22" s="12"/>
      <c r="F22" t="s">
        <v>212</v>
      </c>
      <c r="G22" s="1" t="str">
        <f t="shared" si="0"/>
        <v>75RP</v>
      </c>
      <c r="H22" s="8" t="str">
        <f t="shared" si="1"/>
        <v>V-Series Blackwing</v>
      </c>
      <c r="I22" s="1" t="str">
        <f t="shared" si="2"/>
        <v>LF4</v>
      </c>
    </row>
    <row r="23" spans="1:9" x14ac:dyDescent="0.35">
      <c r="A23" s="13" t="s">
        <v>211</v>
      </c>
      <c r="B23" s="13" t="s">
        <v>210</v>
      </c>
      <c r="C23" s="12"/>
      <c r="F23" t="s">
        <v>209</v>
      </c>
      <c r="G23" s="1" t="str">
        <f t="shared" si="0"/>
        <v>65RP</v>
      </c>
      <c r="H23" s="8" t="str">
        <f t="shared" si="1"/>
        <v>V-Series Blackwing</v>
      </c>
      <c r="I23" s="1" t="str">
        <f t="shared" si="2"/>
        <v>LF4</v>
      </c>
    </row>
    <row r="24" spans="1:9" x14ac:dyDescent="0.35">
      <c r="A24" s="13" t="s">
        <v>176</v>
      </c>
      <c r="B24" s="13" t="s">
        <v>208</v>
      </c>
      <c r="C24" s="12"/>
      <c r="G24" s="1" t="str">
        <f t="shared" si="0"/>
        <v/>
      </c>
      <c r="H24" s="8"/>
    </row>
    <row r="25" spans="1:9" x14ac:dyDescent="0.35">
      <c r="A25" s="13" t="s">
        <v>207</v>
      </c>
      <c r="B25" s="13" t="s">
        <v>206</v>
      </c>
      <c r="C25" s="12"/>
      <c r="F25" s="1" t="s">
        <v>205</v>
      </c>
      <c r="G25" s="1" t="s">
        <v>9</v>
      </c>
      <c r="H25" s="1" t="s">
        <v>4</v>
      </c>
      <c r="I25" s="1" t="s">
        <v>191</v>
      </c>
    </row>
    <row r="26" spans="1:9" x14ac:dyDescent="0.35">
      <c r="A26" s="13" t="s">
        <v>204</v>
      </c>
      <c r="B26" s="13" t="s">
        <v>203</v>
      </c>
      <c r="C26" s="12"/>
      <c r="F26" t="s">
        <v>202</v>
      </c>
      <c r="G26" s="1" t="str">
        <f t="shared" ref="G26:G42" si="3">IF(F26="","",LEFT(F26,1)&amp;"5R"&amp;RIGHT(F26,1))</f>
        <v>M5RK</v>
      </c>
      <c r="H26" s="8" t="str">
        <f t="shared" ref="H26:H42" si="4">_xlfn.XLOOKUP(LEFT(F26,1),$A$4:$A$29,$B$4:$B$29)</f>
        <v>Luxery/RWD</v>
      </c>
      <c r="I26" s="1" t="str">
        <f t="shared" ref="I26:I42" si="5">_xlfn.XLOOKUP(RIGHT(F26,1),$A$34:$A$38,$B$34:$B$38)</f>
        <v>LSY</v>
      </c>
    </row>
    <row r="27" spans="1:9" x14ac:dyDescent="0.35">
      <c r="A27" s="13" t="s">
        <v>201</v>
      </c>
      <c r="B27" s="13" t="s">
        <v>200</v>
      </c>
      <c r="C27" s="12"/>
      <c r="F27" t="s">
        <v>199</v>
      </c>
      <c r="G27" s="1" t="str">
        <f t="shared" si="3"/>
        <v>W5RK</v>
      </c>
      <c r="H27" s="8" t="str">
        <f t="shared" si="4"/>
        <v>Luxery/RWD</v>
      </c>
      <c r="I27" s="1" t="str">
        <f t="shared" si="5"/>
        <v>LSY</v>
      </c>
    </row>
    <row r="28" spans="1:9" x14ac:dyDescent="0.35">
      <c r="A28" s="13" t="str">
        <f>"2"</f>
        <v>2</v>
      </c>
      <c r="B28" s="13" t="s">
        <v>111</v>
      </c>
      <c r="C28" s="12"/>
      <c r="F28" t="s">
        <v>198</v>
      </c>
      <c r="G28" s="1" t="str">
        <f t="shared" si="3"/>
        <v>X5RK</v>
      </c>
      <c r="H28" s="8" t="str">
        <f t="shared" si="4"/>
        <v>Luxery/AWD</v>
      </c>
      <c r="I28" s="1" t="str">
        <f t="shared" si="5"/>
        <v>LSY</v>
      </c>
    </row>
    <row r="29" spans="1:9" x14ac:dyDescent="0.35">
      <c r="A29" s="13" t="s">
        <v>197</v>
      </c>
      <c r="B29" s="13" t="s">
        <v>111</v>
      </c>
      <c r="C29" s="12"/>
      <c r="F29" t="s">
        <v>196</v>
      </c>
      <c r="G29" s="1" t="str">
        <f t="shared" si="3"/>
        <v>N5RK</v>
      </c>
      <c r="H29" s="8" t="str">
        <f t="shared" si="4"/>
        <v>Premium Luxery/RWD</v>
      </c>
      <c r="I29" s="1" t="str">
        <f t="shared" si="5"/>
        <v>LSY</v>
      </c>
    </row>
    <row r="30" spans="1:9" x14ac:dyDescent="0.35">
      <c r="F30" t="s">
        <v>195</v>
      </c>
      <c r="G30" s="1" t="str">
        <f t="shared" si="3"/>
        <v>Z5RK</v>
      </c>
      <c r="H30" s="8" t="str">
        <f t="shared" si="4"/>
        <v>Premium Luxery/RWD</v>
      </c>
      <c r="I30" s="1" t="str">
        <f t="shared" si="5"/>
        <v>LSY</v>
      </c>
    </row>
    <row r="31" spans="1:9" ht="15" thickBot="1" x14ac:dyDescent="0.4">
      <c r="A31" s="20" t="s">
        <v>7</v>
      </c>
      <c r="B31" s="20"/>
      <c r="C31" s="20"/>
      <c r="F31" t="s">
        <v>194</v>
      </c>
      <c r="G31" s="1" t="str">
        <f t="shared" si="3"/>
        <v>T5RK</v>
      </c>
      <c r="H31" s="8" t="str">
        <f t="shared" si="4"/>
        <v>Premium Luxery/AWD</v>
      </c>
      <c r="I31" s="1" t="str">
        <f t="shared" si="5"/>
        <v>LSY</v>
      </c>
    </row>
    <row r="32" spans="1:9" ht="15" thickBot="1" x14ac:dyDescent="0.4">
      <c r="A32" s="19">
        <v>8</v>
      </c>
      <c r="B32" s="19"/>
      <c r="C32" s="19"/>
      <c r="F32" t="s">
        <v>193</v>
      </c>
      <c r="G32" s="1" t="str">
        <f t="shared" si="3"/>
        <v>S5RK</v>
      </c>
      <c r="H32" s="8" t="str">
        <f t="shared" si="4"/>
        <v>Premium Luxery/AWD</v>
      </c>
      <c r="I32" s="1" t="str">
        <f t="shared" si="5"/>
        <v>LSY</v>
      </c>
    </row>
    <row r="33" spans="1:9" x14ac:dyDescent="0.35">
      <c r="A33" s="11" t="s">
        <v>192</v>
      </c>
      <c r="B33" s="10" t="s">
        <v>191</v>
      </c>
      <c r="C33" s="10" t="s">
        <v>190</v>
      </c>
      <c r="F33" t="s">
        <v>189</v>
      </c>
      <c r="G33" s="1" t="str">
        <f t="shared" si="3"/>
        <v>N5RW</v>
      </c>
      <c r="H33" s="8" t="str">
        <f t="shared" si="4"/>
        <v>Premium Luxery/RWD</v>
      </c>
      <c r="I33" s="1" t="str">
        <f t="shared" si="5"/>
        <v>LGY</v>
      </c>
    </row>
    <row r="34" spans="1:9" x14ac:dyDescent="0.35">
      <c r="A34" s="1" t="s">
        <v>188</v>
      </c>
      <c r="B34" s="1" t="s">
        <v>187</v>
      </c>
      <c r="C34" s="1" t="s">
        <v>186</v>
      </c>
      <c r="F34" t="s">
        <v>185</v>
      </c>
      <c r="G34" s="1" t="str">
        <f t="shared" si="3"/>
        <v>Z5RW</v>
      </c>
      <c r="H34" s="8" t="str">
        <f t="shared" si="4"/>
        <v>Premium Luxery/RWD</v>
      </c>
      <c r="I34" s="1" t="str">
        <f t="shared" si="5"/>
        <v>LGY</v>
      </c>
    </row>
    <row r="35" spans="1:9" x14ac:dyDescent="0.35">
      <c r="A35" s="1" t="s">
        <v>184</v>
      </c>
      <c r="B35" s="1" t="s">
        <v>183</v>
      </c>
      <c r="C35" s="1" t="s">
        <v>182</v>
      </c>
      <c r="F35" t="s">
        <v>181</v>
      </c>
      <c r="G35" s="1" t="str">
        <f t="shared" si="3"/>
        <v>T5RW</v>
      </c>
      <c r="H35" s="8" t="str">
        <f t="shared" si="4"/>
        <v>Premium Luxery/AWD</v>
      </c>
      <c r="I35" s="1" t="str">
        <f t="shared" si="5"/>
        <v>LGY</v>
      </c>
    </row>
    <row r="36" spans="1:9" x14ac:dyDescent="0.35">
      <c r="A36" s="1" t="s">
        <v>180</v>
      </c>
      <c r="B36" s="1" t="s">
        <v>179</v>
      </c>
      <c r="C36" s="1" t="s">
        <v>178</v>
      </c>
      <c r="F36" t="s">
        <v>177</v>
      </c>
      <c r="G36" s="1" t="str">
        <f t="shared" si="3"/>
        <v>S5RW</v>
      </c>
      <c r="H36" s="8" t="str">
        <f t="shared" si="4"/>
        <v>Premium Luxery/AWD</v>
      </c>
      <c r="I36" s="1" t="str">
        <f t="shared" si="5"/>
        <v>LGY</v>
      </c>
    </row>
    <row r="37" spans="1:9" x14ac:dyDescent="0.35">
      <c r="A37" s="1" t="s">
        <v>176</v>
      </c>
      <c r="B37" s="1" t="s">
        <v>175</v>
      </c>
      <c r="C37" s="1" t="s">
        <v>174</v>
      </c>
      <c r="F37" t="s">
        <v>173</v>
      </c>
      <c r="G37" s="1" t="str">
        <f t="shared" si="3"/>
        <v>P5RK</v>
      </c>
      <c r="H37" s="8" t="str">
        <f t="shared" si="4"/>
        <v>Sport/RWD</v>
      </c>
      <c r="I37" s="1" t="str">
        <f t="shared" si="5"/>
        <v>LSY</v>
      </c>
    </row>
    <row r="38" spans="1:9" x14ac:dyDescent="0.35">
      <c r="A38" s="1" t="str">
        <f>"6"</f>
        <v>6</v>
      </c>
      <c r="B38" s="1" t="s">
        <v>172</v>
      </c>
      <c r="C38" s="1" t="s">
        <v>171</v>
      </c>
      <c r="F38" t="s">
        <v>170</v>
      </c>
      <c r="G38" s="1" t="str">
        <f t="shared" si="3"/>
        <v>U5RK</v>
      </c>
      <c r="H38" s="8" t="str">
        <f t="shared" si="4"/>
        <v>Sport/AWD</v>
      </c>
      <c r="I38" s="1" t="str">
        <f t="shared" si="5"/>
        <v>LSY</v>
      </c>
    </row>
    <row r="39" spans="1:9" x14ac:dyDescent="0.35">
      <c r="F39" t="s">
        <v>169</v>
      </c>
      <c r="G39" s="1" t="str">
        <f t="shared" si="3"/>
        <v>R5RW</v>
      </c>
      <c r="H39" s="8" t="str">
        <f t="shared" si="4"/>
        <v>V-Series/RWD</v>
      </c>
      <c r="I39" s="1" t="str">
        <f t="shared" si="5"/>
        <v>LGY</v>
      </c>
    </row>
    <row r="40" spans="1:9" x14ac:dyDescent="0.35">
      <c r="F40" t="s">
        <v>168</v>
      </c>
      <c r="G40" s="1" t="str">
        <f t="shared" si="3"/>
        <v>V5RW</v>
      </c>
      <c r="H40" s="8" t="str">
        <f t="shared" si="4"/>
        <v>V-Series/AWD</v>
      </c>
      <c r="I40" s="1" t="str">
        <f t="shared" si="5"/>
        <v>LGY</v>
      </c>
    </row>
    <row r="41" spans="1:9" x14ac:dyDescent="0.35">
      <c r="F41" s="8">
        <v>26</v>
      </c>
      <c r="G41" s="1" t="str">
        <f t="shared" si="3"/>
        <v>25R6</v>
      </c>
      <c r="H41" s="8" t="str">
        <f t="shared" si="4"/>
        <v>V-Series Blackwing</v>
      </c>
      <c r="I41" s="1" t="str">
        <f t="shared" si="5"/>
        <v>LT4</v>
      </c>
    </row>
    <row r="42" spans="1:9" x14ac:dyDescent="0.35">
      <c r="F42" t="s">
        <v>167</v>
      </c>
      <c r="G42" s="1" t="str">
        <f t="shared" si="3"/>
        <v>Y5R6</v>
      </c>
      <c r="H42" s="8" t="str">
        <f t="shared" si="4"/>
        <v>V-Series Blackwing</v>
      </c>
      <c r="I42" s="1" t="str">
        <f t="shared" si="5"/>
        <v>LT4</v>
      </c>
    </row>
  </sheetData>
  <mergeCells count="4">
    <mergeCell ref="A2:C2"/>
    <mergeCell ref="A1:C1"/>
    <mergeCell ref="A31:C31"/>
    <mergeCell ref="A32:C3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4"/>
  <sheetViews>
    <sheetView topLeftCell="A42" zoomScale="145" zoomScaleNormal="145" workbookViewId="0">
      <selection activeCell="I3" sqref="I3:I140"/>
    </sheetView>
  </sheetViews>
  <sheetFormatPr defaultRowHeight="14.5" x14ac:dyDescent="0.35"/>
  <cols>
    <col min="1" max="1" width="20" bestFit="1" customWidth="1"/>
    <col min="2" max="2" width="13.7265625" bestFit="1" customWidth="1"/>
    <col min="3" max="3" width="9.08984375" bestFit="1" customWidth="1"/>
    <col min="4" max="4" width="10.453125" bestFit="1" customWidth="1"/>
    <col min="5" max="5" width="16.08984375" bestFit="1" customWidth="1"/>
    <col min="6" max="6" width="13.6328125" bestFit="1" customWidth="1"/>
    <col min="7" max="7" width="20.90625" bestFit="1" customWidth="1"/>
    <col min="8" max="8" width="15.26953125" bestFit="1" customWidth="1"/>
    <col min="9" max="9" width="2.453125" customWidth="1"/>
  </cols>
  <sheetData>
    <row r="1" spans="1:27" ht="24.5" thickBot="1" x14ac:dyDescent="0.4">
      <c r="K1" s="2" t="s">
        <v>157</v>
      </c>
      <c r="L1" s="2" t="s">
        <v>158</v>
      </c>
      <c r="M1" s="2" t="s">
        <v>159</v>
      </c>
      <c r="N1" s="21" t="s">
        <v>160</v>
      </c>
      <c r="O1" s="22"/>
      <c r="P1" s="2" t="s">
        <v>161</v>
      </c>
      <c r="Q1" s="2" t="s">
        <v>162</v>
      </c>
      <c r="R1" s="2" t="s">
        <v>7</v>
      </c>
      <c r="S1" s="3" t="s">
        <v>163</v>
      </c>
      <c r="T1" s="3" t="s">
        <v>164</v>
      </c>
      <c r="U1" s="2" t="s">
        <v>165</v>
      </c>
      <c r="V1" s="23" t="s">
        <v>1</v>
      </c>
      <c r="W1" s="24"/>
      <c r="X1" s="24"/>
      <c r="Y1" s="24"/>
      <c r="Z1" s="24"/>
      <c r="AA1" s="25"/>
    </row>
    <row r="2" spans="1:2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2">
        <v>1</v>
      </c>
      <c r="K2" s="2">
        <v>2</v>
      </c>
      <c r="L2" s="2">
        <v>3</v>
      </c>
      <c r="M2" s="2">
        <v>4</v>
      </c>
      <c r="N2" s="5">
        <v>5</v>
      </c>
      <c r="O2" s="2">
        <v>6</v>
      </c>
      <c r="P2" s="2">
        <v>7</v>
      </c>
      <c r="Q2" s="2">
        <v>8</v>
      </c>
      <c r="R2" s="5">
        <v>9</v>
      </c>
      <c r="S2" s="5">
        <v>10</v>
      </c>
      <c r="T2" s="2">
        <v>11</v>
      </c>
      <c r="U2" s="4">
        <v>12</v>
      </c>
      <c r="V2" s="4">
        <v>13</v>
      </c>
      <c r="W2" s="4">
        <v>14</v>
      </c>
      <c r="X2" s="4">
        <v>15</v>
      </c>
      <c r="Y2" s="4">
        <v>16</v>
      </c>
      <c r="Z2" s="6">
        <v>17</v>
      </c>
    </row>
    <row r="3" spans="1:27" x14ac:dyDescent="0.35">
      <c r="A3" t="s">
        <v>8</v>
      </c>
      <c r="B3" s="1">
        <v>101743</v>
      </c>
      <c r="C3">
        <v>2020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J3" s="7" t="str">
        <f>RIGHT(LEFT(Table1[[#This Row],[Vin]],1),1)</f>
        <v>1</v>
      </c>
      <c r="K3" s="7" t="str">
        <f>RIGHT(LEFT(Table1[[#This Row],[Vin]],2),1)</f>
        <v>G</v>
      </c>
      <c r="L3" s="7" t="str">
        <f>RIGHT(LEFT(Table1[[#This Row],[Vin]],3),1)</f>
        <v>6</v>
      </c>
      <c r="M3" s="7" t="str">
        <f>RIGHT(LEFT(Table1[[#This Row],[Vin]],4),1)</f>
        <v>D</v>
      </c>
      <c r="N3" s="1" t="str">
        <f>RIGHT(LEFT(Table1[[#This Row],[Vin]],5),1)</f>
        <v>T</v>
      </c>
      <c r="O3" s="7" t="str">
        <f>RIGHT(LEFT(Table1[[#This Row],[Vin]],6),1)</f>
        <v>5</v>
      </c>
      <c r="P3" s="7" t="str">
        <f>RIGHT(LEFT(Table1[[#This Row],[Vin]],7),1)</f>
        <v>R</v>
      </c>
      <c r="Q3" s="1" t="str">
        <f>RIGHT(LEFT(Table1[[#This Row],[Vin]],8),1)</f>
        <v>K</v>
      </c>
      <c r="R3" s="1" t="str">
        <f>RIGHT(LEFT(Table1[[#This Row],[Vin]],9),1)</f>
        <v>X</v>
      </c>
      <c r="S3" s="1" t="str">
        <f>RIGHT(LEFT(Table1[[#This Row],[Vin]],10),1)</f>
        <v>L</v>
      </c>
      <c r="T3" s="7" t="str">
        <f>RIGHT(LEFT(Table1[[#This Row],[Vin]],11),1)</f>
        <v>0</v>
      </c>
      <c r="U3" s="1" t="str">
        <f>RIGHT(LEFT(Table1[[#This Row],[Vin]],12),1)</f>
        <v>1</v>
      </c>
      <c r="V3" s="1" t="str">
        <f>RIGHT(LEFT(Table1[[#This Row],[Vin]],13),1)</f>
        <v>0</v>
      </c>
      <c r="W3" s="1" t="str">
        <f>RIGHT(LEFT(Table1[[#This Row],[Vin]],14),1)</f>
        <v>1</v>
      </c>
      <c r="X3" s="1" t="str">
        <f>RIGHT(LEFT(Table1[[#This Row],[Vin]],15),1)</f>
        <v>7</v>
      </c>
      <c r="Y3" s="1" t="str">
        <f>RIGHT(LEFT(Table1[[#This Row],[Vin]],16),1)</f>
        <v>4</v>
      </c>
      <c r="Z3" s="1" t="str">
        <f>RIGHT(LEFT(Table1[[#This Row],[Vin]],17),1)</f>
        <v>3</v>
      </c>
    </row>
    <row r="4" spans="1:27" x14ac:dyDescent="0.35">
      <c r="A4" t="s">
        <v>14</v>
      </c>
      <c r="B4" s="1">
        <v>112792</v>
      </c>
      <c r="C4">
        <v>2020</v>
      </c>
      <c r="D4" t="s">
        <v>9</v>
      </c>
      <c r="E4" t="s">
        <v>15</v>
      </c>
      <c r="F4" t="s">
        <v>11</v>
      </c>
      <c r="G4" t="s">
        <v>12</v>
      </c>
      <c r="H4" t="s">
        <v>13</v>
      </c>
      <c r="J4" s="7" t="str">
        <f>RIGHT(LEFT(Table1[[#This Row],[Vin]],1),1)</f>
        <v>1</v>
      </c>
      <c r="K4" s="7" t="str">
        <f>RIGHT(LEFT(Table1[[#This Row],[Vin]],2),1)</f>
        <v>G</v>
      </c>
      <c r="L4" s="7" t="str">
        <f>RIGHT(LEFT(Table1[[#This Row],[Vin]],3),1)</f>
        <v>6</v>
      </c>
      <c r="M4" s="7" t="str">
        <f>RIGHT(LEFT(Table1[[#This Row],[Vin]],4),1)</f>
        <v>D</v>
      </c>
      <c r="N4" s="1" t="str">
        <f>RIGHT(LEFT(Table1[[#This Row],[Vin]],5),1)</f>
        <v>U</v>
      </c>
      <c r="O4" s="7" t="str">
        <f>RIGHT(LEFT(Table1[[#This Row],[Vin]],6),1)</f>
        <v>5</v>
      </c>
      <c r="P4" s="7" t="str">
        <f>RIGHT(LEFT(Table1[[#This Row],[Vin]],7),1)</f>
        <v>R</v>
      </c>
      <c r="Q4" s="1" t="str">
        <f>RIGHT(LEFT(Table1[[#This Row],[Vin]],8),1)</f>
        <v>K</v>
      </c>
      <c r="R4" s="1" t="str">
        <f>RIGHT(LEFT(Table1[[#This Row],[Vin]],9),1)</f>
        <v>5</v>
      </c>
      <c r="S4" s="1" t="str">
        <f>RIGHT(LEFT(Table1[[#This Row],[Vin]],10),1)</f>
        <v>L</v>
      </c>
      <c r="T4" s="7" t="str">
        <f>RIGHT(LEFT(Table1[[#This Row],[Vin]],11),1)</f>
        <v>0</v>
      </c>
      <c r="U4" s="1" t="str">
        <f>RIGHT(LEFT(Table1[[#This Row],[Vin]],12),1)</f>
        <v>1</v>
      </c>
      <c r="V4" s="1" t="str">
        <f>RIGHT(LEFT(Table1[[#This Row],[Vin]],13),1)</f>
        <v>1</v>
      </c>
      <c r="W4" s="1" t="str">
        <f>RIGHT(LEFT(Table1[[#This Row],[Vin]],14),1)</f>
        <v>2</v>
      </c>
      <c r="X4" s="1" t="str">
        <f>RIGHT(LEFT(Table1[[#This Row],[Vin]],15),1)</f>
        <v>7</v>
      </c>
      <c r="Y4" s="1" t="str">
        <f>RIGHT(LEFT(Table1[[#This Row],[Vin]],16),1)</f>
        <v>9</v>
      </c>
      <c r="Z4" s="1" t="str">
        <f>RIGHT(LEFT(Table1[[#This Row],[Vin]],17),1)</f>
        <v>2</v>
      </c>
    </row>
    <row r="5" spans="1:27" x14ac:dyDescent="0.35">
      <c r="A5" t="s">
        <v>16</v>
      </c>
      <c r="B5" s="1">
        <v>118357</v>
      </c>
      <c r="C5">
        <v>2020</v>
      </c>
      <c r="D5" t="s">
        <v>9</v>
      </c>
      <c r="E5" t="s">
        <v>17</v>
      </c>
      <c r="F5" t="s">
        <v>18</v>
      </c>
      <c r="G5" t="s">
        <v>12</v>
      </c>
      <c r="H5" t="s">
        <v>13</v>
      </c>
      <c r="J5" s="7" t="str">
        <f>RIGHT(LEFT(Table1[[#This Row],[Vin]],1),1)</f>
        <v>1</v>
      </c>
      <c r="K5" s="7" t="str">
        <f>RIGHT(LEFT(Table1[[#This Row],[Vin]],2),1)</f>
        <v>G</v>
      </c>
      <c r="L5" s="7" t="str">
        <f>RIGHT(LEFT(Table1[[#This Row],[Vin]],3),1)</f>
        <v>6</v>
      </c>
      <c r="M5" s="7" t="str">
        <f>RIGHT(LEFT(Table1[[#This Row],[Vin]],4),1)</f>
        <v>D</v>
      </c>
      <c r="N5" s="1" t="str">
        <f>RIGHT(LEFT(Table1[[#This Row],[Vin]],5),1)</f>
        <v>M</v>
      </c>
      <c r="O5" s="7" t="str">
        <f>RIGHT(LEFT(Table1[[#This Row],[Vin]],6),1)</f>
        <v>5</v>
      </c>
      <c r="P5" s="7" t="str">
        <f>RIGHT(LEFT(Table1[[#This Row],[Vin]],7),1)</f>
        <v>R</v>
      </c>
      <c r="Q5" s="1" t="str">
        <f>RIGHT(LEFT(Table1[[#This Row],[Vin]],8),1)</f>
        <v>K</v>
      </c>
      <c r="R5" s="1" t="str">
        <f>RIGHT(LEFT(Table1[[#This Row],[Vin]],9),1)</f>
        <v>6</v>
      </c>
      <c r="S5" s="1" t="str">
        <f>RIGHT(LEFT(Table1[[#This Row],[Vin]],10),1)</f>
        <v>L</v>
      </c>
      <c r="T5" s="7" t="str">
        <f>RIGHT(LEFT(Table1[[#This Row],[Vin]],11),1)</f>
        <v>0</v>
      </c>
      <c r="U5" s="1" t="str">
        <f>RIGHT(LEFT(Table1[[#This Row],[Vin]],12),1)</f>
        <v>1</v>
      </c>
      <c r="V5" s="1" t="str">
        <f>RIGHT(LEFT(Table1[[#This Row],[Vin]],13),1)</f>
        <v>1</v>
      </c>
      <c r="W5" s="1" t="str">
        <f>RIGHT(LEFT(Table1[[#This Row],[Vin]],14),1)</f>
        <v>8</v>
      </c>
      <c r="X5" s="1" t="str">
        <f>RIGHT(LEFT(Table1[[#This Row],[Vin]],15),1)</f>
        <v>3</v>
      </c>
      <c r="Y5" s="1" t="str">
        <f>RIGHT(LEFT(Table1[[#This Row],[Vin]],16),1)</f>
        <v>5</v>
      </c>
      <c r="Z5" s="1" t="str">
        <f>RIGHT(LEFT(Table1[[#This Row],[Vin]],17),1)</f>
        <v>7</v>
      </c>
    </row>
    <row r="6" spans="1:27" x14ac:dyDescent="0.35">
      <c r="A6" t="s">
        <v>19</v>
      </c>
      <c r="B6" s="1">
        <v>119736</v>
      </c>
      <c r="C6">
        <v>2020</v>
      </c>
      <c r="D6" t="s">
        <v>9</v>
      </c>
      <c r="E6" t="s">
        <v>10</v>
      </c>
      <c r="F6" t="s">
        <v>18</v>
      </c>
      <c r="G6" t="s">
        <v>12</v>
      </c>
      <c r="H6" t="s">
        <v>13</v>
      </c>
      <c r="J6" s="7" t="str">
        <f>RIGHT(LEFT(Table1[[#This Row],[Vin]],1),1)</f>
        <v>1</v>
      </c>
      <c r="K6" s="7" t="str">
        <f>RIGHT(LEFT(Table1[[#This Row],[Vin]],2),1)</f>
        <v>G</v>
      </c>
      <c r="L6" s="7" t="str">
        <f>RIGHT(LEFT(Table1[[#This Row],[Vin]],3),1)</f>
        <v>6</v>
      </c>
      <c r="M6" s="7" t="str">
        <f>RIGHT(LEFT(Table1[[#This Row],[Vin]],4),1)</f>
        <v>D</v>
      </c>
      <c r="N6" s="1" t="str">
        <f>RIGHT(LEFT(Table1[[#This Row],[Vin]],5),1)</f>
        <v>N</v>
      </c>
      <c r="O6" s="7" t="str">
        <f>RIGHT(LEFT(Table1[[#This Row],[Vin]],6),1)</f>
        <v>5</v>
      </c>
      <c r="P6" s="7" t="str">
        <f>RIGHT(LEFT(Table1[[#This Row],[Vin]],7),1)</f>
        <v>R</v>
      </c>
      <c r="Q6" s="1" t="str">
        <f>RIGHT(LEFT(Table1[[#This Row],[Vin]],8),1)</f>
        <v>K</v>
      </c>
      <c r="R6" s="1" t="str">
        <f>RIGHT(LEFT(Table1[[#This Row],[Vin]],9),1)</f>
        <v>1</v>
      </c>
      <c r="S6" s="1" t="str">
        <f>RIGHT(LEFT(Table1[[#This Row],[Vin]],10),1)</f>
        <v>L</v>
      </c>
      <c r="T6" s="7" t="str">
        <f>RIGHT(LEFT(Table1[[#This Row],[Vin]],11),1)</f>
        <v>0</v>
      </c>
      <c r="U6" s="1" t="str">
        <f>RIGHT(LEFT(Table1[[#This Row],[Vin]],12),1)</f>
        <v>1</v>
      </c>
      <c r="V6" s="1" t="str">
        <f>RIGHT(LEFT(Table1[[#This Row],[Vin]],13),1)</f>
        <v>1</v>
      </c>
      <c r="W6" s="1" t="str">
        <f>RIGHT(LEFT(Table1[[#This Row],[Vin]],14),1)</f>
        <v>9</v>
      </c>
      <c r="X6" s="1" t="str">
        <f>RIGHT(LEFT(Table1[[#This Row],[Vin]],15),1)</f>
        <v>7</v>
      </c>
      <c r="Y6" s="1" t="str">
        <f>RIGHT(LEFT(Table1[[#This Row],[Vin]],16),1)</f>
        <v>3</v>
      </c>
      <c r="Z6" s="1" t="str">
        <f>RIGHT(LEFT(Table1[[#This Row],[Vin]],17),1)</f>
        <v>6</v>
      </c>
    </row>
    <row r="7" spans="1:27" x14ac:dyDescent="0.35">
      <c r="A7" t="s">
        <v>20</v>
      </c>
      <c r="B7" s="1">
        <v>120061</v>
      </c>
      <c r="C7">
        <v>2020</v>
      </c>
      <c r="D7" t="s">
        <v>9</v>
      </c>
      <c r="E7" t="s">
        <v>10</v>
      </c>
      <c r="F7" t="s">
        <v>18</v>
      </c>
      <c r="G7" t="s">
        <v>12</v>
      </c>
      <c r="H7" t="s">
        <v>13</v>
      </c>
      <c r="J7" s="7" t="str">
        <f>RIGHT(LEFT(Table1[[#This Row],[Vin]],1),1)</f>
        <v>1</v>
      </c>
      <c r="K7" s="7" t="str">
        <f>RIGHT(LEFT(Table1[[#This Row],[Vin]],2),1)</f>
        <v>G</v>
      </c>
      <c r="L7" s="7" t="str">
        <f>RIGHT(LEFT(Table1[[#This Row],[Vin]],3),1)</f>
        <v>6</v>
      </c>
      <c r="M7" s="7" t="str">
        <f>RIGHT(LEFT(Table1[[#This Row],[Vin]],4),1)</f>
        <v>D</v>
      </c>
      <c r="N7" s="1" t="str">
        <f>RIGHT(LEFT(Table1[[#This Row],[Vin]],5),1)</f>
        <v>N</v>
      </c>
      <c r="O7" s="7" t="str">
        <f>RIGHT(LEFT(Table1[[#This Row],[Vin]],6),1)</f>
        <v>5</v>
      </c>
      <c r="P7" s="7" t="str">
        <f>RIGHT(LEFT(Table1[[#This Row],[Vin]],7),1)</f>
        <v>R</v>
      </c>
      <c r="Q7" s="1" t="str">
        <f>RIGHT(LEFT(Table1[[#This Row],[Vin]],8),1)</f>
        <v>K</v>
      </c>
      <c r="R7" s="1" t="str">
        <f>RIGHT(LEFT(Table1[[#This Row],[Vin]],9),1)</f>
        <v>X</v>
      </c>
      <c r="S7" s="1" t="str">
        <f>RIGHT(LEFT(Table1[[#This Row],[Vin]],10),1)</f>
        <v>L</v>
      </c>
      <c r="T7" s="7" t="str">
        <f>RIGHT(LEFT(Table1[[#This Row],[Vin]],11),1)</f>
        <v>0</v>
      </c>
      <c r="U7" s="1" t="str">
        <f>RIGHT(LEFT(Table1[[#This Row],[Vin]],12),1)</f>
        <v>1</v>
      </c>
      <c r="V7" s="1" t="str">
        <f>RIGHT(LEFT(Table1[[#This Row],[Vin]],13),1)</f>
        <v>2</v>
      </c>
      <c r="W7" s="1" t="str">
        <f>RIGHT(LEFT(Table1[[#This Row],[Vin]],14),1)</f>
        <v>0</v>
      </c>
      <c r="X7" s="1" t="str">
        <f>RIGHT(LEFT(Table1[[#This Row],[Vin]],15),1)</f>
        <v>0</v>
      </c>
      <c r="Y7" s="1" t="str">
        <f>RIGHT(LEFT(Table1[[#This Row],[Vin]],16),1)</f>
        <v>6</v>
      </c>
      <c r="Z7" s="1" t="str">
        <f>RIGHT(LEFT(Table1[[#This Row],[Vin]],17),1)</f>
        <v>1</v>
      </c>
    </row>
    <row r="8" spans="1:27" x14ac:dyDescent="0.35">
      <c r="A8" t="s">
        <v>21</v>
      </c>
      <c r="B8" s="1">
        <v>120216</v>
      </c>
      <c r="C8">
        <v>2020</v>
      </c>
      <c r="D8" t="s">
        <v>9</v>
      </c>
      <c r="E8" t="s">
        <v>15</v>
      </c>
      <c r="F8" t="s">
        <v>18</v>
      </c>
      <c r="G8" t="s">
        <v>12</v>
      </c>
      <c r="H8" t="s">
        <v>13</v>
      </c>
      <c r="J8" s="7" t="str">
        <f>RIGHT(LEFT(Table1[[#This Row],[Vin]],1),1)</f>
        <v>1</v>
      </c>
      <c r="K8" s="7" t="str">
        <f>RIGHT(LEFT(Table1[[#This Row],[Vin]],2),1)</f>
        <v>G</v>
      </c>
      <c r="L8" s="7" t="str">
        <f>RIGHT(LEFT(Table1[[#This Row],[Vin]],3),1)</f>
        <v>6</v>
      </c>
      <c r="M8" s="7" t="str">
        <f>RIGHT(LEFT(Table1[[#This Row],[Vin]],4),1)</f>
        <v>D</v>
      </c>
      <c r="N8" s="1" t="str">
        <f>RIGHT(LEFT(Table1[[#This Row],[Vin]],5),1)</f>
        <v>P</v>
      </c>
      <c r="O8" s="7" t="str">
        <f>RIGHT(LEFT(Table1[[#This Row],[Vin]],6),1)</f>
        <v>5</v>
      </c>
      <c r="P8" s="7" t="str">
        <f>RIGHT(LEFT(Table1[[#This Row],[Vin]],7),1)</f>
        <v>R</v>
      </c>
      <c r="Q8" s="1" t="str">
        <f>RIGHT(LEFT(Table1[[#This Row],[Vin]],8),1)</f>
        <v>K</v>
      </c>
      <c r="R8" s="1" t="str">
        <f>RIGHT(LEFT(Table1[[#This Row],[Vin]],9),1)</f>
        <v>X</v>
      </c>
      <c r="S8" s="1" t="str">
        <f>RIGHT(LEFT(Table1[[#This Row],[Vin]],10),1)</f>
        <v>L</v>
      </c>
      <c r="T8" s="7" t="str">
        <f>RIGHT(LEFT(Table1[[#This Row],[Vin]],11),1)</f>
        <v>0</v>
      </c>
      <c r="U8" s="1" t="str">
        <f>RIGHT(LEFT(Table1[[#This Row],[Vin]],12),1)</f>
        <v>1</v>
      </c>
      <c r="V8" s="1" t="str">
        <f>RIGHT(LEFT(Table1[[#This Row],[Vin]],13),1)</f>
        <v>2</v>
      </c>
      <c r="W8" s="1" t="str">
        <f>RIGHT(LEFT(Table1[[#This Row],[Vin]],14),1)</f>
        <v>0</v>
      </c>
      <c r="X8" s="1" t="str">
        <f>RIGHT(LEFT(Table1[[#This Row],[Vin]],15),1)</f>
        <v>2</v>
      </c>
      <c r="Y8" s="1" t="str">
        <f>RIGHT(LEFT(Table1[[#This Row],[Vin]],16),1)</f>
        <v>1</v>
      </c>
      <c r="Z8" s="1" t="str">
        <f>RIGHT(LEFT(Table1[[#This Row],[Vin]],17),1)</f>
        <v>6</v>
      </c>
    </row>
    <row r="9" spans="1:27" x14ac:dyDescent="0.35">
      <c r="A9" t="s">
        <v>22</v>
      </c>
      <c r="B9" s="1">
        <v>121599</v>
      </c>
      <c r="C9">
        <v>2020</v>
      </c>
      <c r="D9" t="s">
        <v>9</v>
      </c>
      <c r="E9" t="s">
        <v>17</v>
      </c>
      <c r="F9" t="s">
        <v>18</v>
      </c>
      <c r="G9" t="s">
        <v>12</v>
      </c>
      <c r="H9" t="s">
        <v>13</v>
      </c>
      <c r="J9" s="7" t="str">
        <f>RIGHT(LEFT(Table1[[#This Row],[Vin]],1),1)</f>
        <v>1</v>
      </c>
      <c r="K9" s="7" t="str">
        <f>RIGHT(LEFT(Table1[[#This Row],[Vin]],2),1)</f>
        <v>G</v>
      </c>
      <c r="L9" s="7" t="str">
        <f>RIGHT(LEFT(Table1[[#This Row],[Vin]],3),1)</f>
        <v>6</v>
      </c>
      <c r="M9" s="7" t="str">
        <f>RIGHT(LEFT(Table1[[#This Row],[Vin]],4),1)</f>
        <v>D</v>
      </c>
      <c r="N9" s="1" t="str">
        <f>RIGHT(LEFT(Table1[[#This Row],[Vin]],5),1)</f>
        <v>W</v>
      </c>
      <c r="O9" s="7" t="str">
        <f>RIGHT(LEFT(Table1[[#This Row],[Vin]],6),1)</f>
        <v>5</v>
      </c>
      <c r="P9" s="7" t="str">
        <f>RIGHT(LEFT(Table1[[#This Row],[Vin]],7),1)</f>
        <v>R</v>
      </c>
      <c r="Q9" s="1" t="str">
        <f>RIGHT(LEFT(Table1[[#This Row],[Vin]],8),1)</f>
        <v>K</v>
      </c>
      <c r="R9" s="1" t="str">
        <f>RIGHT(LEFT(Table1[[#This Row],[Vin]],9),1)</f>
        <v>9</v>
      </c>
      <c r="S9" s="1" t="str">
        <f>RIGHT(LEFT(Table1[[#This Row],[Vin]],10),1)</f>
        <v>L</v>
      </c>
      <c r="T9" s="7" t="str">
        <f>RIGHT(LEFT(Table1[[#This Row],[Vin]],11),1)</f>
        <v>0</v>
      </c>
      <c r="U9" s="1" t="str">
        <f>RIGHT(LEFT(Table1[[#This Row],[Vin]],12),1)</f>
        <v>1</v>
      </c>
      <c r="V9" s="1" t="str">
        <f>RIGHT(LEFT(Table1[[#This Row],[Vin]],13),1)</f>
        <v>2</v>
      </c>
      <c r="W9" s="1" t="str">
        <f>RIGHT(LEFT(Table1[[#This Row],[Vin]],14),1)</f>
        <v>1</v>
      </c>
      <c r="X9" s="1" t="str">
        <f>RIGHT(LEFT(Table1[[#This Row],[Vin]],15),1)</f>
        <v>5</v>
      </c>
      <c r="Y9" s="1" t="str">
        <f>RIGHT(LEFT(Table1[[#This Row],[Vin]],16),1)</f>
        <v>9</v>
      </c>
      <c r="Z9" s="1" t="str">
        <f>RIGHT(LEFT(Table1[[#This Row],[Vin]],17),1)</f>
        <v>9</v>
      </c>
    </row>
    <row r="10" spans="1:27" x14ac:dyDescent="0.35">
      <c r="A10" t="s">
        <v>23</v>
      </c>
      <c r="B10" s="1">
        <v>122033</v>
      </c>
      <c r="C10">
        <v>2020</v>
      </c>
      <c r="D10" t="s">
        <v>9</v>
      </c>
      <c r="E10" t="s">
        <v>15</v>
      </c>
      <c r="F10" t="s">
        <v>11</v>
      </c>
      <c r="G10" t="s">
        <v>12</v>
      </c>
      <c r="H10" t="s">
        <v>13</v>
      </c>
      <c r="J10" s="7" t="str">
        <f>RIGHT(LEFT(Table1[[#This Row],[Vin]],1),1)</f>
        <v>1</v>
      </c>
      <c r="K10" s="7" t="str">
        <f>RIGHT(LEFT(Table1[[#This Row],[Vin]],2),1)</f>
        <v>G</v>
      </c>
      <c r="L10" s="7" t="str">
        <f>RIGHT(LEFT(Table1[[#This Row],[Vin]],3),1)</f>
        <v>6</v>
      </c>
      <c r="M10" s="7" t="str">
        <f>RIGHT(LEFT(Table1[[#This Row],[Vin]],4),1)</f>
        <v>D</v>
      </c>
      <c r="N10" s="1" t="str">
        <f>RIGHT(LEFT(Table1[[#This Row],[Vin]],5),1)</f>
        <v>U</v>
      </c>
      <c r="O10" s="7" t="str">
        <f>RIGHT(LEFT(Table1[[#This Row],[Vin]],6),1)</f>
        <v>5</v>
      </c>
      <c r="P10" s="7" t="str">
        <f>RIGHT(LEFT(Table1[[#This Row],[Vin]],7),1)</f>
        <v>R</v>
      </c>
      <c r="Q10" s="1" t="str">
        <f>RIGHT(LEFT(Table1[[#This Row],[Vin]],8),1)</f>
        <v>K</v>
      </c>
      <c r="R10" s="1" t="str">
        <f>RIGHT(LEFT(Table1[[#This Row],[Vin]],9),1)</f>
        <v>0</v>
      </c>
      <c r="S10" s="1" t="str">
        <f>RIGHT(LEFT(Table1[[#This Row],[Vin]],10),1)</f>
        <v>L</v>
      </c>
      <c r="T10" s="7" t="str">
        <f>RIGHT(LEFT(Table1[[#This Row],[Vin]],11),1)</f>
        <v>0</v>
      </c>
      <c r="U10" s="1" t="str">
        <f>RIGHT(LEFT(Table1[[#This Row],[Vin]],12),1)</f>
        <v>1</v>
      </c>
      <c r="V10" s="1" t="str">
        <f>RIGHT(LEFT(Table1[[#This Row],[Vin]],13),1)</f>
        <v>2</v>
      </c>
      <c r="W10" s="1" t="str">
        <f>RIGHT(LEFT(Table1[[#This Row],[Vin]],14),1)</f>
        <v>2</v>
      </c>
      <c r="X10" s="1" t="str">
        <f>RIGHT(LEFT(Table1[[#This Row],[Vin]],15),1)</f>
        <v>0</v>
      </c>
      <c r="Y10" s="1" t="str">
        <f>RIGHT(LEFT(Table1[[#This Row],[Vin]],16),1)</f>
        <v>3</v>
      </c>
      <c r="Z10" s="1" t="str">
        <f>RIGHT(LEFT(Table1[[#This Row],[Vin]],17),1)</f>
        <v>3</v>
      </c>
    </row>
    <row r="11" spans="1:27" x14ac:dyDescent="0.35">
      <c r="A11" t="s">
        <v>24</v>
      </c>
      <c r="B11" s="1">
        <v>122199</v>
      </c>
      <c r="C11">
        <v>2020</v>
      </c>
      <c r="D11" t="s">
        <v>9</v>
      </c>
      <c r="E11" t="s">
        <v>15</v>
      </c>
      <c r="F11" t="s">
        <v>11</v>
      </c>
      <c r="G11" t="s">
        <v>12</v>
      </c>
      <c r="H11" t="s">
        <v>13</v>
      </c>
      <c r="J11" s="7" t="str">
        <f>RIGHT(LEFT(Table1[[#This Row],[Vin]],1),1)</f>
        <v>1</v>
      </c>
      <c r="K11" s="7" t="str">
        <f>RIGHT(LEFT(Table1[[#This Row],[Vin]],2),1)</f>
        <v>G</v>
      </c>
      <c r="L11" s="7" t="str">
        <f>RIGHT(LEFT(Table1[[#This Row],[Vin]],3),1)</f>
        <v>6</v>
      </c>
      <c r="M11" s="7" t="str">
        <f>RIGHT(LEFT(Table1[[#This Row],[Vin]],4),1)</f>
        <v>D</v>
      </c>
      <c r="N11" s="1" t="str">
        <f>RIGHT(LEFT(Table1[[#This Row],[Vin]],5),1)</f>
        <v>U</v>
      </c>
      <c r="O11" s="7" t="str">
        <f>RIGHT(LEFT(Table1[[#This Row],[Vin]],6),1)</f>
        <v>5</v>
      </c>
      <c r="P11" s="7" t="str">
        <f>RIGHT(LEFT(Table1[[#This Row],[Vin]],7),1)</f>
        <v>R</v>
      </c>
      <c r="Q11" s="1" t="str">
        <f>RIGHT(LEFT(Table1[[#This Row],[Vin]],8),1)</f>
        <v>K</v>
      </c>
      <c r="R11" s="1" t="str">
        <f>RIGHT(LEFT(Table1[[#This Row],[Vin]],9),1)</f>
        <v>1</v>
      </c>
      <c r="S11" s="1" t="str">
        <f>RIGHT(LEFT(Table1[[#This Row],[Vin]],10),1)</f>
        <v>L</v>
      </c>
      <c r="T11" s="7" t="str">
        <f>RIGHT(LEFT(Table1[[#This Row],[Vin]],11),1)</f>
        <v>0</v>
      </c>
      <c r="U11" s="1" t="str">
        <f>RIGHT(LEFT(Table1[[#This Row],[Vin]],12),1)</f>
        <v>1</v>
      </c>
      <c r="V11" s="1" t="str">
        <f>RIGHT(LEFT(Table1[[#This Row],[Vin]],13),1)</f>
        <v>2</v>
      </c>
      <c r="W11" s="1" t="str">
        <f>RIGHT(LEFT(Table1[[#This Row],[Vin]],14),1)</f>
        <v>2</v>
      </c>
      <c r="X11" s="1" t="str">
        <f>RIGHT(LEFT(Table1[[#This Row],[Vin]],15),1)</f>
        <v>1</v>
      </c>
      <c r="Y11" s="1" t="str">
        <f>RIGHT(LEFT(Table1[[#This Row],[Vin]],16),1)</f>
        <v>9</v>
      </c>
      <c r="Z11" s="1" t="str">
        <f>RIGHT(LEFT(Table1[[#This Row],[Vin]],17),1)</f>
        <v>9</v>
      </c>
    </row>
    <row r="12" spans="1:27" x14ac:dyDescent="0.35">
      <c r="A12" t="s">
        <v>25</v>
      </c>
      <c r="B12" s="1">
        <v>123190</v>
      </c>
      <c r="C12">
        <v>2020</v>
      </c>
      <c r="D12" t="s">
        <v>26</v>
      </c>
      <c r="E12" t="s">
        <v>27</v>
      </c>
      <c r="F12" t="s">
        <v>11</v>
      </c>
      <c r="G12" t="s">
        <v>12</v>
      </c>
      <c r="H12" t="s">
        <v>13</v>
      </c>
      <c r="J12" s="7" t="str">
        <f>RIGHT(LEFT(Table1[[#This Row],[Vin]],1),1)</f>
        <v>1</v>
      </c>
      <c r="K12" s="7" t="str">
        <f>RIGHT(LEFT(Table1[[#This Row],[Vin]],2),1)</f>
        <v>G</v>
      </c>
      <c r="L12" s="7" t="str">
        <f>RIGHT(LEFT(Table1[[#This Row],[Vin]],3),1)</f>
        <v>6</v>
      </c>
      <c r="M12" s="7" t="str">
        <f>RIGHT(LEFT(Table1[[#This Row],[Vin]],4),1)</f>
        <v>D</v>
      </c>
      <c r="N12" s="1" t="str">
        <f>RIGHT(LEFT(Table1[[#This Row],[Vin]],5),1)</f>
        <v>H</v>
      </c>
      <c r="O12" s="7" t="str">
        <f>RIGHT(LEFT(Table1[[#This Row],[Vin]],6),1)</f>
        <v>5</v>
      </c>
      <c r="P12" s="7" t="str">
        <f>RIGHT(LEFT(Table1[[#This Row],[Vin]],7),1)</f>
        <v>R</v>
      </c>
      <c r="Q12" s="1" t="str">
        <f>RIGHT(LEFT(Table1[[#This Row],[Vin]],8),1)</f>
        <v>L</v>
      </c>
      <c r="R12" s="1" t="str">
        <f>RIGHT(LEFT(Table1[[#This Row],[Vin]],9),1)</f>
        <v>3</v>
      </c>
      <c r="S12" s="1" t="str">
        <f>RIGHT(LEFT(Table1[[#This Row],[Vin]],10),1)</f>
        <v>L</v>
      </c>
      <c r="T12" s="7" t="str">
        <f>RIGHT(LEFT(Table1[[#This Row],[Vin]],11),1)</f>
        <v>0</v>
      </c>
      <c r="U12" s="1" t="str">
        <f>RIGHT(LEFT(Table1[[#This Row],[Vin]],12),1)</f>
        <v>1</v>
      </c>
      <c r="V12" s="1" t="str">
        <f>RIGHT(LEFT(Table1[[#This Row],[Vin]],13),1)</f>
        <v>2</v>
      </c>
      <c r="W12" s="1" t="str">
        <f>RIGHT(LEFT(Table1[[#This Row],[Vin]],14),1)</f>
        <v>3</v>
      </c>
      <c r="X12" s="1" t="str">
        <f>RIGHT(LEFT(Table1[[#This Row],[Vin]],15),1)</f>
        <v>1</v>
      </c>
      <c r="Y12" s="1" t="str">
        <f>RIGHT(LEFT(Table1[[#This Row],[Vin]],16),1)</f>
        <v>9</v>
      </c>
      <c r="Z12" s="1" t="str">
        <f>RIGHT(LEFT(Table1[[#This Row],[Vin]],17),1)</f>
        <v>0</v>
      </c>
    </row>
    <row r="13" spans="1:27" x14ac:dyDescent="0.35">
      <c r="A13" t="s">
        <v>28</v>
      </c>
      <c r="B13" s="1">
        <v>124517</v>
      </c>
      <c r="C13">
        <v>2020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J13" s="7" t="str">
        <f>RIGHT(LEFT(Table1[[#This Row],[Vin]],1),1)</f>
        <v>1</v>
      </c>
      <c r="K13" s="7" t="str">
        <f>RIGHT(LEFT(Table1[[#This Row],[Vin]],2),1)</f>
        <v>G</v>
      </c>
      <c r="L13" s="7" t="str">
        <f>RIGHT(LEFT(Table1[[#This Row],[Vin]],3),1)</f>
        <v>6</v>
      </c>
      <c r="M13" s="7" t="str">
        <f>RIGHT(LEFT(Table1[[#This Row],[Vin]],4),1)</f>
        <v>D</v>
      </c>
      <c r="N13" s="1" t="str">
        <f>RIGHT(LEFT(Table1[[#This Row],[Vin]],5),1)</f>
        <v>T</v>
      </c>
      <c r="O13" s="7" t="str">
        <f>RIGHT(LEFT(Table1[[#This Row],[Vin]],6),1)</f>
        <v>5</v>
      </c>
      <c r="P13" s="7" t="str">
        <f>RIGHT(LEFT(Table1[[#This Row],[Vin]],7),1)</f>
        <v>R</v>
      </c>
      <c r="Q13" s="1" t="str">
        <f>RIGHT(LEFT(Table1[[#This Row],[Vin]],8),1)</f>
        <v>K</v>
      </c>
      <c r="R13" s="1" t="str">
        <f>RIGHT(LEFT(Table1[[#This Row],[Vin]],9),1)</f>
        <v>6</v>
      </c>
      <c r="S13" s="1" t="str">
        <f>RIGHT(LEFT(Table1[[#This Row],[Vin]],10),1)</f>
        <v>L</v>
      </c>
      <c r="T13" s="7" t="str">
        <f>RIGHT(LEFT(Table1[[#This Row],[Vin]],11),1)</f>
        <v>0</v>
      </c>
      <c r="U13" s="1" t="str">
        <f>RIGHT(LEFT(Table1[[#This Row],[Vin]],12),1)</f>
        <v>1</v>
      </c>
      <c r="V13" s="1" t="str">
        <f>RIGHT(LEFT(Table1[[#This Row],[Vin]],13),1)</f>
        <v>2</v>
      </c>
      <c r="W13" s="1" t="str">
        <f>RIGHT(LEFT(Table1[[#This Row],[Vin]],14),1)</f>
        <v>4</v>
      </c>
      <c r="X13" s="1" t="str">
        <f>RIGHT(LEFT(Table1[[#This Row],[Vin]],15),1)</f>
        <v>5</v>
      </c>
      <c r="Y13" s="1" t="str">
        <f>RIGHT(LEFT(Table1[[#This Row],[Vin]],16),1)</f>
        <v>1</v>
      </c>
      <c r="Z13" s="1" t="str">
        <f>RIGHT(LEFT(Table1[[#This Row],[Vin]],17),1)</f>
        <v>7</v>
      </c>
    </row>
    <row r="14" spans="1:27" x14ac:dyDescent="0.35">
      <c r="A14" t="s">
        <v>29</v>
      </c>
      <c r="B14" s="1">
        <v>131238</v>
      </c>
      <c r="C14">
        <v>2020</v>
      </c>
      <c r="D14" t="s">
        <v>26</v>
      </c>
      <c r="E14" t="s">
        <v>10</v>
      </c>
      <c r="F14" t="s">
        <v>11</v>
      </c>
      <c r="G14" t="s">
        <v>12</v>
      </c>
      <c r="H14" t="s">
        <v>13</v>
      </c>
      <c r="J14" s="7" t="str">
        <f>RIGHT(LEFT(Table1[[#This Row],[Vin]],1),1)</f>
        <v>1</v>
      </c>
      <c r="K14" s="7" t="str">
        <f>RIGHT(LEFT(Table1[[#This Row],[Vin]],2),1)</f>
        <v>G</v>
      </c>
      <c r="L14" s="7" t="str">
        <f>RIGHT(LEFT(Table1[[#This Row],[Vin]],3),1)</f>
        <v>6</v>
      </c>
      <c r="M14" s="7" t="str">
        <f>RIGHT(LEFT(Table1[[#This Row],[Vin]],4),1)</f>
        <v>D</v>
      </c>
      <c r="N14" s="1" t="str">
        <f>RIGHT(LEFT(Table1[[#This Row],[Vin]],5),1)</f>
        <v>F</v>
      </c>
      <c r="O14" s="7" t="str">
        <f>RIGHT(LEFT(Table1[[#This Row],[Vin]],6),1)</f>
        <v>5</v>
      </c>
      <c r="P14" s="7" t="str">
        <f>RIGHT(LEFT(Table1[[#This Row],[Vin]],7),1)</f>
        <v>R</v>
      </c>
      <c r="Q14" s="1" t="str">
        <f>RIGHT(LEFT(Table1[[#This Row],[Vin]],8),1)</f>
        <v>K</v>
      </c>
      <c r="R14" s="1" t="str">
        <f>RIGHT(LEFT(Table1[[#This Row],[Vin]],9),1)</f>
        <v>5</v>
      </c>
      <c r="S14" s="1" t="str">
        <f>RIGHT(LEFT(Table1[[#This Row],[Vin]],10),1)</f>
        <v>L</v>
      </c>
      <c r="T14" s="7" t="str">
        <f>RIGHT(LEFT(Table1[[#This Row],[Vin]],11),1)</f>
        <v>0</v>
      </c>
      <c r="U14" s="1" t="str">
        <f>RIGHT(LEFT(Table1[[#This Row],[Vin]],12),1)</f>
        <v>1</v>
      </c>
      <c r="V14" s="1" t="str">
        <f>RIGHT(LEFT(Table1[[#This Row],[Vin]],13),1)</f>
        <v>3</v>
      </c>
      <c r="W14" s="1" t="str">
        <f>RIGHT(LEFT(Table1[[#This Row],[Vin]],14),1)</f>
        <v>1</v>
      </c>
      <c r="X14" s="1" t="str">
        <f>RIGHT(LEFT(Table1[[#This Row],[Vin]],15),1)</f>
        <v>2</v>
      </c>
      <c r="Y14" s="1" t="str">
        <f>RIGHT(LEFT(Table1[[#This Row],[Vin]],16),1)</f>
        <v>3</v>
      </c>
      <c r="Z14" s="1" t="str">
        <f>RIGHT(LEFT(Table1[[#This Row],[Vin]],17),1)</f>
        <v>8</v>
      </c>
    </row>
    <row r="15" spans="1:27" x14ac:dyDescent="0.35">
      <c r="A15" t="s">
        <v>30</v>
      </c>
      <c r="B15" s="1">
        <v>131520</v>
      </c>
      <c r="C15">
        <v>2020</v>
      </c>
      <c r="D15" t="s">
        <v>26</v>
      </c>
      <c r="E15" t="s">
        <v>17</v>
      </c>
      <c r="F15" t="s">
        <v>18</v>
      </c>
      <c r="G15" t="s">
        <v>12</v>
      </c>
      <c r="H15" t="s">
        <v>13</v>
      </c>
      <c r="J15" s="7" t="str">
        <f>RIGHT(LEFT(Table1[[#This Row],[Vin]],1),1)</f>
        <v>1</v>
      </c>
      <c r="K15" s="7" t="str">
        <f>RIGHT(LEFT(Table1[[#This Row],[Vin]],2),1)</f>
        <v>G</v>
      </c>
      <c r="L15" s="7" t="str">
        <f>RIGHT(LEFT(Table1[[#This Row],[Vin]],3),1)</f>
        <v>6</v>
      </c>
      <c r="M15" s="7" t="str">
        <f>RIGHT(LEFT(Table1[[#This Row],[Vin]],4),1)</f>
        <v>D</v>
      </c>
      <c r="N15" s="1" t="str">
        <f>RIGHT(LEFT(Table1[[#This Row],[Vin]],5),1)</f>
        <v>A</v>
      </c>
      <c r="O15" s="7" t="str">
        <f>RIGHT(LEFT(Table1[[#This Row],[Vin]],6),1)</f>
        <v>5</v>
      </c>
      <c r="P15" s="7" t="str">
        <f>RIGHT(LEFT(Table1[[#This Row],[Vin]],7),1)</f>
        <v>R</v>
      </c>
      <c r="Q15" s="1" t="str">
        <f>RIGHT(LEFT(Table1[[#This Row],[Vin]],8),1)</f>
        <v>K</v>
      </c>
      <c r="R15" s="1" t="str">
        <f>RIGHT(LEFT(Table1[[#This Row],[Vin]],9),1)</f>
        <v>0</v>
      </c>
      <c r="S15" s="1" t="str">
        <f>RIGHT(LEFT(Table1[[#This Row],[Vin]],10),1)</f>
        <v>L</v>
      </c>
      <c r="T15" s="7" t="str">
        <f>RIGHT(LEFT(Table1[[#This Row],[Vin]],11),1)</f>
        <v>0</v>
      </c>
      <c r="U15" s="1" t="str">
        <f>RIGHT(LEFT(Table1[[#This Row],[Vin]],12),1)</f>
        <v>1</v>
      </c>
      <c r="V15" s="1" t="str">
        <f>RIGHT(LEFT(Table1[[#This Row],[Vin]],13),1)</f>
        <v>3</v>
      </c>
      <c r="W15" s="1" t="str">
        <f>RIGHT(LEFT(Table1[[#This Row],[Vin]],14),1)</f>
        <v>1</v>
      </c>
      <c r="X15" s="1" t="str">
        <f>RIGHT(LEFT(Table1[[#This Row],[Vin]],15),1)</f>
        <v>5</v>
      </c>
      <c r="Y15" s="1" t="str">
        <f>RIGHT(LEFT(Table1[[#This Row],[Vin]],16),1)</f>
        <v>2</v>
      </c>
      <c r="Z15" s="1" t="str">
        <f>RIGHT(LEFT(Table1[[#This Row],[Vin]],17),1)</f>
        <v>0</v>
      </c>
    </row>
    <row r="16" spans="1:27" x14ac:dyDescent="0.35">
      <c r="A16" t="s">
        <v>31</v>
      </c>
      <c r="B16" s="1">
        <v>131650</v>
      </c>
      <c r="C16">
        <v>2020</v>
      </c>
      <c r="D16" t="s">
        <v>9</v>
      </c>
      <c r="E16" t="s">
        <v>15</v>
      </c>
      <c r="F16" t="s">
        <v>11</v>
      </c>
      <c r="G16" t="s">
        <v>12</v>
      </c>
      <c r="H16" t="s">
        <v>13</v>
      </c>
      <c r="J16" s="7" t="str">
        <f>RIGHT(LEFT(Table1[[#This Row],[Vin]],1),1)</f>
        <v>1</v>
      </c>
      <c r="K16" s="7" t="str">
        <f>RIGHT(LEFT(Table1[[#This Row],[Vin]],2),1)</f>
        <v>G</v>
      </c>
      <c r="L16" s="7" t="str">
        <f>RIGHT(LEFT(Table1[[#This Row],[Vin]],3),1)</f>
        <v>6</v>
      </c>
      <c r="M16" s="7" t="str">
        <f>RIGHT(LEFT(Table1[[#This Row],[Vin]],4),1)</f>
        <v>D</v>
      </c>
      <c r="N16" s="1" t="str">
        <f>RIGHT(LEFT(Table1[[#This Row],[Vin]],5),1)</f>
        <v>U</v>
      </c>
      <c r="O16" s="7" t="str">
        <f>RIGHT(LEFT(Table1[[#This Row],[Vin]],6),1)</f>
        <v>5</v>
      </c>
      <c r="P16" s="7" t="str">
        <f>RIGHT(LEFT(Table1[[#This Row],[Vin]],7),1)</f>
        <v>R</v>
      </c>
      <c r="Q16" s="1" t="str">
        <f>RIGHT(LEFT(Table1[[#This Row],[Vin]],8),1)</f>
        <v>K</v>
      </c>
      <c r="R16" s="1" t="str">
        <f>RIGHT(LEFT(Table1[[#This Row],[Vin]],9),1)</f>
        <v>3</v>
      </c>
      <c r="S16" s="1" t="str">
        <f>RIGHT(LEFT(Table1[[#This Row],[Vin]],10),1)</f>
        <v>L</v>
      </c>
      <c r="T16" s="7" t="str">
        <f>RIGHT(LEFT(Table1[[#This Row],[Vin]],11),1)</f>
        <v>0</v>
      </c>
      <c r="U16" s="1" t="str">
        <f>RIGHT(LEFT(Table1[[#This Row],[Vin]],12),1)</f>
        <v>1</v>
      </c>
      <c r="V16" s="1" t="str">
        <f>RIGHT(LEFT(Table1[[#This Row],[Vin]],13),1)</f>
        <v>3</v>
      </c>
      <c r="W16" s="1" t="str">
        <f>RIGHT(LEFT(Table1[[#This Row],[Vin]],14),1)</f>
        <v>1</v>
      </c>
      <c r="X16" s="1" t="str">
        <f>RIGHT(LEFT(Table1[[#This Row],[Vin]],15),1)</f>
        <v>6</v>
      </c>
      <c r="Y16" s="1" t="str">
        <f>RIGHT(LEFT(Table1[[#This Row],[Vin]],16),1)</f>
        <v>5</v>
      </c>
      <c r="Z16" s="1" t="str">
        <f>RIGHT(LEFT(Table1[[#This Row],[Vin]],17),1)</f>
        <v>0</v>
      </c>
    </row>
    <row r="17" spans="1:26" x14ac:dyDescent="0.35">
      <c r="A17" t="s">
        <v>32</v>
      </c>
      <c r="B17" s="1">
        <v>131991</v>
      </c>
      <c r="C17">
        <v>2020</v>
      </c>
      <c r="D17" t="s">
        <v>26</v>
      </c>
      <c r="E17" t="s">
        <v>15</v>
      </c>
      <c r="F17" t="s">
        <v>11</v>
      </c>
      <c r="G17" t="s">
        <v>12</v>
      </c>
      <c r="H17" t="s">
        <v>13</v>
      </c>
      <c r="J17" s="7" t="str">
        <f>RIGHT(LEFT(Table1[[#This Row],[Vin]],1),1)</f>
        <v>1</v>
      </c>
      <c r="K17" s="7" t="str">
        <f>RIGHT(LEFT(Table1[[#This Row],[Vin]],2),1)</f>
        <v>G</v>
      </c>
      <c r="L17" s="7" t="str">
        <f>RIGHT(LEFT(Table1[[#This Row],[Vin]],3),1)</f>
        <v>6</v>
      </c>
      <c r="M17" s="7" t="str">
        <f>RIGHT(LEFT(Table1[[#This Row],[Vin]],4),1)</f>
        <v>D</v>
      </c>
      <c r="N17" s="1" t="str">
        <f>RIGHT(LEFT(Table1[[#This Row],[Vin]],5),1)</f>
        <v>G</v>
      </c>
      <c r="O17" s="7" t="str">
        <f>RIGHT(LEFT(Table1[[#This Row],[Vin]],6),1)</f>
        <v>5</v>
      </c>
      <c r="P17" s="7" t="str">
        <f>RIGHT(LEFT(Table1[[#This Row],[Vin]],7),1)</f>
        <v>R</v>
      </c>
      <c r="Q17" s="1" t="str">
        <f>RIGHT(LEFT(Table1[[#This Row],[Vin]],8),1)</f>
        <v>K</v>
      </c>
      <c r="R17" s="1" t="str">
        <f>RIGHT(LEFT(Table1[[#This Row],[Vin]],9),1)</f>
        <v>8</v>
      </c>
      <c r="S17" s="1" t="str">
        <f>RIGHT(LEFT(Table1[[#This Row],[Vin]],10),1)</f>
        <v>L</v>
      </c>
      <c r="T17" s="7" t="str">
        <f>RIGHT(LEFT(Table1[[#This Row],[Vin]],11),1)</f>
        <v>0</v>
      </c>
      <c r="U17" s="1" t="str">
        <f>RIGHT(LEFT(Table1[[#This Row],[Vin]],12),1)</f>
        <v>1</v>
      </c>
      <c r="V17" s="1" t="str">
        <f>RIGHT(LEFT(Table1[[#This Row],[Vin]],13),1)</f>
        <v>3</v>
      </c>
      <c r="W17" s="1" t="str">
        <f>RIGHT(LEFT(Table1[[#This Row],[Vin]],14),1)</f>
        <v>1</v>
      </c>
      <c r="X17" s="1" t="str">
        <f>RIGHT(LEFT(Table1[[#This Row],[Vin]],15),1)</f>
        <v>9</v>
      </c>
      <c r="Y17" s="1" t="str">
        <f>RIGHT(LEFT(Table1[[#This Row],[Vin]],16),1)</f>
        <v>9</v>
      </c>
      <c r="Z17" s="1" t="str">
        <f>RIGHT(LEFT(Table1[[#This Row],[Vin]],17),1)</f>
        <v>1</v>
      </c>
    </row>
    <row r="18" spans="1:26" x14ac:dyDescent="0.35">
      <c r="A18" t="s">
        <v>33</v>
      </c>
      <c r="B18" s="1">
        <v>132062</v>
      </c>
      <c r="C18">
        <v>2020</v>
      </c>
      <c r="D18" t="s">
        <v>9</v>
      </c>
      <c r="E18" t="s">
        <v>17</v>
      </c>
      <c r="F18" t="s">
        <v>18</v>
      </c>
      <c r="G18" t="s">
        <v>12</v>
      </c>
      <c r="H18" t="s">
        <v>13</v>
      </c>
      <c r="J18" s="7" t="str">
        <f>RIGHT(LEFT(Table1[[#This Row],[Vin]],1),1)</f>
        <v>1</v>
      </c>
      <c r="K18" s="7" t="str">
        <f>RIGHT(LEFT(Table1[[#This Row],[Vin]],2),1)</f>
        <v>G</v>
      </c>
      <c r="L18" s="7" t="str">
        <f>RIGHT(LEFT(Table1[[#This Row],[Vin]],3),1)</f>
        <v>6</v>
      </c>
      <c r="M18" s="7" t="str">
        <f>RIGHT(LEFT(Table1[[#This Row],[Vin]],4),1)</f>
        <v>D</v>
      </c>
      <c r="N18" s="1" t="str">
        <f>RIGHT(LEFT(Table1[[#This Row],[Vin]],5),1)</f>
        <v>W</v>
      </c>
      <c r="O18" s="7" t="str">
        <f>RIGHT(LEFT(Table1[[#This Row],[Vin]],6),1)</f>
        <v>5</v>
      </c>
      <c r="P18" s="7" t="str">
        <f>RIGHT(LEFT(Table1[[#This Row],[Vin]],7),1)</f>
        <v>R</v>
      </c>
      <c r="Q18" s="1" t="str">
        <f>RIGHT(LEFT(Table1[[#This Row],[Vin]],8),1)</f>
        <v>K</v>
      </c>
      <c r="R18" s="1" t="str">
        <f>RIGHT(LEFT(Table1[[#This Row],[Vin]],9),1)</f>
        <v>X</v>
      </c>
      <c r="S18" s="1" t="str">
        <f>RIGHT(LEFT(Table1[[#This Row],[Vin]],10),1)</f>
        <v>L</v>
      </c>
      <c r="T18" s="7" t="str">
        <f>RIGHT(LEFT(Table1[[#This Row],[Vin]],11),1)</f>
        <v>0</v>
      </c>
      <c r="U18" s="1" t="str">
        <f>RIGHT(LEFT(Table1[[#This Row],[Vin]],12),1)</f>
        <v>1</v>
      </c>
      <c r="V18" s="1" t="str">
        <f>RIGHT(LEFT(Table1[[#This Row],[Vin]],13),1)</f>
        <v>3</v>
      </c>
      <c r="W18" s="1" t="str">
        <f>RIGHT(LEFT(Table1[[#This Row],[Vin]],14),1)</f>
        <v>2</v>
      </c>
      <c r="X18" s="1" t="str">
        <f>RIGHT(LEFT(Table1[[#This Row],[Vin]],15),1)</f>
        <v>0</v>
      </c>
      <c r="Y18" s="1" t="str">
        <f>RIGHT(LEFT(Table1[[#This Row],[Vin]],16),1)</f>
        <v>6</v>
      </c>
      <c r="Z18" s="1" t="str">
        <f>RIGHT(LEFT(Table1[[#This Row],[Vin]],17),1)</f>
        <v>2</v>
      </c>
    </row>
    <row r="19" spans="1:26" x14ac:dyDescent="0.35">
      <c r="A19" t="s">
        <v>34</v>
      </c>
      <c r="B19" s="1">
        <v>133001</v>
      </c>
      <c r="C19">
        <v>2020</v>
      </c>
      <c r="D19" t="s">
        <v>26</v>
      </c>
      <c r="E19" t="s">
        <v>10</v>
      </c>
      <c r="F19" t="s">
        <v>18</v>
      </c>
      <c r="G19" t="s">
        <v>12</v>
      </c>
      <c r="H19" t="s">
        <v>13</v>
      </c>
      <c r="J19" s="7" t="str">
        <f>RIGHT(LEFT(Table1[[#This Row],[Vin]],1),1)</f>
        <v>1</v>
      </c>
      <c r="K19" s="7" t="str">
        <f>RIGHT(LEFT(Table1[[#This Row],[Vin]],2),1)</f>
        <v>G</v>
      </c>
      <c r="L19" s="7" t="str">
        <f>RIGHT(LEFT(Table1[[#This Row],[Vin]],3),1)</f>
        <v>6</v>
      </c>
      <c r="M19" s="7" t="str">
        <f>RIGHT(LEFT(Table1[[#This Row],[Vin]],4),1)</f>
        <v>D</v>
      </c>
      <c r="N19" s="1" t="str">
        <f>RIGHT(LEFT(Table1[[#This Row],[Vin]],5),1)</f>
        <v>B</v>
      </c>
      <c r="O19" s="7" t="str">
        <f>RIGHT(LEFT(Table1[[#This Row],[Vin]],6),1)</f>
        <v>5</v>
      </c>
      <c r="P19" s="7" t="str">
        <f>RIGHT(LEFT(Table1[[#This Row],[Vin]],7),1)</f>
        <v>R</v>
      </c>
      <c r="Q19" s="1" t="str">
        <f>RIGHT(LEFT(Table1[[#This Row],[Vin]],8),1)</f>
        <v>K</v>
      </c>
      <c r="R19" s="1" t="str">
        <f>RIGHT(LEFT(Table1[[#This Row],[Vin]],9),1)</f>
        <v>1</v>
      </c>
      <c r="S19" s="1" t="str">
        <f>RIGHT(LEFT(Table1[[#This Row],[Vin]],10),1)</f>
        <v>L</v>
      </c>
      <c r="T19" s="7" t="str">
        <f>RIGHT(LEFT(Table1[[#This Row],[Vin]],11),1)</f>
        <v>0</v>
      </c>
      <c r="U19" s="1" t="str">
        <f>RIGHT(LEFT(Table1[[#This Row],[Vin]],12),1)</f>
        <v>1</v>
      </c>
      <c r="V19" s="1" t="str">
        <f>RIGHT(LEFT(Table1[[#This Row],[Vin]],13),1)</f>
        <v>3</v>
      </c>
      <c r="W19" s="1" t="str">
        <f>RIGHT(LEFT(Table1[[#This Row],[Vin]],14),1)</f>
        <v>3</v>
      </c>
      <c r="X19" s="1" t="str">
        <f>RIGHT(LEFT(Table1[[#This Row],[Vin]],15),1)</f>
        <v>0</v>
      </c>
      <c r="Y19" s="1" t="str">
        <f>RIGHT(LEFT(Table1[[#This Row],[Vin]],16),1)</f>
        <v>0</v>
      </c>
      <c r="Z19" s="1" t="str">
        <f>RIGHT(LEFT(Table1[[#This Row],[Vin]],17),1)</f>
        <v>1</v>
      </c>
    </row>
    <row r="20" spans="1:26" x14ac:dyDescent="0.35">
      <c r="A20" t="s">
        <v>35</v>
      </c>
      <c r="B20" s="1">
        <v>134615</v>
      </c>
      <c r="C20">
        <v>2020</v>
      </c>
      <c r="D20" t="s">
        <v>26</v>
      </c>
      <c r="E20" t="s">
        <v>10</v>
      </c>
      <c r="F20" t="s">
        <v>11</v>
      </c>
      <c r="G20" t="s">
        <v>12</v>
      </c>
      <c r="H20" t="s">
        <v>13</v>
      </c>
      <c r="J20" s="7" t="str">
        <f>RIGHT(LEFT(Table1[[#This Row],[Vin]],1),1)</f>
        <v>1</v>
      </c>
      <c r="K20" s="7" t="str">
        <f>RIGHT(LEFT(Table1[[#This Row],[Vin]],2),1)</f>
        <v>G</v>
      </c>
      <c r="L20" s="7" t="str">
        <f>RIGHT(LEFT(Table1[[#This Row],[Vin]],3),1)</f>
        <v>6</v>
      </c>
      <c r="M20" s="7" t="str">
        <f>RIGHT(LEFT(Table1[[#This Row],[Vin]],4),1)</f>
        <v>D</v>
      </c>
      <c r="N20" s="1" t="str">
        <f>RIGHT(LEFT(Table1[[#This Row],[Vin]],5),1)</f>
        <v>F</v>
      </c>
      <c r="O20" s="7" t="str">
        <f>RIGHT(LEFT(Table1[[#This Row],[Vin]],6),1)</f>
        <v>5</v>
      </c>
      <c r="P20" s="7" t="str">
        <f>RIGHT(LEFT(Table1[[#This Row],[Vin]],7),1)</f>
        <v>R</v>
      </c>
      <c r="Q20" s="1" t="str">
        <f>RIGHT(LEFT(Table1[[#This Row],[Vin]],8),1)</f>
        <v>K</v>
      </c>
      <c r="R20" s="1" t="str">
        <f>RIGHT(LEFT(Table1[[#This Row],[Vin]],9),1)</f>
        <v>2</v>
      </c>
      <c r="S20" s="1" t="str">
        <f>RIGHT(LEFT(Table1[[#This Row],[Vin]],10),1)</f>
        <v>L</v>
      </c>
      <c r="T20" s="7" t="str">
        <f>RIGHT(LEFT(Table1[[#This Row],[Vin]],11),1)</f>
        <v>0</v>
      </c>
      <c r="U20" s="1" t="str">
        <f>RIGHT(LEFT(Table1[[#This Row],[Vin]],12),1)</f>
        <v>1</v>
      </c>
      <c r="V20" s="1" t="str">
        <f>RIGHT(LEFT(Table1[[#This Row],[Vin]],13),1)</f>
        <v>3</v>
      </c>
      <c r="W20" s="1" t="str">
        <f>RIGHT(LEFT(Table1[[#This Row],[Vin]],14),1)</f>
        <v>4</v>
      </c>
      <c r="X20" s="1" t="str">
        <f>RIGHT(LEFT(Table1[[#This Row],[Vin]],15),1)</f>
        <v>6</v>
      </c>
      <c r="Y20" s="1" t="str">
        <f>RIGHT(LEFT(Table1[[#This Row],[Vin]],16),1)</f>
        <v>1</v>
      </c>
      <c r="Z20" s="1" t="str">
        <f>RIGHT(LEFT(Table1[[#This Row],[Vin]],17),1)</f>
        <v>5</v>
      </c>
    </row>
    <row r="21" spans="1:26" x14ac:dyDescent="0.35">
      <c r="A21" t="s">
        <v>36</v>
      </c>
      <c r="B21" s="1">
        <v>135539</v>
      </c>
      <c r="C21">
        <v>2020</v>
      </c>
      <c r="D21" t="s">
        <v>26</v>
      </c>
      <c r="E21" t="s">
        <v>27</v>
      </c>
      <c r="F21" t="s">
        <v>18</v>
      </c>
      <c r="G21" t="s">
        <v>12</v>
      </c>
      <c r="H21" t="s">
        <v>13</v>
      </c>
      <c r="J21" s="7" t="str">
        <f>RIGHT(LEFT(Table1[[#This Row],[Vin]],1),1)</f>
        <v>1</v>
      </c>
      <c r="K21" s="7" t="str">
        <f>RIGHT(LEFT(Table1[[#This Row],[Vin]],2),1)</f>
        <v>G</v>
      </c>
      <c r="L21" s="7" t="str">
        <f>RIGHT(LEFT(Table1[[#This Row],[Vin]],3),1)</f>
        <v>6</v>
      </c>
      <c r="M21" s="7" t="str">
        <f>RIGHT(LEFT(Table1[[#This Row],[Vin]],4),1)</f>
        <v>D</v>
      </c>
      <c r="N21" s="1" t="str">
        <f>RIGHT(LEFT(Table1[[#This Row],[Vin]],5),1)</f>
        <v>D</v>
      </c>
      <c r="O21" s="7" t="str">
        <f>RIGHT(LEFT(Table1[[#This Row],[Vin]],6),1)</f>
        <v>5</v>
      </c>
      <c r="P21" s="7" t="str">
        <f>RIGHT(LEFT(Table1[[#This Row],[Vin]],7),1)</f>
        <v>R</v>
      </c>
      <c r="Q21" s="1" t="str">
        <f>RIGHT(LEFT(Table1[[#This Row],[Vin]],8),1)</f>
        <v>L</v>
      </c>
      <c r="R21" s="1" t="str">
        <f>RIGHT(LEFT(Table1[[#This Row],[Vin]],9),1)</f>
        <v>8</v>
      </c>
      <c r="S21" s="1" t="str">
        <f>RIGHT(LEFT(Table1[[#This Row],[Vin]],10),1)</f>
        <v>L</v>
      </c>
      <c r="T21" s="7" t="str">
        <f>RIGHT(LEFT(Table1[[#This Row],[Vin]],11),1)</f>
        <v>0</v>
      </c>
      <c r="U21" s="1" t="str">
        <f>RIGHT(LEFT(Table1[[#This Row],[Vin]],12),1)</f>
        <v>1</v>
      </c>
      <c r="V21" s="1" t="str">
        <f>RIGHT(LEFT(Table1[[#This Row],[Vin]],13),1)</f>
        <v>3</v>
      </c>
      <c r="W21" s="1" t="str">
        <f>RIGHT(LEFT(Table1[[#This Row],[Vin]],14),1)</f>
        <v>5</v>
      </c>
      <c r="X21" s="1" t="str">
        <f>RIGHT(LEFT(Table1[[#This Row],[Vin]],15),1)</f>
        <v>5</v>
      </c>
      <c r="Y21" s="1" t="str">
        <f>RIGHT(LEFT(Table1[[#This Row],[Vin]],16),1)</f>
        <v>3</v>
      </c>
      <c r="Z21" s="1" t="str">
        <f>RIGHT(LEFT(Table1[[#This Row],[Vin]],17),1)</f>
        <v>9</v>
      </c>
    </row>
    <row r="22" spans="1:26" x14ac:dyDescent="0.35">
      <c r="A22" t="s">
        <v>37</v>
      </c>
      <c r="B22" s="1">
        <v>136295</v>
      </c>
      <c r="C22">
        <v>2020</v>
      </c>
      <c r="D22" t="s">
        <v>26</v>
      </c>
      <c r="E22" t="s">
        <v>27</v>
      </c>
      <c r="F22" t="s">
        <v>11</v>
      </c>
      <c r="G22" t="s">
        <v>12</v>
      </c>
      <c r="H22" t="s">
        <v>13</v>
      </c>
      <c r="J22" s="7" t="str">
        <f>RIGHT(LEFT(Table1[[#This Row],[Vin]],1),1)</f>
        <v>1</v>
      </c>
      <c r="K22" s="7" t="str">
        <f>RIGHT(LEFT(Table1[[#This Row],[Vin]],2),1)</f>
        <v>G</v>
      </c>
      <c r="L22" s="7" t="str">
        <f>RIGHT(LEFT(Table1[[#This Row],[Vin]],3),1)</f>
        <v>6</v>
      </c>
      <c r="M22" s="7" t="str">
        <f>RIGHT(LEFT(Table1[[#This Row],[Vin]],4),1)</f>
        <v>D</v>
      </c>
      <c r="N22" s="1" t="str">
        <f>RIGHT(LEFT(Table1[[#This Row],[Vin]],5),1)</f>
        <v>H</v>
      </c>
      <c r="O22" s="7" t="str">
        <f>RIGHT(LEFT(Table1[[#This Row],[Vin]],6),1)</f>
        <v>5</v>
      </c>
      <c r="P22" s="7" t="str">
        <f>RIGHT(LEFT(Table1[[#This Row],[Vin]],7),1)</f>
        <v>R</v>
      </c>
      <c r="Q22" s="1" t="str">
        <f>RIGHT(LEFT(Table1[[#This Row],[Vin]],8),1)</f>
        <v>L</v>
      </c>
      <c r="R22" s="1" t="str">
        <f>RIGHT(LEFT(Table1[[#This Row],[Vin]],9),1)</f>
        <v>5</v>
      </c>
      <c r="S22" s="1" t="str">
        <f>RIGHT(LEFT(Table1[[#This Row],[Vin]],10),1)</f>
        <v>L</v>
      </c>
      <c r="T22" s="7" t="str">
        <f>RIGHT(LEFT(Table1[[#This Row],[Vin]],11),1)</f>
        <v>0</v>
      </c>
      <c r="U22" s="1" t="str">
        <f>RIGHT(LEFT(Table1[[#This Row],[Vin]],12),1)</f>
        <v>1</v>
      </c>
      <c r="V22" s="1" t="str">
        <f>RIGHT(LEFT(Table1[[#This Row],[Vin]],13),1)</f>
        <v>3</v>
      </c>
      <c r="W22" s="1" t="str">
        <f>RIGHT(LEFT(Table1[[#This Row],[Vin]],14),1)</f>
        <v>6</v>
      </c>
      <c r="X22" s="1" t="str">
        <f>RIGHT(LEFT(Table1[[#This Row],[Vin]],15),1)</f>
        <v>2</v>
      </c>
      <c r="Y22" s="1" t="str">
        <f>RIGHT(LEFT(Table1[[#This Row],[Vin]],16),1)</f>
        <v>9</v>
      </c>
      <c r="Z22" s="1" t="str">
        <f>RIGHT(LEFT(Table1[[#This Row],[Vin]],17),1)</f>
        <v>5</v>
      </c>
    </row>
    <row r="23" spans="1:26" x14ac:dyDescent="0.35">
      <c r="A23" t="s">
        <v>38</v>
      </c>
      <c r="B23" s="1">
        <v>136806</v>
      </c>
      <c r="C23">
        <v>2020</v>
      </c>
      <c r="D23" t="s">
        <v>9</v>
      </c>
      <c r="E23" t="s">
        <v>15</v>
      </c>
      <c r="F23" t="s">
        <v>11</v>
      </c>
      <c r="G23" t="s">
        <v>12</v>
      </c>
      <c r="H23" t="s">
        <v>13</v>
      </c>
      <c r="J23" s="7" t="str">
        <f>RIGHT(LEFT(Table1[[#This Row],[Vin]],1),1)</f>
        <v>1</v>
      </c>
      <c r="K23" s="7" t="str">
        <f>RIGHT(LEFT(Table1[[#This Row],[Vin]],2),1)</f>
        <v>G</v>
      </c>
      <c r="L23" s="7" t="str">
        <f>RIGHT(LEFT(Table1[[#This Row],[Vin]],3),1)</f>
        <v>6</v>
      </c>
      <c r="M23" s="7" t="str">
        <f>RIGHT(LEFT(Table1[[#This Row],[Vin]],4),1)</f>
        <v>D</v>
      </c>
      <c r="N23" s="1" t="str">
        <f>RIGHT(LEFT(Table1[[#This Row],[Vin]],5),1)</f>
        <v>U</v>
      </c>
      <c r="O23" s="7" t="str">
        <f>RIGHT(LEFT(Table1[[#This Row],[Vin]],6),1)</f>
        <v>5</v>
      </c>
      <c r="P23" s="7" t="str">
        <f>RIGHT(LEFT(Table1[[#This Row],[Vin]],7),1)</f>
        <v>R</v>
      </c>
      <c r="Q23" s="1" t="str">
        <f>RIGHT(LEFT(Table1[[#This Row],[Vin]],8),1)</f>
        <v>K</v>
      </c>
      <c r="R23" s="1" t="str">
        <f>RIGHT(LEFT(Table1[[#This Row],[Vin]],9),1)</f>
        <v>0</v>
      </c>
      <c r="S23" s="1" t="str">
        <f>RIGHT(LEFT(Table1[[#This Row],[Vin]],10),1)</f>
        <v>L</v>
      </c>
      <c r="T23" s="7" t="str">
        <f>RIGHT(LEFT(Table1[[#This Row],[Vin]],11),1)</f>
        <v>0</v>
      </c>
      <c r="U23" s="1" t="str">
        <f>RIGHT(LEFT(Table1[[#This Row],[Vin]],12),1)</f>
        <v>1</v>
      </c>
      <c r="V23" s="1" t="str">
        <f>RIGHT(LEFT(Table1[[#This Row],[Vin]],13),1)</f>
        <v>3</v>
      </c>
      <c r="W23" s="1" t="str">
        <f>RIGHT(LEFT(Table1[[#This Row],[Vin]],14),1)</f>
        <v>6</v>
      </c>
      <c r="X23" s="1" t="str">
        <f>RIGHT(LEFT(Table1[[#This Row],[Vin]],15),1)</f>
        <v>8</v>
      </c>
      <c r="Y23" s="1" t="str">
        <f>RIGHT(LEFT(Table1[[#This Row],[Vin]],16),1)</f>
        <v>0</v>
      </c>
      <c r="Z23" s="1" t="str">
        <f>RIGHT(LEFT(Table1[[#This Row],[Vin]],17),1)</f>
        <v>6</v>
      </c>
    </row>
    <row r="24" spans="1:26" x14ac:dyDescent="0.35">
      <c r="A24" t="s">
        <v>39</v>
      </c>
      <c r="B24" s="1">
        <v>138647</v>
      </c>
      <c r="C24">
        <v>2020</v>
      </c>
      <c r="D24" t="s">
        <v>26</v>
      </c>
      <c r="E24" t="s">
        <v>27</v>
      </c>
      <c r="F24" t="s">
        <v>11</v>
      </c>
      <c r="G24" t="s">
        <v>12</v>
      </c>
      <c r="H24" t="s">
        <v>13</v>
      </c>
      <c r="J24" s="7" t="str">
        <f>RIGHT(LEFT(Table1[[#This Row],[Vin]],1),1)</f>
        <v>1</v>
      </c>
      <c r="K24" s="7" t="str">
        <f>RIGHT(LEFT(Table1[[#This Row],[Vin]],2),1)</f>
        <v>G</v>
      </c>
      <c r="L24" s="7" t="str">
        <f>RIGHT(LEFT(Table1[[#This Row],[Vin]],3),1)</f>
        <v>6</v>
      </c>
      <c r="M24" s="7" t="str">
        <f>RIGHT(LEFT(Table1[[#This Row],[Vin]],4),1)</f>
        <v>D</v>
      </c>
      <c r="N24" s="1" t="str">
        <f>RIGHT(LEFT(Table1[[#This Row],[Vin]],5),1)</f>
        <v>H</v>
      </c>
      <c r="O24" s="7" t="str">
        <f>RIGHT(LEFT(Table1[[#This Row],[Vin]],6),1)</f>
        <v>5</v>
      </c>
      <c r="P24" s="7" t="str">
        <f>RIGHT(LEFT(Table1[[#This Row],[Vin]],7),1)</f>
        <v>R</v>
      </c>
      <c r="Q24" s="1" t="str">
        <f>RIGHT(LEFT(Table1[[#This Row],[Vin]],8),1)</f>
        <v>L</v>
      </c>
      <c r="R24" s="1" t="str">
        <f>RIGHT(LEFT(Table1[[#This Row],[Vin]],9),1)</f>
        <v>9</v>
      </c>
      <c r="S24" s="1" t="str">
        <f>RIGHT(LEFT(Table1[[#This Row],[Vin]],10),1)</f>
        <v>L</v>
      </c>
      <c r="T24" s="7" t="str">
        <f>RIGHT(LEFT(Table1[[#This Row],[Vin]],11),1)</f>
        <v>0</v>
      </c>
      <c r="U24" s="1" t="str">
        <f>RIGHT(LEFT(Table1[[#This Row],[Vin]],12),1)</f>
        <v>1</v>
      </c>
      <c r="V24" s="1" t="str">
        <f>RIGHT(LEFT(Table1[[#This Row],[Vin]],13),1)</f>
        <v>3</v>
      </c>
      <c r="W24" s="1" t="str">
        <f>RIGHT(LEFT(Table1[[#This Row],[Vin]],14),1)</f>
        <v>8</v>
      </c>
      <c r="X24" s="1" t="str">
        <f>RIGHT(LEFT(Table1[[#This Row],[Vin]],15),1)</f>
        <v>6</v>
      </c>
      <c r="Y24" s="1" t="str">
        <f>RIGHT(LEFT(Table1[[#This Row],[Vin]],16),1)</f>
        <v>4</v>
      </c>
      <c r="Z24" s="1" t="str">
        <f>RIGHT(LEFT(Table1[[#This Row],[Vin]],17),1)</f>
        <v>7</v>
      </c>
    </row>
    <row r="25" spans="1:26" x14ac:dyDescent="0.35">
      <c r="A25" t="s">
        <v>40</v>
      </c>
      <c r="B25" s="1">
        <v>138722</v>
      </c>
      <c r="C25">
        <v>2020</v>
      </c>
      <c r="D25" t="s">
        <v>26</v>
      </c>
      <c r="E25" t="s">
        <v>27</v>
      </c>
      <c r="F25" t="s">
        <v>18</v>
      </c>
      <c r="G25" t="s">
        <v>12</v>
      </c>
      <c r="H25" t="s">
        <v>13</v>
      </c>
      <c r="J25" s="7" t="str">
        <f>RIGHT(LEFT(Table1[[#This Row],[Vin]],1),1)</f>
        <v>1</v>
      </c>
      <c r="K25" s="7" t="str">
        <f>RIGHT(LEFT(Table1[[#This Row],[Vin]],2),1)</f>
        <v>G</v>
      </c>
      <c r="L25" s="7" t="str">
        <f>RIGHT(LEFT(Table1[[#This Row],[Vin]],3),1)</f>
        <v>6</v>
      </c>
      <c r="M25" s="7" t="str">
        <f>RIGHT(LEFT(Table1[[#This Row],[Vin]],4),1)</f>
        <v>D</v>
      </c>
      <c r="N25" s="1" t="str">
        <f>RIGHT(LEFT(Table1[[#This Row],[Vin]],5),1)</f>
        <v>D</v>
      </c>
      <c r="O25" s="7" t="str">
        <f>RIGHT(LEFT(Table1[[#This Row],[Vin]],6),1)</f>
        <v>5</v>
      </c>
      <c r="P25" s="7" t="str">
        <f>RIGHT(LEFT(Table1[[#This Row],[Vin]],7),1)</f>
        <v>R</v>
      </c>
      <c r="Q25" s="1" t="str">
        <f>RIGHT(LEFT(Table1[[#This Row],[Vin]],8),1)</f>
        <v>L</v>
      </c>
      <c r="R25" s="1" t="str">
        <f>RIGHT(LEFT(Table1[[#This Row],[Vin]],9),1)</f>
        <v>3</v>
      </c>
      <c r="S25" s="1" t="str">
        <f>RIGHT(LEFT(Table1[[#This Row],[Vin]],10),1)</f>
        <v>L</v>
      </c>
      <c r="T25" s="7" t="str">
        <f>RIGHT(LEFT(Table1[[#This Row],[Vin]],11),1)</f>
        <v>0</v>
      </c>
      <c r="U25" s="1" t="str">
        <f>RIGHT(LEFT(Table1[[#This Row],[Vin]],12),1)</f>
        <v>1</v>
      </c>
      <c r="V25" s="1" t="str">
        <f>RIGHT(LEFT(Table1[[#This Row],[Vin]],13),1)</f>
        <v>3</v>
      </c>
      <c r="W25" s="1" t="str">
        <f>RIGHT(LEFT(Table1[[#This Row],[Vin]],14),1)</f>
        <v>8</v>
      </c>
      <c r="X25" s="1" t="str">
        <f>RIGHT(LEFT(Table1[[#This Row],[Vin]],15),1)</f>
        <v>7</v>
      </c>
      <c r="Y25" s="1" t="str">
        <f>RIGHT(LEFT(Table1[[#This Row],[Vin]],16),1)</f>
        <v>2</v>
      </c>
      <c r="Z25" s="1" t="str">
        <f>RIGHT(LEFT(Table1[[#This Row],[Vin]],17),1)</f>
        <v>2</v>
      </c>
    </row>
    <row r="26" spans="1:26" x14ac:dyDescent="0.35">
      <c r="A26" t="s">
        <v>41</v>
      </c>
      <c r="B26" s="1">
        <v>139880</v>
      </c>
      <c r="C26">
        <v>2020</v>
      </c>
      <c r="D26" t="s">
        <v>26</v>
      </c>
      <c r="E26" t="s">
        <v>27</v>
      </c>
      <c r="F26" t="s">
        <v>11</v>
      </c>
      <c r="G26" t="s">
        <v>12</v>
      </c>
      <c r="H26" t="s">
        <v>13</v>
      </c>
      <c r="J26" s="7" t="str">
        <f>RIGHT(LEFT(Table1[[#This Row],[Vin]],1),1)</f>
        <v>1</v>
      </c>
      <c r="K26" s="7" t="str">
        <f>RIGHT(LEFT(Table1[[#This Row],[Vin]],2),1)</f>
        <v>G</v>
      </c>
      <c r="L26" s="7" t="str">
        <f>RIGHT(LEFT(Table1[[#This Row],[Vin]],3),1)</f>
        <v>6</v>
      </c>
      <c r="M26" s="7" t="str">
        <f>RIGHT(LEFT(Table1[[#This Row],[Vin]],4),1)</f>
        <v>D</v>
      </c>
      <c r="N26" s="1" t="str">
        <f>RIGHT(LEFT(Table1[[#This Row],[Vin]],5),1)</f>
        <v>H</v>
      </c>
      <c r="O26" s="7" t="str">
        <f>RIGHT(LEFT(Table1[[#This Row],[Vin]],6),1)</f>
        <v>5</v>
      </c>
      <c r="P26" s="7" t="str">
        <f>RIGHT(LEFT(Table1[[#This Row],[Vin]],7),1)</f>
        <v>R</v>
      </c>
      <c r="Q26" s="1" t="str">
        <f>RIGHT(LEFT(Table1[[#This Row],[Vin]],8),1)</f>
        <v>L</v>
      </c>
      <c r="R26" s="1" t="str">
        <f>RIGHT(LEFT(Table1[[#This Row],[Vin]],9),1)</f>
        <v>9</v>
      </c>
      <c r="S26" s="1" t="str">
        <f>RIGHT(LEFT(Table1[[#This Row],[Vin]],10),1)</f>
        <v>L</v>
      </c>
      <c r="T26" s="7" t="str">
        <f>RIGHT(LEFT(Table1[[#This Row],[Vin]],11),1)</f>
        <v>0</v>
      </c>
      <c r="U26" s="1" t="str">
        <f>RIGHT(LEFT(Table1[[#This Row],[Vin]],12),1)</f>
        <v>1</v>
      </c>
      <c r="V26" s="1" t="str">
        <f>RIGHT(LEFT(Table1[[#This Row],[Vin]],13),1)</f>
        <v>3</v>
      </c>
      <c r="W26" s="1" t="str">
        <f>RIGHT(LEFT(Table1[[#This Row],[Vin]],14),1)</f>
        <v>9</v>
      </c>
      <c r="X26" s="1" t="str">
        <f>RIGHT(LEFT(Table1[[#This Row],[Vin]],15),1)</f>
        <v>8</v>
      </c>
      <c r="Y26" s="1" t="str">
        <f>RIGHT(LEFT(Table1[[#This Row],[Vin]],16),1)</f>
        <v>8</v>
      </c>
      <c r="Z26" s="1" t="str">
        <f>RIGHT(LEFT(Table1[[#This Row],[Vin]],17),1)</f>
        <v>0</v>
      </c>
    </row>
    <row r="27" spans="1:26" x14ac:dyDescent="0.35">
      <c r="A27" t="s">
        <v>42</v>
      </c>
      <c r="B27" s="1">
        <v>140026</v>
      </c>
      <c r="C27">
        <v>2020</v>
      </c>
      <c r="D27" t="s">
        <v>26</v>
      </c>
      <c r="E27" t="s">
        <v>10</v>
      </c>
      <c r="F27" t="s">
        <v>11</v>
      </c>
      <c r="G27" t="s">
        <v>12</v>
      </c>
      <c r="H27" t="s">
        <v>13</v>
      </c>
      <c r="J27" s="7" t="str">
        <f>RIGHT(LEFT(Table1[[#This Row],[Vin]],1),1)</f>
        <v>1</v>
      </c>
      <c r="K27" s="7" t="str">
        <f>RIGHT(LEFT(Table1[[#This Row],[Vin]],2),1)</f>
        <v>G</v>
      </c>
      <c r="L27" s="7" t="str">
        <f>RIGHT(LEFT(Table1[[#This Row],[Vin]],3),1)</f>
        <v>6</v>
      </c>
      <c r="M27" s="7" t="str">
        <f>RIGHT(LEFT(Table1[[#This Row],[Vin]],4),1)</f>
        <v>D</v>
      </c>
      <c r="N27" s="1" t="str">
        <f>RIGHT(LEFT(Table1[[#This Row],[Vin]],5),1)</f>
        <v>F</v>
      </c>
      <c r="O27" s="7" t="str">
        <f>RIGHT(LEFT(Table1[[#This Row],[Vin]],6),1)</f>
        <v>5</v>
      </c>
      <c r="P27" s="7" t="str">
        <f>RIGHT(LEFT(Table1[[#This Row],[Vin]],7),1)</f>
        <v>R</v>
      </c>
      <c r="Q27" s="1" t="str">
        <f>RIGHT(LEFT(Table1[[#This Row],[Vin]],8),1)</f>
        <v>K</v>
      </c>
      <c r="R27" s="1" t="str">
        <f>RIGHT(LEFT(Table1[[#This Row],[Vin]],9),1)</f>
        <v>2</v>
      </c>
      <c r="S27" s="1" t="str">
        <f>RIGHT(LEFT(Table1[[#This Row],[Vin]],10),1)</f>
        <v>L</v>
      </c>
      <c r="T27" s="7" t="str">
        <f>RIGHT(LEFT(Table1[[#This Row],[Vin]],11),1)</f>
        <v>0</v>
      </c>
      <c r="U27" s="1" t="str">
        <f>RIGHT(LEFT(Table1[[#This Row],[Vin]],12),1)</f>
        <v>1</v>
      </c>
      <c r="V27" s="1" t="str">
        <f>RIGHT(LEFT(Table1[[#This Row],[Vin]],13),1)</f>
        <v>4</v>
      </c>
      <c r="W27" s="1" t="str">
        <f>RIGHT(LEFT(Table1[[#This Row],[Vin]],14),1)</f>
        <v>0</v>
      </c>
      <c r="X27" s="1" t="str">
        <f>RIGHT(LEFT(Table1[[#This Row],[Vin]],15),1)</f>
        <v>0</v>
      </c>
      <c r="Y27" s="1" t="str">
        <f>RIGHT(LEFT(Table1[[#This Row],[Vin]],16),1)</f>
        <v>2</v>
      </c>
      <c r="Z27" s="1" t="str">
        <f>RIGHT(LEFT(Table1[[#This Row],[Vin]],17),1)</f>
        <v>6</v>
      </c>
    </row>
    <row r="28" spans="1:26" x14ac:dyDescent="0.35">
      <c r="A28" t="s">
        <v>43</v>
      </c>
      <c r="B28" s="1">
        <v>141519</v>
      </c>
      <c r="C28">
        <v>2020</v>
      </c>
      <c r="D28" t="s">
        <v>26</v>
      </c>
      <c r="E28" t="s">
        <v>10</v>
      </c>
      <c r="F28" t="s">
        <v>11</v>
      </c>
      <c r="G28" t="s">
        <v>12</v>
      </c>
      <c r="H28" t="s">
        <v>13</v>
      </c>
      <c r="J28" s="7" t="str">
        <f>RIGHT(LEFT(Table1[[#This Row],[Vin]],1),1)</f>
        <v>1</v>
      </c>
      <c r="K28" s="7" t="str">
        <f>RIGHT(LEFT(Table1[[#This Row],[Vin]],2),1)</f>
        <v>G</v>
      </c>
      <c r="L28" s="7" t="str">
        <f>RIGHT(LEFT(Table1[[#This Row],[Vin]],3),1)</f>
        <v>6</v>
      </c>
      <c r="M28" s="7" t="str">
        <f>RIGHT(LEFT(Table1[[#This Row],[Vin]],4),1)</f>
        <v>D</v>
      </c>
      <c r="N28" s="1" t="str">
        <f>RIGHT(LEFT(Table1[[#This Row],[Vin]],5),1)</f>
        <v>F</v>
      </c>
      <c r="O28" s="7" t="str">
        <f>RIGHT(LEFT(Table1[[#This Row],[Vin]],6),1)</f>
        <v>5</v>
      </c>
      <c r="P28" s="7" t="str">
        <f>RIGHT(LEFT(Table1[[#This Row],[Vin]],7),1)</f>
        <v>R</v>
      </c>
      <c r="Q28" s="1" t="str">
        <f>RIGHT(LEFT(Table1[[#This Row],[Vin]],8),1)</f>
        <v>K</v>
      </c>
      <c r="R28" s="1" t="str">
        <f>RIGHT(LEFT(Table1[[#This Row],[Vin]],9),1)</f>
        <v>8</v>
      </c>
      <c r="S28" s="1" t="str">
        <f>RIGHT(LEFT(Table1[[#This Row],[Vin]],10),1)</f>
        <v>L</v>
      </c>
      <c r="T28" s="7" t="str">
        <f>RIGHT(LEFT(Table1[[#This Row],[Vin]],11),1)</f>
        <v>0</v>
      </c>
      <c r="U28" s="1" t="str">
        <f>RIGHT(LEFT(Table1[[#This Row],[Vin]],12),1)</f>
        <v>1</v>
      </c>
      <c r="V28" s="1" t="str">
        <f>RIGHT(LEFT(Table1[[#This Row],[Vin]],13),1)</f>
        <v>4</v>
      </c>
      <c r="W28" s="1" t="str">
        <f>RIGHT(LEFT(Table1[[#This Row],[Vin]],14),1)</f>
        <v>1</v>
      </c>
      <c r="X28" s="1" t="str">
        <f>RIGHT(LEFT(Table1[[#This Row],[Vin]],15),1)</f>
        <v>5</v>
      </c>
      <c r="Y28" s="1" t="str">
        <f>RIGHT(LEFT(Table1[[#This Row],[Vin]],16),1)</f>
        <v>1</v>
      </c>
      <c r="Z28" s="1" t="str">
        <f>RIGHT(LEFT(Table1[[#This Row],[Vin]],17),1)</f>
        <v>9</v>
      </c>
    </row>
    <row r="29" spans="1:26" x14ac:dyDescent="0.35">
      <c r="A29" t="s">
        <v>44</v>
      </c>
      <c r="B29" s="1">
        <v>141890</v>
      </c>
      <c r="C29">
        <v>2020</v>
      </c>
      <c r="D29" t="s">
        <v>26</v>
      </c>
      <c r="E29" t="s">
        <v>17</v>
      </c>
      <c r="F29" t="s">
        <v>18</v>
      </c>
      <c r="G29" t="s">
        <v>12</v>
      </c>
      <c r="H29" t="s">
        <v>13</v>
      </c>
      <c r="J29" s="7" t="str">
        <f>RIGHT(LEFT(Table1[[#This Row],[Vin]],1),1)</f>
        <v>1</v>
      </c>
      <c r="K29" s="7" t="str">
        <f>RIGHT(LEFT(Table1[[#This Row],[Vin]],2),1)</f>
        <v>G</v>
      </c>
      <c r="L29" s="7" t="str">
        <f>RIGHT(LEFT(Table1[[#This Row],[Vin]],3),1)</f>
        <v>6</v>
      </c>
      <c r="M29" s="7" t="str">
        <f>RIGHT(LEFT(Table1[[#This Row],[Vin]],4),1)</f>
        <v>D</v>
      </c>
      <c r="N29" s="1" t="str">
        <f>RIGHT(LEFT(Table1[[#This Row],[Vin]],5),1)</f>
        <v>J</v>
      </c>
      <c r="O29" s="7" t="str">
        <f>RIGHT(LEFT(Table1[[#This Row],[Vin]],6),1)</f>
        <v>5</v>
      </c>
      <c r="P29" s="7" t="str">
        <f>RIGHT(LEFT(Table1[[#This Row],[Vin]],7),1)</f>
        <v>R</v>
      </c>
      <c r="Q29" s="1" t="str">
        <f>RIGHT(LEFT(Table1[[#This Row],[Vin]],8),1)</f>
        <v>K</v>
      </c>
      <c r="R29" s="1" t="str">
        <f>RIGHT(LEFT(Table1[[#This Row],[Vin]],9),1)</f>
        <v>6</v>
      </c>
      <c r="S29" s="1" t="str">
        <f>RIGHT(LEFT(Table1[[#This Row],[Vin]],10),1)</f>
        <v>L</v>
      </c>
      <c r="T29" s="7" t="str">
        <f>RIGHT(LEFT(Table1[[#This Row],[Vin]],11),1)</f>
        <v>0</v>
      </c>
      <c r="U29" s="1" t="str">
        <f>RIGHT(LEFT(Table1[[#This Row],[Vin]],12),1)</f>
        <v>1</v>
      </c>
      <c r="V29" s="1" t="str">
        <f>RIGHT(LEFT(Table1[[#This Row],[Vin]],13),1)</f>
        <v>4</v>
      </c>
      <c r="W29" s="1" t="str">
        <f>RIGHT(LEFT(Table1[[#This Row],[Vin]],14),1)</f>
        <v>1</v>
      </c>
      <c r="X29" s="1" t="str">
        <f>RIGHT(LEFT(Table1[[#This Row],[Vin]],15),1)</f>
        <v>8</v>
      </c>
      <c r="Y29" s="1" t="str">
        <f>RIGHT(LEFT(Table1[[#This Row],[Vin]],16),1)</f>
        <v>9</v>
      </c>
      <c r="Z29" s="1" t="str">
        <f>RIGHT(LEFT(Table1[[#This Row],[Vin]],17),1)</f>
        <v>0</v>
      </c>
    </row>
    <row r="30" spans="1:26" x14ac:dyDescent="0.35">
      <c r="A30" t="s">
        <v>45</v>
      </c>
      <c r="B30" s="1">
        <v>142036</v>
      </c>
      <c r="C30">
        <v>2020</v>
      </c>
      <c r="D30" t="s">
        <v>26</v>
      </c>
      <c r="E30" t="s">
        <v>10</v>
      </c>
      <c r="F30" t="s">
        <v>18</v>
      </c>
      <c r="G30" t="s">
        <v>12</v>
      </c>
      <c r="H30" t="s">
        <v>13</v>
      </c>
      <c r="J30" s="7" t="str">
        <f>RIGHT(LEFT(Table1[[#This Row],[Vin]],1),1)</f>
        <v>1</v>
      </c>
      <c r="K30" s="7" t="str">
        <f>RIGHT(LEFT(Table1[[#This Row],[Vin]],2),1)</f>
        <v>G</v>
      </c>
      <c r="L30" s="7" t="str">
        <f>RIGHT(LEFT(Table1[[#This Row],[Vin]],3),1)</f>
        <v>6</v>
      </c>
      <c r="M30" s="7" t="str">
        <f>RIGHT(LEFT(Table1[[#This Row],[Vin]],4),1)</f>
        <v>D</v>
      </c>
      <c r="N30" s="1" t="str">
        <f>RIGHT(LEFT(Table1[[#This Row],[Vin]],5),1)</f>
        <v>B</v>
      </c>
      <c r="O30" s="7" t="str">
        <f>RIGHT(LEFT(Table1[[#This Row],[Vin]],6),1)</f>
        <v>5</v>
      </c>
      <c r="P30" s="7" t="str">
        <f>RIGHT(LEFT(Table1[[#This Row],[Vin]],7),1)</f>
        <v>R</v>
      </c>
      <c r="Q30" s="1" t="str">
        <f>RIGHT(LEFT(Table1[[#This Row],[Vin]],8),1)</f>
        <v>L</v>
      </c>
      <c r="R30" s="1" t="str">
        <f>RIGHT(LEFT(Table1[[#This Row],[Vin]],9),1)</f>
        <v>9</v>
      </c>
      <c r="S30" s="1" t="str">
        <f>RIGHT(LEFT(Table1[[#This Row],[Vin]],10),1)</f>
        <v>L</v>
      </c>
      <c r="T30" s="7" t="str">
        <f>RIGHT(LEFT(Table1[[#This Row],[Vin]],11),1)</f>
        <v>0</v>
      </c>
      <c r="U30" s="1" t="str">
        <f>RIGHT(LEFT(Table1[[#This Row],[Vin]],12),1)</f>
        <v>1</v>
      </c>
      <c r="V30" s="1" t="str">
        <f>RIGHT(LEFT(Table1[[#This Row],[Vin]],13),1)</f>
        <v>4</v>
      </c>
      <c r="W30" s="1" t="str">
        <f>RIGHT(LEFT(Table1[[#This Row],[Vin]],14),1)</f>
        <v>2</v>
      </c>
      <c r="X30" s="1" t="str">
        <f>RIGHT(LEFT(Table1[[#This Row],[Vin]],15),1)</f>
        <v>0</v>
      </c>
      <c r="Y30" s="1" t="str">
        <f>RIGHT(LEFT(Table1[[#This Row],[Vin]],16),1)</f>
        <v>3</v>
      </c>
      <c r="Z30" s="1" t="str">
        <f>RIGHT(LEFT(Table1[[#This Row],[Vin]],17),1)</f>
        <v>6</v>
      </c>
    </row>
    <row r="31" spans="1:26" x14ac:dyDescent="0.35">
      <c r="A31" t="s">
        <v>46</v>
      </c>
      <c r="B31" s="1">
        <v>142748</v>
      </c>
      <c r="C31">
        <v>2020</v>
      </c>
      <c r="D31" t="s">
        <v>26</v>
      </c>
      <c r="E31" t="s">
        <v>15</v>
      </c>
      <c r="F31" t="s">
        <v>11</v>
      </c>
      <c r="G31" t="s">
        <v>12</v>
      </c>
      <c r="H31" t="s">
        <v>13</v>
      </c>
      <c r="J31" s="7" t="str">
        <f>RIGHT(LEFT(Table1[[#This Row],[Vin]],1),1)</f>
        <v>1</v>
      </c>
      <c r="K31" s="7" t="str">
        <f>RIGHT(LEFT(Table1[[#This Row],[Vin]],2),1)</f>
        <v>G</v>
      </c>
      <c r="L31" s="7" t="str">
        <f>RIGHT(LEFT(Table1[[#This Row],[Vin]],3),1)</f>
        <v>6</v>
      </c>
      <c r="M31" s="7" t="str">
        <f>RIGHT(LEFT(Table1[[#This Row],[Vin]],4),1)</f>
        <v>D</v>
      </c>
      <c r="N31" s="1" t="str">
        <f>RIGHT(LEFT(Table1[[#This Row],[Vin]],5),1)</f>
        <v>G</v>
      </c>
      <c r="O31" s="7" t="str">
        <f>RIGHT(LEFT(Table1[[#This Row],[Vin]],6),1)</f>
        <v>5</v>
      </c>
      <c r="P31" s="7" t="str">
        <f>RIGHT(LEFT(Table1[[#This Row],[Vin]],7),1)</f>
        <v>R</v>
      </c>
      <c r="Q31" s="1" t="str">
        <f>RIGHT(LEFT(Table1[[#This Row],[Vin]],8),1)</f>
        <v>K</v>
      </c>
      <c r="R31" s="1" t="str">
        <f>RIGHT(LEFT(Table1[[#This Row],[Vin]],9),1)</f>
        <v>X</v>
      </c>
      <c r="S31" s="1" t="str">
        <f>RIGHT(LEFT(Table1[[#This Row],[Vin]],10),1)</f>
        <v>L</v>
      </c>
      <c r="T31" s="7" t="str">
        <f>RIGHT(LEFT(Table1[[#This Row],[Vin]],11),1)</f>
        <v>0</v>
      </c>
      <c r="U31" s="1" t="str">
        <f>RIGHT(LEFT(Table1[[#This Row],[Vin]],12),1)</f>
        <v>1</v>
      </c>
      <c r="V31" s="1" t="str">
        <f>RIGHT(LEFT(Table1[[#This Row],[Vin]],13),1)</f>
        <v>4</v>
      </c>
      <c r="W31" s="1" t="str">
        <f>RIGHT(LEFT(Table1[[#This Row],[Vin]],14),1)</f>
        <v>2</v>
      </c>
      <c r="X31" s="1" t="str">
        <f>RIGHT(LEFT(Table1[[#This Row],[Vin]],15),1)</f>
        <v>7</v>
      </c>
      <c r="Y31" s="1" t="str">
        <f>RIGHT(LEFT(Table1[[#This Row],[Vin]],16),1)</f>
        <v>4</v>
      </c>
      <c r="Z31" s="1" t="str">
        <f>RIGHT(LEFT(Table1[[#This Row],[Vin]],17),1)</f>
        <v>8</v>
      </c>
    </row>
    <row r="32" spans="1:26" x14ac:dyDescent="0.35">
      <c r="A32" t="s">
        <v>47</v>
      </c>
      <c r="B32" s="1">
        <v>143254</v>
      </c>
      <c r="C32">
        <v>2020</v>
      </c>
      <c r="D32" t="s">
        <v>26</v>
      </c>
      <c r="E32" t="s">
        <v>17</v>
      </c>
      <c r="F32" t="s">
        <v>11</v>
      </c>
      <c r="G32" t="s">
        <v>12</v>
      </c>
      <c r="H32" t="s">
        <v>13</v>
      </c>
      <c r="J32" s="7" t="str">
        <f>RIGHT(LEFT(Table1[[#This Row],[Vin]],1),1)</f>
        <v>1</v>
      </c>
      <c r="K32" s="7" t="str">
        <f>RIGHT(LEFT(Table1[[#This Row],[Vin]],2),1)</f>
        <v>G</v>
      </c>
      <c r="L32" s="7" t="str">
        <f>RIGHT(LEFT(Table1[[#This Row],[Vin]],3),1)</f>
        <v>6</v>
      </c>
      <c r="M32" s="7" t="str">
        <f>RIGHT(LEFT(Table1[[#This Row],[Vin]],4),1)</f>
        <v>D</v>
      </c>
      <c r="N32" s="1" t="str">
        <f>RIGHT(LEFT(Table1[[#This Row],[Vin]],5),1)</f>
        <v>K</v>
      </c>
      <c r="O32" s="7" t="str">
        <f>RIGHT(LEFT(Table1[[#This Row],[Vin]],6),1)</f>
        <v>5</v>
      </c>
      <c r="P32" s="7" t="str">
        <f>RIGHT(LEFT(Table1[[#This Row],[Vin]],7),1)</f>
        <v>R</v>
      </c>
      <c r="Q32" s="1" t="str">
        <f>RIGHT(LEFT(Table1[[#This Row],[Vin]],8),1)</f>
        <v>K</v>
      </c>
      <c r="R32" s="1" t="str">
        <f>RIGHT(LEFT(Table1[[#This Row],[Vin]],9),1)</f>
        <v>3</v>
      </c>
      <c r="S32" s="1" t="str">
        <f>RIGHT(LEFT(Table1[[#This Row],[Vin]],10),1)</f>
        <v>L</v>
      </c>
      <c r="T32" s="7" t="str">
        <f>RIGHT(LEFT(Table1[[#This Row],[Vin]],11),1)</f>
        <v>0</v>
      </c>
      <c r="U32" s="1" t="str">
        <f>RIGHT(LEFT(Table1[[#This Row],[Vin]],12),1)</f>
        <v>1</v>
      </c>
      <c r="V32" s="1" t="str">
        <f>RIGHT(LEFT(Table1[[#This Row],[Vin]],13),1)</f>
        <v>4</v>
      </c>
      <c r="W32" s="1" t="str">
        <f>RIGHT(LEFT(Table1[[#This Row],[Vin]],14),1)</f>
        <v>3</v>
      </c>
      <c r="X32" s="1" t="str">
        <f>RIGHT(LEFT(Table1[[#This Row],[Vin]],15),1)</f>
        <v>2</v>
      </c>
      <c r="Y32" s="1" t="str">
        <f>RIGHT(LEFT(Table1[[#This Row],[Vin]],16),1)</f>
        <v>5</v>
      </c>
      <c r="Z32" s="1" t="str">
        <f>RIGHT(LEFT(Table1[[#This Row],[Vin]],17),1)</f>
        <v>4</v>
      </c>
    </row>
    <row r="33" spans="1:26" x14ac:dyDescent="0.35">
      <c r="A33" t="s">
        <v>48</v>
      </c>
      <c r="B33" s="1">
        <v>143720</v>
      </c>
      <c r="C33">
        <v>2020</v>
      </c>
      <c r="D33" t="s">
        <v>9</v>
      </c>
      <c r="E33" t="s">
        <v>27</v>
      </c>
      <c r="F33" t="s">
        <v>18</v>
      </c>
      <c r="G33" t="s">
        <v>12</v>
      </c>
      <c r="H33" t="s">
        <v>49</v>
      </c>
      <c r="J33" s="7" t="str">
        <f>RIGHT(LEFT(Table1[[#This Row],[Vin]],1),1)</f>
        <v>1</v>
      </c>
      <c r="K33" s="7" t="str">
        <f>RIGHT(LEFT(Table1[[#This Row],[Vin]],2),1)</f>
        <v>G</v>
      </c>
      <c r="L33" s="7" t="str">
        <f>RIGHT(LEFT(Table1[[#This Row],[Vin]],3),1)</f>
        <v>6</v>
      </c>
      <c r="M33" s="7" t="str">
        <f>RIGHT(LEFT(Table1[[#This Row],[Vin]],4),1)</f>
        <v>D</v>
      </c>
      <c r="N33" s="1" t="str">
        <f>RIGHT(LEFT(Table1[[#This Row],[Vin]],5),1)</f>
        <v>R</v>
      </c>
      <c r="O33" s="7" t="str">
        <f>RIGHT(LEFT(Table1[[#This Row],[Vin]],6),1)</f>
        <v>5</v>
      </c>
      <c r="P33" s="7" t="str">
        <f>RIGHT(LEFT(Table1[[#This Row],[Vin]],7),1)</f>
        <v>R</v>
      </c>
      <c r="Q33" s="1" t="str">
        <f>RIGHT(LEFT(Table1[[#This Row],[Vin]],8),1)</f>
        <v>W</v>
      </c>
      <c r="R33" s="1" t="str">
        <f>RIGHT(LEFT(Table1[[#This Row],[Vin]],9),1)</f>
        <v>8</v>
      </c>
      <c r="S33" s="1" t="str">
        <f>RIGHT(LEFT(Table1[[#This Row],[Vin]],10),1)</f>
        <v>L</v>
      </c>
      <c r="T33" s="7" t="str">
        <f>RIGHT(LEFT(Table1[[#This Row],[Vin]],11),1)</f>
        <v>0</v>
      </c>
      <c r="U33" s="1" t="str">
        <f>RIGHT(LEFT(Table1[[#This Row],[Vin]],12),1)</f>
        <v>1</v>
      </c>
      <c r="V33" s="1" t="str">
        <f>RIGHT(LEFT(Table1[[#This Row],[Vin]],13),1)</f>
        <v>4</v>
      </c>
      <c r="W33" s="1" t="str">
        <f>RIGHT(LEFT(Table1[[#This Row],[Vin]],14),1)</f>
        <v>3</v>
      </c>
      <c r="X33" s="1" t="str">
        <f>RIGHT(LEFT(Table1[[#This Row],[Vin]],15),1)</f>
        <v>7</v>
      </c>
      <c r="Y33" s="1" t="str">
        <f>RIGHT(LEFT(Table1[[#This Row],[Vin]],16),1)</f>
        <v>2</v>
      </c>
      <c r="Z33" s="1" t="str">
        <f>RIGHT(LEFT(Table1[[#This Row],[Vin]],17),1)</f>
        <v>0</v>
      </c>
    </row>
    <row r="34" spans="1:26" x14ac:dyDescent="0.35">
      <c r="A34" t="s">
        <v>50</v>
      </c>
      <c r="B34" s="1">
        <v>143827</v>
      </c>
      <c r="C34">
        <v>2020</v>
      </c>
      <c r="D34" t="s">
        <v>26</v>
      </c>
      <c r="E34" t="s">
        <v>27</v>
      </c>
      <c r="F34" t="s">
        <v>11</v>
      </c>
      <c r="G34" t="s">
        <v>12</v>
      </c>
      <c r="H34" t="s">
        <v>13</v>
      </c>
      <c r="J34" s="7" t="str">
        <f>RIGHT(LEFT(Table1[[#This Row],[Vin]],1),1)</f>
        <v>1</v>
      </c>
      <c r="K34" s="7" t="str">
        <f>RIGHT(LEFT(Table1[[#This Row],[Vin]],2),1)</f>
        <v>G</v>
      </c>
      <c r="L34" s="7" t="str">
        <f>RIGHT(LEFT(Table1[[#This Row],[Vin]],3),1)</f>
        <v>6</v>
      </c>
      <c r="M34" s="7" t="str">
        <f>RIGHT(LEFT(Table1[[#This Row],[Vin]],4),1)</f>
        <v>D</v>
      </c>
      <c r="N34" s="1" t="str">
        <f>RIGHT(LEFT(Table1[[#This Row],[Vin]],5),1)</f>
        <v>H</v>
      </c>
      <c r="O34" s="7" t="str">
        <f>RIGHT(LEFT(Table1[[#This Row],[Vin]],6),1)</f>
        <v>5</v>
      </c>
      <c r="P34" s="7" t="str">
        <f>RIGHT(LEFT(Table1[[#This Row],[Vin]],7),1)</f>
        <v>R</v>
      </c>
      <c r="Q34" s="1" t="str">
        <f>RIGHT(LEFT(Table1[[#This Row],[Vin]],8),1)</f>
        <v>L</v>
      </c>
      <c r="R34" s="1" t="str">
        <f>RIGHT(LEFT(Table1[[#This Row],[Vin]],9),1)</f>
        <v>3</v>
      </c>
      <c r="S34" s="1" t="str">
        <f>RIGHT(LEFT(Table1[[#This Row],[Vin]],10),1)</f>
        <v>L</v>
      </c>
      <c r="T34" s="7" t="str">
        <f>RIGHT(LEFT(Table1[[#This Row],[Vin]],11),1)</f>
        <v>0</v>
      </c>
      <c r="U34" s="1" t="str">
        <f>RIGHT(LEFT(Table1[[#This Row],[Vin]],12),1)</f>
        <v>1</v>
      </c>
      <c r="V34" s="1" t="str">
        <f>RIGHT(LEFT(Table1[[#This Row],[Vin]],13),1)</f>
        <v>4</v>
      </c>
      <c r="W34" s="1" t="str">
        <f>RIGHT(LEFT(Table1[[#This Row],[Vin]],14),1)</f>
        <v>3</v>
      </c>
      <c r="X34" s="1" t="str">
        <f>RIGHT(LEFT(Table1[[#This Row],[Vin]],15),1)</f>
        <v>8</v>
      </c>
      <c r="Y34" s="1" t="str">
        <f>RIGHT(LEFT(Table1[[#This Row],[Vin]],16),1)</f>
        <v>2</v>
      </c>
      <c r="Z34" s="1" t="str">
        <f>RIGHT(LEFT(Table1[[#This Row],[Vin]],17),1)</f>
        <v>7</v>
      </c>
    </row>
    <row r="35" spans="1:26" x14ac:dyDescent="0.35">
      <c r="A35" t="s">
        <v>51</v>
      </c>
      <c r="B35" s="1">
        <v>147558</v>
      </c>
      <c r="C35">
        <v>2020</v>
      </c>
      <c r="D35" t="s">
        <v>9</v>
      </c>
      <c r="E35" t="s">
        <v>15</v>
      </c>
      <c r="F35" t="s">
        <v>11</v>
      </c>
      <c r="G35" t="s">
        <v>12</v>
      </c>
      <c r="H35" t="s">
        <v>13</v>
      </c>
      <c r="J35" s="7" t="str">
        <f>RIGHT(LEFT(Table1[[#This Row],[Vin]],1),1)</f>
        <v>1</v>
      </c>
      <c r="K35" s="7" t="str">
        <f>RIGHT(LEFT(Table1[[#This Row],[Vin]],2),1)</f>
        <v>G</v>
      </c>
      <c r="L35" s="7" t="str">
        <f>RIGHT(LEFT(Table1[[#This Row],[Vin]],3),1)</f>
        <v>6</v>
      </c>
      <c r="M35" s="7" t="str">
        <f>RIGHT(LEFT(Table1[[#This Row],[Vin]],4),1)</f>
        <v>D</v>
      </c>
      <c r="N35" s="1" t="str">
        <f>RIGHT(LEFT(Table1[[#This Row],[Vin]],5),1)</f>
        <v>U</v>
      </c>
      <c r="O35" s="7" t="str">
        <f>RIGHT(LEFT(Table1[[#This Row],[Vin]],6),1)</f>
        <v>5</v>
      </c>
      <c r="P35" s="7" t="str">
        <f>RIGHT(LEFT(Table1[[#This Row],[Vin]],7),1)</f>
        <v>R</v>
      </c>
      <c r="Q35" s="1" t="str">
        <f>RIGHT(LEFT(Table1[[#This Row],[Vin]],8),1)</f>
        <v>K</v>
      </c>
      <c r="R35" s="1" t="str">
        <f>RIGHT(LEFT(Table1[[#This Row],[Vin]],9),1)</f>
        <v>7</v>
      </c>
      <c r="S35" s="1" t="str">
        <f>RIGHT(LEFT(Table1[[#This Row],[Vin]],10),1)</f>
        <v>L</v>
      </c>
      <c r="T35" s="7" t="str">
        <f>RIGHT(LEFT(Table1[[#This Row],[Vin]],11),1)</f>
        <v>0</v>
      </c>
      <c r="U35" s="1" t="str">
        <f>RIGHT(LEFT(Table1[[#This Row],[Vin]],12),1)</f>
        <v>1</v>
      </c>
      <c r="V35" s="1" t="str">
        <f>RIGHT(LEFT(Table1[[#This Row],[Vin]],13),1)</f>
        <v>4</v>
      </c>
      <c r="W35" s="1" t="str">
        <f>RIGHT(LEFT(Table1[[#This Row],[Vin]],14),1)</f>
        <v>7</v>
      </c>
      <c r="X35" s="1" t="str">
        <f>RIGHT(LEFT(Table1[[#This Row],[Vin]],15),1)</f>
        <v>5</v>
      </c>
      <c r="Y35" s="1" t="str">
        <f>RIGHT(LEFT(Table1[[#This Row],[Vin]],16),1)</f>
        <v>5</v>
      </c>
      <c r="Z35" s="1" t="str">
        <f>RIGHT(LEFT(Table1[[#This Row],[Vin]],17),1)</f>
        <v>8</v>
      </c>
    </row>
    <row r="36" spans="1:26" x14ac:dyDescent="0.35">
      <c r="A36" t="s">
        <v>52</v>
      </c>
      <c r="B36" s="1">
        <v>148685</v>
      </c>
      <c r="C36">
        <v>2020</v>
      </c>
      <c r="D36" t="s">
        <v>9</v>
      </c>
      <c r="E36" t="s">
        <v>10</v>
      </c>
      <c r="F36" t="s">
        <v>18</v>
      </c>
      <c r="G36" t="s">
        <v>12</v>
      </c>
      <c r="H36" t="s">
        <v>13</v>
      </c>
      <c r="J36" s="7" t="str">
        <f>RIGHT(LEFT(Table1[[#This Row],[Vin]],1),1)</f>
        <v>1</v>
      </c>
      <c r="K36" s="7" t="str">
        <f>RIGHT(LEFT(Table1[[#This Row],[Vin]],2),1)</f>
        <v>G</v>
      </c>
      <c r="L36" s="7" t="str">
        <f>RIGHT(LEFT(Table1[[#This Row],[Vin]],3),1)</f>
        <v>6</v>
      </c>
      <c r="M36" s="7" t="str">
        <f>RIGHT(LEFT(Table1[[#This Row],[Vin]],4),1)</f>
        <v>D</v>
      </c>
      <c r="N36" s="1" t="str">
        <f>RIGHT(LEFT(Table1[[#This Row],[Vin]],5),1)</f>
        <v>N</v>
      </c>
      <c r="O36" s="7" t="str">
        <f>RIGHT(LEFT(Table1[[#This Row],[Vin]],6),1)</f>
        <v>5</v>
      </c>
      <c r="P36" s="7" t="str">
        <f>RIGHT(LEFT(Table1[[#This Row],[Vin]],7),1)</f>
        <v>R</v>
      </c>
      <c r="Q36" s="1" t="str">
        <f>RIGHT(LEFT(Table1[[#This Row],[Vin]],8),1)</f>
        <v>K</v>
      </c>
      <c r="R36" s="1" t="str">
        <f>RIGHT(LEFT(Table1[[#This Row],[Vin]],9),1)</f>
        <v>1</v>
      </c>
      <c r="S36" s="1" t="str">
        <f>RIGHT(LEFT(Table1[[#This Row],[Vin]],10),1)</f>
        <v>L</v>
      </c>
      <c r="T36" s="7" t="str">
        <f>RIGHT(LEFT(Table1[[#This Row],[Vin]],11),1)</f>
        <v>0</v>
      </c>
      <c r="U36" s="1" t="str">
        <f>RIGHT(LEFT(Table1[[#This Row],[Vin]],12),1)</f>
        <v>1</v>
      </c>
      <c r="V36" s="1" t="str">
        <f>RIGHT(LEFT(Table1[[#This Row],[Vin]],13),1)</f>
        <v>4</v>
      </c>
      <c r="W36" s="1" t="str">
        <f>RIGHT(LEFT(Table1[[#This Row],[Vin]],14),1)</f>
        <v>8</v>
      </c>
      <c r="X36" s="1" t="str">
        <f>RIGHT(LEFT(Table1[[#This Row],[Vin]],15),1)</f>
        <v>6</v>
      </c>
      <c r="Y36" s="1" t="str">
        <f>RIGHT(LEFT(Table1[[#This Row],[Vin]],16),1)</f>
        <v>8</v>
      </c>
      <c r="Z36" s="1" t="str">
        <f>RIGHT(LEFT(Table1[[#This Row],[Vin]],17),1)</f>
        <v>5</v>
      </c>
    </row>
    <row r="37" spans="1:26" x14ac:dyDescent="0.35">
      <c r="A37" t="s">
        <v>53</v>
      </c>
      <c r="B37" s="1">
        <v>149560</v>
      </c>
      <c r="C37">
        <v>2020</v>
      </c>
      <c r="D37" t="s">
        <v>26</v>
      </c>
      <c r="E37" t="s">
        <v>15</v>
      </c>
      <c r="F37" t="s">
        <v>11</v>
      </c>
      <c r="G37" t="s">
        <v>12</v>
      </c>
      <c r="H37" t="s">
        <v>13</v>
      </c>
      <c r="J37" s="7" t="str">
        <f>RIGHT(LEFT(Table1[[#This Row],[Vin]],1),1)</f>
        <v>1</v>
      </c>
      <c r="K37" s="7" t="str">
        <f>RIGHT(LEFT(Table1[[#This Row],[Vin]],2),1)</f>
        <v>G</v>
      </c>
      <c r="L37" s="7" t="str">
        <f>RIGHT(LEFT(Table1[[#This Row],[Vin]],3),1)</f>
        <v>6</v>
      </c>
      <c r="M37" s="7" t="str">
        <f>RIGHT(LEFT(Table1[[#This Row],[Vin]],4),1)</f>
        <v>D</v>
      </c>
      <c r="N37" s="1" t="str">
        <f>RIGHT(LEFT(Table1[[#This Row],[Vin]],5),1)</f>
        <v>G</v>
      </c>
      <c r="O37" s="7" t="str">
        <f>RIGHT(LEFT(Table1[[#This Row],[Vin]],6),1)</f>
        <v>5</v>
      </c>
      <c r="P37" s="7" t="str">
        <f>RIGHT(LEFT(Table1[[#This Row],[Vin]],7),1)</f>
        <v>R</v>
      </c>
      <c r="Q37" s="1" t="str">
        <f>RIGHT(LEFT(Table1[[#This Row],[Vin]],8),1)</f>
        <v>K</v>
      </c>
      <c r="R37" s="1" t="str">
        <f>RIGHT(LEFT(Table1[[#This Row],[Vin]],9),1)</f>
        <v>5</v>
      </c>
      <c r="S37" s="1" t="str">
        <f>RIGHT(LEFT(Table1[[#This Row],[Vin]],10),1)</f>
        <v>L</v>
      </c>
      <c r="T37" s="7" t="str">
        <f>RIGHT(LEFT(Table1[[#This Row],[Vin]],11),1)</f>
        <v>0</v>
      </c>
      <c r="U37" s="1" t="str">
        <f>RIGHT(LEFT(Table1[[#This Row],[Vin]],12),1)</f>
        <v>1</v>
      </c>
      <c r="V37" s="1" t="str">
        <f>RIGHT(LEFT(Table1[[#This Row],[Vin]],13),1)</f>
        <v>4</v>
      </c>
      <c r="W37" s="1" t="str">
        <f>RIGHT(LEFT(Table1[[#This Row],[Vin]],14),1)</f>
        <v>9</v>
      </c>
      <c r="X37" s="1" t="str">
        <f>RIGHT(LEFT(Table1[[#This Row],[Vin]],15),1)</f>
        <v>5</v>
      </c>
      <c r="Y37" s="1" t="str">
        <f>RIGHT(LEFT(Table1[[#This Row],[Vin]],16),1)</f>
        <v>6</v>
      </c>
      <c r="Z37" s="1" t="str">
        <f>RIGHT(LEFT(Table1[[#This Row],[Vin]],17),1)</f>
        <v>0</v>
      </c>
    </row>
    <row r="38" spans="1:26" x14ac:dyDescent="0.35">
      <c r="A38" t="s">
        <v>54</v>
      </c>
      <c r="B38" s="1">
        <v>149743</v>
      </c>
      <c r="C38">
        <v>2020</v>
      </c>
      <c r="D38" t="s">
        <v>26</v>
      </c>
      <c r="E38" t="s">
        <v>27</v>
      </c>
      <c r="F38" t="s">
        <v>18</v>
      </c>
      <c r="G38" t="s">
        <v>12</v>
      </c>
      <c r="H38" t="s">
        <v>13</v>
      </c>
      <c r="J38" s="7" t="str">
        <f>RIGHT(LEFT(Table1[[#This Row],[Vin]],1),1)</f>
        <v>1</v>
      </c>
      <c r="K38" s="7" t="str">
        <f>RIGHT(LEFT(Table1[[#This Row],[Vin]],2),1)</f>
        <v>G</v>
      </c>
      <c r="L38" s="7" t="str">
        <f>RIGHT(LEFT(Table1[[#This Row],[Vin]],3),1)</f>
        <v>6</v>
      </c>
      <c r="M38" s="7" t="str">
        <f>RIGHT(LEFT(Table1[[#This Row],[Vin]],4),1)</f>
        <v>D</v>
      </c>
      <c r="N38" s="1" t="str">
        <f>RIGHT(LEFT(Table1[[#This Row],[Vin]],5),1)</f>
        <v>D</v>
      </c>
      <c r="O38" s="7" t="str">
        <f>RIGHT(LEFT(Table1[[#This Row],[Vin]],6),1)</f>
        <v>5</v>
      </c>
      <c r="P38" s="7" t="str">
        <f>RIGHT(LEFT(Table1[[#This Row],[Vin]],7),1)</f>
        <v>R</v>
      </c>
      <c r="Q38" s="1" t="str">
        <f>RIGHT(LEFT(Table1[[#This Row],[Vin]],8),1)</f>
        <v>L</v>
      </c>
      <c r="R38" s="1" t="str">
        <f>RIGHT(LEFT(Table1[[#This Row],[Vin]],9),1)</f>
        <v>0</v>
      </c>
      <c r="S38" s="1" t="str">
        <f>RIGHT(LEFT(Table1[[#This Row],[Vin]],10),1)</f>
        <v>L</v>
      </c>
      <c r="T38" s="7" t="str">
        <f>RIGHT(LEFT(Table1[[#This Row],[Vin]],11),1)</f>
        <v>0</v>
      </c>
      <c r="U38" s="1" t="str">
        <f>RIGHT(LEFT(Table1[[#This Row],[Vin]],12),1)</f>
        <v>1</v>
      </c>
      <c r="V38" s="1" t="str">
        <f>RIGHT(LEFT(Table1[[#This Row],[Vin]],13),1)</f>
        <v>4</v>
      </c>
      <c r="W38" s="1" t="str">
        <f>RIGHT(LEFT(Table1[[#This Row],[Vin]],14),1)</f>
        <v>9</v>
      </c>
      <c r="X38" s="1" t="str">
        <f>RIGHT(LEFT(Table1[[#This Row],[Vin]],15),1)</f>
        <v>7</v>
      </c>
      <c r="Y38" s="1" t="str">
        <f>RIGHT(LEFT(Table1[[#This Row],[Vin]],16),1)</f>
        <v>4</v>
      </c>
      <c r="Z38" s="1" t="str">
        <f>RIGHT(LEFT(Table1[[#This Row],[Vin]],17),1)</f>
        <v>3</v>
      </c>
    </row>
    <row r="39" spans="1:26" x14ac:dyDescent="0.35">
      <c r="A39" t="s">
        <v>55</v>
      </c>
      <c r="B39" s="1">
        <v>151892</v>
      </c>
      <c r="C39">
        <v>2020</v>
      </c>
      <c r="D39" t="s">
        <v>26</v>
      </c>
      <c r="E39" t="s">
        <v>10</v>
      </c>
      <c r="F39" t="s">
        <v>11</v>
      </c>
      <c r="G39" t="s">
        <v>12</v>
      </c>
      <c r="H39" t="s">
        <v>13</v>
      </c>
      <c r="J39" s="7" t="str">
        <f>RIGHT(LEFT(Table1[[#This Row],[Vin]],1),1)</f>
        <v>1</v>
      </c>
      <c r="K39" s="7" t="str">
        <f>RIGHT(LEFT(Table1[[#This Row],[Vin]],2),1)</f>
        <v>G</v>
      </c>
      <c r="L39" s="7" t="str">
        <f>RIGHT(LEFT(Table1[[#This Row],[Vin]],3),1)</f>
        <v>6</v>
      </c>
      <c r="M39" s="7" t="str">
        <f>RIGHT(LEFT(Table1[[#This Row],[Vin]],4),1)</f>
        <v>D</v>
      </c>
      <c r="N39" s="1" t="str">
        <f>RIGHT(LEFT(Table1[[#This Row],[Vin]],5),1)</f>
        <v>F</v>
      </c>
      <c r="O39" s="7" t="str">
        <f>RIGHT(LEFT(Table1[[#This Row],[Vin]],6),1)</f>
        <v>5</v>
      </c>
      <c r="P39" s="7" t="str">
        <f>RIGHT(LEFT(Table1[[#This Row],[Vin]],7),1)</f>
        <v>R</v>
      </c>
      <c r="Q39" s="1" t="str">
        <f>RIGHT(LEFT(Table1[[#This Row],[Vin]],8),1)</f>
        <v>K</v>
      </c>
      <c r="R39" s="1" t="str">
        <f>RIGHT(LEFT(Table1[[#This Row],[Vin]],9),1)</f>
        <v>3</v>
      </c>
      <c r="S39" s="1" t="str">
        <f>RIGHT(LEFT(Table1[[#This Row],[Vin]],10),1)</f>
        <v>L</v>
      </c>
      <c r="T39" s="7" t="str">
        <f>RIGHT(LEFT(Table1[[#This Row],[Vin]],11),1)</f>
        <v>0</v>
      </c>
      <c r="U39" s="1" t="str">
        <f>RIGHT(LEFT(Table1[[#This Row],[Vin]],12),1)</f>
        <v>1</v>
      </c>
      <c r="V39" s="1" t="str">
        <f>RIGHT(LEFT(Table1[[#This Row],[Vin]],13),1)</f>
        <v>5</v>
      </c>
      <c r="W39" s="1" t="str">
        <f>RIGHT(LEFT(Table1[[#This Row],[Vin]],14),1)</f>
        <v>1</v>
      </c>
      <c r="X39" s="1" t="str">
        <f>RIGHT(LEFT(Table1[[#This Row],[Vin]],15),1)</f>
        <v>8</v>
      </c>
      <c r="Y39" s="1" t="str">
        <f>RIGHT(LEFT(Table1[[#This Row],[Vin]],16),1)</f>
        <v>9</v>
      </c>
      <c r="Z39" s="1" t="str">
        <f>RIGHT(LEFT(Table1[[#This Row],[Vin]],17),1)</f>
        <v>2</v>
      </c>
    </row>
    <row r="40" spans="1:26" x14ac:dyDescent="0.35">
      <c r="A40" t="s">
        <v>56</v>
      </c>
      <c r="B40" s="1">
        <v>152337</v>
      </c>
      <c r="C40">
        <v>2020</v>
      </c>
      <c r="D40" t="s">
        <v>26</v>
      </c>
      <c r="E40" t="s">
        <v>10</v>
      </c>
      <c r="F40" t="s">
        <v>11</v>
      </c>
      <c r="G40" t="s">
        <v>12</v>
      </c>
      <c r="H40" t="s">
        <v>13</v>
      </c>
      <c r="J40" s="7" t="str">
        <f>RIGHT(LEFT(Table1[[#This Row],[Vin]],1),1)</f>
        <v>1</v>
      </c>
      <c r="K40" s="7" t="str">
        <f>RIGHT(LEFT(Table1[[#This Row],[Vin]],2),1)</f>
        <v>G</v>
      </c>
      <c r="L40" s="7" t="str">
        <f>RIGHT(LEFT(Table1[[#This Row],[Vin]],3),1)</f>
        <v>6</v>
      </c>
      <c r="M40" s="7" t="str">
        <f>RIGHT(LEFT(Table1[[#This Row],[Vin]],4),1)</f>
        <v>D</v>
      </c>
      <c r="N40" s="1" t="str">
        <f>RIGHT(LEFT(Table1[[#This Row],[Vin]],5),1)</f>
        <v>F</v>
      </c>
      <c r="O40" s="7" t="str">
        <f>RIGHT(LEFT(Table1[[#This Row],[Vin]],6),1)</f>
        <v>5</v>
      </c>
      <c r="P40" s="7" t="str">
        <f>RIGHT(LEFT(Table1[[#This Row],[Vin]],7),1)</f>
        <v>R</v>
      </c>
      <c r="Q40" s="1" t="str">
        <f>RIGHT(LEFT(Table1[[#This Row],[Vin]],8),1)</f>
        <v>L</v>
      </c>
      <c r="R40" s="1" t="str">
        <f>RIGHT(LEFT(Table1[[#This Row],[Vin]],9),1)</f>
        <v>1</v>
      </c>
      <c r="S40" s="1" t="str">
        <f>RIGHT(LEFT(Table1[[#This Row],[Vin]],10),1)</f>
        <v>L</v>
      </c>
      <c r="T40" s="7" t="str">
        <f>RIGHT(LEFT(Table1[[#This Row],[Vin]],11),1)</f>
        <v>0</v>
      </c>
      <c r="U40" s="1" t="str">
        <f>RIGHT(LEFT(Table1[[#This Row],[Vin]],12),1)</f>
        <v>1</v>
      </c>
      <c r="V40" s="1" t="str">
        <f>RIGHT(LEFT(Table1[[#This Row],[Vin]],13),1)</f>
        <v>5</v>
      </c>
      <c r="W40" s="1" t="str">
        <f>RIGHT(LEFT(Table1[[#This Row],[Vin]],14),1)</f>
        <v>2</v>
      </c>
      <c r="X40" s="1" t="str">
        <f>RIGHT(LEFT(Table1[[#This Row],[Vin]],15),1)</f>
        <v>3</v>
      </c>
      <c r="Y40" s="1" t="str">
        <f>RIGHT(LEFT(Table1[[#This Row],[Vin]],16),1)</f>
        <v>3</v>
      </c>
      <c r="Z40" s="1" t="str">
        <f>RIGHT(LEFT(Table1[[#This Row],[Vin]],17),1)</f>
        <v>7</v>
      </c>
    </row>
    <row r="41" spans="1:26" x14ac:dyDescent="0.35">
      <c r="A41" t="s">
        <v>57</v>
      </c>
      <c r="B41" s="1">
        <v>152638</v>
      </c>
      <c r="C41">
        <v>2020</v>
      </c>
      <c r="D41" t="s">
        <v>26</v>
      </c>
      <c r="E41" t="s">
        <v>10</v>
      </c>
      <c r="F41" t="s">
        <v>18</v>
      </c>
      <c r="G41" t="s">
        <v>12</v>
      </c>
      <c r="H41" t="s">
        <v>13</v>
      </c>
      <c r="J41" s="7" t="str">
        <f>RIGHT(LEFT(Table1[[#This Row],[Vin]],1),1)</f>
        <v>1</v>
      </c>
      <c r="K41" s="7" t="str">
        <f>RIGHT(LEFT(Table1[[#This Row],[Vin]],2),1)</f>
        <v>G</v>
      </c>
      <c r="L41" s="7" t="str">
        <f>RIGHT(LEFT(Table1[[#This Row],[Vin]],3),1)</f>
        <v>6</v>
      </c>
      <c r="M41" s="7" t="str">
        <f>RIGHT(LEFT(Table1[[#This Row],[Vin]],4),1)</f>
        <v>D</v>
      </c>
      <c r="N41" s="1" t="str">
        <f>RIGHT(LEFT(Table1[[#This Row],[Vin]],5),1)</f>
        <v>B</v>
      </c>
      <c r="O41" s="7" t="str">
        <f>RIGHT(LEFT(Table1[[#This Row],[Vin]],6),1)</f>
        <v>5</v>
      </c>
      <c r="P41" s="7" t="str">
        <f>RIGHT(LEFT(Table1[[#This Row],[Vin]],7),1)</f>
        <v>R</v>
      </c>
      <c r="Q41" s="1" t="str">
        <f>RIGHT(LEFT(Table1[[#This Row],[Vin]],8),1)</f>
        <v>K</v>
      </c>
      <c r="R41" s="1" t="str">
        <f>RIGHT(LEFT(Table1[[#This Row],[Vin]],9),1)</f>
        <v>0</v>
      </c>
      <c r="S41" s="1" t="str">
        <f>RIGHT(LEFT(Table1[[#This Row],[Vin]],10),1)</f>
        <v>L</v>
      </c>
      <c r="T41" s="7" t="str">
        <f>RIGHT(LEFT(Table1[[#This Row],[Vin]],11),1)</f>
        <v>0</v>
      </c>
      <c r="U41" s="1" t="str">
        <f>RIGHT(LEFT(Table1[[#This Row],[Vin]],12),1)</f>
        <v>1</v>
      </c>
      <c r="V41" s="1" t="str">
        <f>RIGHT(LEFT(Table1[[#This Row],[Vin]],13),1)</f>
        <v>5</v>
      </c>
      <c r="W41" s="1" t="str">
        <f>RIGHT(LEFT(Table1[[#This Row],[Vin]],14),1)</f>
        <v>2</v>
      </c>
      <c r="X41" s="1" t="str">
        <f>RIGHT(LEFT(Table1[[#This Row],[Vin]],15),1)</f>
        <v>6</v>
      </c>
      <c r="Y41" s="1" t="str">
        <f>RIGHT(LEFT(Table1[[#This Row],[Vin]],16),1)</f>
        <v>3</v>
      </c>
      <c r="Z41" s="1" t="str">
        <f>RIGHT(LEFT(Table1[[#This Row],[Vin]],17),1)</f>
        <v>8</v>
      </c>
    </row>
    <row r="42" spans="1:26" x14ac:dyDescent="0.35">
      <c r="A42" t="s">
        <v>58</v>
      </c>
      <c r="B42" s="1">
        <v>153502</v>
      </c>
      <c r="C42">
        <v>2020</v>
      </c>
      <c r="D42" t="s">
        <v>9</v>
      </c>
      <c r="E42" t="s">
        <v>10</v>
      </c>
      <c r="F42" t="s">
        <v>11</v>
      </c>
      <c r="G42" t="s">
        <v>12</v>
      </c>
      <c r="H42" t="s">
        <v>49</v>
      </c>
      <c r="J42" s="7" t="str">
        <f>RIGHT(LEFT(Table1[[#This Row],[Vin]],1),1)</f>
        <v>1</v>
      </c>
      <c r="K42" s="7" t="str">
        <f>RIGHT(LEFT(Table1[[#This Row],[Vin]],2),1)</f>
        <v>G</v>
      </c>
      <c r="L42" s="7" t="str">
        <f>RIGHT(LEFT(Table1[[#This Row],[Vin]],3),1)</f>
        <v>6</v>
      </c>
      <c r="M42" s="7" t="str">
        <f>RIGHT(LEFT(Table1[[#This Row],[Vin]],4),1)</f>
        <v>D</v>
      </c>
      <c r="N42" s="1" t="str">
        <f>RIGHT(LEFT(Table1[[#This Row],[Vin]],5),1)</f>
        <v>T</v>
      </c>
      <c r="O42" s="7" t="str">
        <f>RIGHT(LEFT(Table1[[#This Row],[Vin]],6),1)</f>
        <v>5</v>
      </c>
      <c r="P42" s="7" t="str">
        <f>RIGHT(LEFT(Table1[[#This Row],[Vin]],7),1)</f>
        <v>R</v>
      </c>
      <c r="Q42" s="1" t="str">
        <f>RIGHT(LEFT(Table1[[#This Row],[Vin]],8),1)</f>
        <v>W</v>
      </c>
      <c r="R42" s="1" t="str">
        <f>RIGHT(LEFT(Table1[[#This Row],[Vin]],9),1)</f>
        <v>2</v>
      </c>
      <c r="S42" s="1" t="str">
        <f>RIGHT(LEFT(Table1[[#This Row],[Vin]],10),1)</f>
        <v>L</v>
      </c>
      <c r="T42" s="7" t="str">
        <f>RIGHT(LEFT(Table1[[#This Row],[Vin]],11),1)</f>
        <v>0</v>
      </c>
      <c r="U42" s="1" t="str">
        <f>RIGHT(LEFT(Table1[[#This Row],[Vin]],12),1)</f>
        <v>1</v>
      </c>
      <c r="V42" s="1" t="str">
        <f>RIGHT(LEFT(Table1[[#This Row],[Vin]],13),1)</f>
        <v>5</v>
      </c>
      <c r="W42" s="1" t="str">
        <f>RIGHT(LEFT(Table1[[#This Row],[Vin]],14),1)</f>
        <v>3</v>
      </c>
      <c r="X42" s="1" t="str">
        <f>RIGHT(LEFT(Table1[[#This Row],[Vin]],15),1)</f>
        <v>5</v>
      </c>
      <c r="Y42" s="1" t="str">
        <f>RIGHT(LEFT(Table1[[#This Row],[Vin]],16),1)</f>
        <v>0</v>
      </c>
      <c r="Z42" s="1" t="str">
        <f>RIGHT(LEFT(Table1[[#This Row],[Vin]],17),1)</f>
        <v>2</v>
      </c>
    </row>
    <row r="43" spans="1:26" x14ac:dyDescent="0.35">
      <c r="A43" t="s">
        <v>59</v>
      </c>
      <c r="B43" s="1">
        <v>153533</v>
      </c>
      <c r="C43">
        <v>2020</v>
      </c>
      <c r="D43" t="s">
        <v>26</v>
      </c>
      <c r="E43" t="s">
        <v>10</v>
      </c>
      <c r="F43" t="s">
        <v>18</v>
      </c>
      <c r="G43" t="s">
        <v>12</v>
      </c>
      <c r="H43" t="s">
        <v>13</v>
      </c>
      <c r="J43" s="7" t="str">
        <f>RIGHT(LEFT(Table1[[#This Row],[Vin]],1),1)</f>
        <v>1</v>
      </c>
      <c r="K43" s="7" t="str">
        <f>RIGHT(LEFT(Table1[[#This Row],[Vin]],2),1)</f>
        <v>G</v>
      </c>
      <c r="L43" s="7" t="str">
        <f>RIGHT(LEFT(Table1[[#This Row],[Vin]],3),1)</f>
        <v>6</v>
      </c>
      <c r="M43" s="7" t="str">
        <f>RIGHT(LEFT(Table1[[#This Row],[Vin]],4),1)</f>
        <v>D</v>
      </c>
      <c r="N43" s="1" t="str">
        <f>RIGHT(LEFT(Table1[[#This Row],[Vin]],5),1)</f>
        <v>B</v>
      </c>
      <c r="O43" s="7" t="str">
        <f>RIGHT(LEFT(Table1[[#This Row],[Vin]],6),1)</f>
        <v>5</v>
      </c>
      <c r="P43" s="7" t="str">
        <f>RIGHT(LEFT(Table1[[#This Row],[Vin]],7),1)</f>
        <v>R</v>
      </c>
      <c r="Q43" s="1" t="str">
        <f>RIGHT(LEFT(Table1[[#This Row],[Vin]],8),1)</f>
        <v>K</v>
      </c>
      <c r="R43" s="1" t="str">
        <f>RIGHT(LEFT(Table1[[#This Row],[Vin]],9),1)</f>
        <v>2</v>
      </c>
      <c r="S43" s="1" t="str">
        <f>RIGHT(LEFT(Table1[[#This Row],[Vin]],10),1)</f>
        <v>L</v>
      </c>
      <c r="T43" s="7" t="str">
        <f>RIGHT(LEFT(Table1[[#This Row],[Vin]],11),1)</f>
        <v>0</v>
      </c>
      <c r="U43" s="1" t="str">
        <f>RIGHT(LEFT(Table1[[#This Row],[Vin]],12),1)</f>
        <v>1</v>
      </c>
      <c r="V43" s="1" t="str">
        <f>RIGHT(LEFT(Table1[[#This Row],[Vin]],13),1)</f>
        <v>5</v>
      </c>
      <c r="W43" s="1" t="str">
        <f>RIGHT(LEFT(Table1[[#This Row],[Vin]],14),1)</f>
        <v>3</v>
      </c>
      <c r="X43" s="1" t="str">
        <f>RIGHT(LEFT(Table1[[#This Row],[Vin]],15),1)</f>
        <v>5</v>
      </c>
      <c r="Y43" s="1" t="str">
        <f>RIGHT(LEFT(Table1[[#This Row],[Vin]],16),1)</f>
        <v>3</v>
      </c>
      <c r="Z43" s="1" t="str">
        <f>RIGHT(LEFT(Table1[[#This Row],[Vin]],17),1)</f>
        <v>3</v>
      </c>
    </row>
    <row r="44" spans="1:26" x14ac:dyDescent="0.35">
      <c r="A44" t="s">
        <v>60</v>
      </c>
      <c r="B44" s="1">
        <v>153949</v>
      </c>
      <c r="C44">
        <v>2020</v>
      </c>
      <c r="D44" t="s">
        <v>9</v>
      </c>
      <c r="E44" t="s">
        <v>27</v>
      </c>
      <c r="F44" t="s">
        <v>11</v>
      </c>
      <c r="G44" t="s">
        <v>12</v>
      </c>
      <c r="H44" t="s">
        <v>49</v>
      </c>
      <c r="J44" s="7" t="str">
        <f>RIGHT(LEFT(Table1[[#This Row],[Vin]],1),1)</f>
        <v>1</v>
      </c>
      <c r="K44" s="7" t="str">
        <f>RIGHT(LEFT(Table1[[#This Row],[Vin]],2),1)</f>
        <v>G</v>
      </c>
      <c r="L44" s="7" t="str">
        <f>RIGHT(LEFT(Table1[[#This Row],[Vin]],3),1)</f>
        <v>6</v>
      </c>
      <c r="M44" s="7" t="str">
        <f>RIGHT(LEFT(Table1[[#This Row],[Vin]],4),1)</f>
        <v>D</v>
      </c>
      <c r="N44" s="1" t="str">
        <f>RIGHT(LEFT(Table1[[#This Row],[Vin]],5),1)</f>
        <v>V</v>
      </c>
      <c r="O44" s="7" t="str">
        <f>RIGHT(LEFT(Table1[[#This Row],[Vin]],6),1)</f>
        <v>5</v>
      </c>
      <c r="P44" s="7" t="str">
        <f>RIGHT(LEFT(Table1[[#This Row],[Vin]],7),1)</f>
        <v>R</v>
      </c>
      <c r="Q44" s="1" t="str">
        <f>RIGHT(LEFT(Table1[[#This Row],[Vin]],8),1)</f>
        <v>W</v>
      </c>
      <c r="R44" s="1" t="str">
        <f>RIGHT(LEFT(Table1[[#This Row],[Vin]],9),1)</f>
        <v>8</v>
      </c>
      <c r="S44" s="1" t="str">
        <f>RIGHT(LEFT(Table1[[#This Row],[Vin]],10),1)</f>
        <v>L</v>
      </c>
      <c r="T44" s="7" t="str">
        <f>RIGHT(LEFT(Table1[[#This Row],[Vin]],11),1)</f>
        <v>0</v>
      </c>
      <c r="U44" s="1" t="str">
        <f>RIGHT(LEFT(Table1[[#This Row],[Vin]],12),1)</f>
        <v>1</v>
      </c>
      <c r="V44" s="1" t="str">
        <f>RIGHT(LEFT(Table1[[#This Row],[Vin]],13),1)</f>
        <v>5</v>
      </c>
      <c r="W44" s="1" t="str">
        <f>RIGHT(LEFT(Table1[[#This Row],[Vin]],14),1)</f>
        <v>3</v>
      </c>
      <c r="X44" s="1" t="str">
        <f>RIGHT(LEFT(Table1[[#This Row],[Vin]],15),1)</f>
        <v>9</v>
      </c>
      <c r="Y44" s="1" t="str">
        <f>RIGHT(LEFT(Table1[[#This Row],[Vin]],16),1)</f>
        <v>4</v>
      </c>
      <c r="Z44" s="1" t="str">
        <f>RIGHT(LEFT(Table1[[#This Row],[Vin]],17),1)</f>
        <v>9</v>
      </c>
    </row>
    <row r="45" spans="1:26" x14ac:dyDescent="0.35">
      <c r="A45" t="s">
        <v>61</v>
      </c>
      <c r="B45" s="1">
        <v>154118</v>
      </c>
      <c r="C45">
        <v>2020</v>
      </c>
      <c r="D45" t="s">
        <v>9</v>
      </c>
      <c r="E45" t="s">
        <v>17</v>
      </c>
      <c r="F45" t="s">
        <v>11</v>
      </c>
      <c r="G45" t="s">
        <v>12</v>
      </c>
      <c r="H45" t="s">
        <v>13</v>
      </c>
      <c r="J45" s="7" t="str">
        <f>RIGHT(LEFT(Table1[[#This Row],[Vin]],1),1)</f>
        <v>1</v>
      </c>
      <c r="K45" s="7" t="str">
        <f>RIGHT(LEFT(Table1[[#This Row],[Vin]],2),1)</f>
        <v>G</v>
      </c>
      <c r="L45" s="7" t="str">
        <f>RIGHT(LEFT(Table1[[#This Row],[Vin]],3),1)</f>
        <v>6</v>
      </c>
      <c r="M45" s="7" t="str">
        <f>RIGHT(LEFT(Table1[[#This Row],[Vin]],4),1)</f>
        <v>D</v>
      </c>
      <c r="N45" s="1" t="str">
        <f>RIGHT(LEFT(Table1[[#This Row],[Vin]],5),1)</f>
        <v>X</v>
      </c>
      <c r="O45" s="7" t="str">
        <f>RIGHT(LEFT(Table1[[#This Row],[Vin]],6),1)</f>
        <v>5</v>
      </c>
      <c r="P45" s="7" t="str">
        <f>RIGHT(LEFT(Table1[[#This Row],[Vin]],7),1)</f>
        <v>R</v>
      </c>
      <c r="Q45" s="1" t="str">
        <f>RIGHT(LEFT(Table1[[#This Row],[Vin]],8),1)</f>
        <v>K</v>
      </c>
      <c r="R45" s="1" t="str">
        <f>RIGHT(LEFT(Table1[[#This Row],[Vin]],9),1)</f>
        <v>4</v>
      </c>
      <c r="S45" s="1" t="str">
        <f>RIGHT(LEFT(Table1[[#This Row],[Vin]],10),1)</f>
        <v>L</v>
      </c>
      <c r="T45" s="7" t="str">
        <f>RIGHT(LEFT(Table1[[#This Row],[Vin]],11),1)</f>
        <v>0</v>
      </c>
      <c r="U45" s="1" t="str">
        <f>RIGHT(LEFT(Table1[[#This Row],[Vin]],12),1)</f>
        <v>1</v>
      </c>
      <c r="V45" s="1" t="str">
        <f>RIGHT(LEFT(Table1[[#This Row],[Vin]],13),1)</f>
        <v>5</v>
      </c>
      <c r="W45" s="1" t="str">
        <f>RIGHT(LEFT(Table1[[#This Row],[Vin]],14),1)</f>
        <v>4</v>
      </c>
      <c r="X45" s="1" t="str">
        <f>RIGHT(LEFT(Table1[[#This Row],[Vin]],15),1)</f>
        <v>1</v>
      </c>
      <c r="Y45" s="1" t="str">
        <f>RIGHT(LEFT(Table1[[#This Row],[Vin]],16),1)</f>
        <v>1</v>
      </c>
      <c r="Z45" s="1" t="str">
        <f>RIGHT(LEFT(Table1[[#This Row],[Vin]],17),1)</f>
        <v>8</v>
      </c>
    </row>
    <row r="46" spans="1:26" x14ac:dyDescent="0.35">
      <c r="A46" t="s">
        <v>62</v>
      </c>
      <c r="B46" s="1">
        <v>154775</v>
      </c>
      <c r="C46">
        <v>2020</v>
      </c>
      <c r="D46" t="s">
        <v>9</v>
      </c>
      <c r="E46" t="s">
        <v>27</v>
      </c>
      <c r="F46" t="s">
        <v>18</v>
      </c>
      <c r="G46" t="s">
        <v>12</v>
      </c>
      <c r="H46" t="s">
        <v>49</v>
      </c>
      <c r="J46" s="7" t="str">
        <f>RIGHT(LEFT(Table1[[#This Row],[Vin]],1),1)</f>
        <v>1</v>
      </c>
      <c r="K46" s="7" t="str">
        <f>RIGHT(LEFT(Table1[[#This Row],[Vin]],2),1)</f>
        <v>G</v>
      </c>
      <c r="L46" s="7" t="str">
        <f>RIGHT(LEFT(Table1[[#This Row],[Vin]],3),1)</f>
        <v>6</v>
      </c>
      <c r="M46" s="7" t="str">
        <f>RIGHT(LEFT(Table1[[#This Row],[Vin]],4),1)</f>
        <v>D</v>
      </c>
      <c r="N46" s="1" t="str">
        <f>RIGHT(LEFT(Table1[[#This Row],[Vin]],5),1)</f>
        <v>R</v>
      </c>
      <c r="O46" s="7" t="str">
        <f>RIGHT(LEFT(Table1[[#This Row],[Vin]],6),1)</f>
        <v>5</v>
      </c>
      <c r="P46" s="7" t="str">
        <f>RIGHT(LEFT(Table1[[#This Row],[Vin]],7),1)</f>
        <v>R</v>
      </c>
      <c r="Q46" s="1" t="str">
        <f>RIGHT(LEFT(Table1[[#This Row],[Vin]],8),1)</f>
        <v>W</v>
      </c>
      <c r="R46" s="1" t="str">
        <f>RIGHT(LEFT(Table1[[#This Row],[Vin]],9),1)</f>
        <v>0</v>
      </c>
      <c r="S46" s="1" t="str">
        <f>RIGHT(LEFT(Table1[[#This Row],[Vin]],10),1)</f>
        <v>L</v>
      </c>
      <c r="T46" s="7" t="str">
        <f>RIGHT(LEFT(Table1[[#This Row],[Vin]],11),1)</f>
        <v>0</v>
      </c>
      <c r="U46" s="1" t="str">
        <f>RIGHT(LEFT(Table1[[#This Row],[Vin]],12),1)</f>
        <v>1</v>
      </c>
      <c r="V46" s="1" t="str">
        <f>RIGHT(LEFT(Table1[[#This Row],[Vin]],13),1)</f>
        <v>5</v>
      </c>
      <c r="W46" s="1" t="str">
        <f>RIGHT(LEFT(Table1[[#This Row],[Vin]],14),1)</f>
        <v>4</v>
      </c>
      <c r="X46" s="1" t="str">
        <f>RIGHT(LEFT(Table1[[#This Row],[Vin]],15),1)</f>
        <v>7</v>
      </c>
      <c r="Y46" s="1" t="str">
        <f>RIGHT(LEFT(Table1[[#This Row],[Vin]],16),1)</f>
        <v>7</v>
      </c>
      <c r="Z46" s="1" t="str">
        <f>RIGHT(LEFT(Table1[[#This Row],[Vin]],17),1)</f>
        <v>5</v>
      </c>
    </row>
    <row r="47" spans="1:26" x14ac:dyDescent="0.35">
      <c r="A47" t="s">
        <v>63</v>
      </c>
      <c r="B47" s="1">
        <v>155915</v>
      </c>
      <c r="C47">
        <v>2020</v>
      </c>
      <c r="D47" t="s">
        <v>26</v>
      </c>
      <c r="E47" t="s">
        <v>15</v>
      </c>
      <c r="F47" t="s">
        <v>18</v>
      </c>
      <c r="G47" t="s">
        <v>12</v>
      </c>
      <c r="H47" t="s">
        <v>13</v>
      </c>
      <c r="J47" s="7" t="str">
        <f>RIGHT(LEFT(Table1[[#This Row],[Vin]],1),1)</f>
        <v>1</v>
      </c>
      <c r="K47" s="7" t="str">
        <f>RIGHT(LEFT(Table1[[#This Row],[Vin]],2),1)</f>
        <v>G</v>
      </c>
      <c r="L47" s="7" t="str">
        <f>RIGHT(LEFT(Table1[[#This Row],[Vin]],3),1)</f>
        <v>6</v>
      </c>
      <c r="M47" s="7" t="str">
        <f>RIGHT(LEFT(Table1[[#This Row],[Vin]],4),1)</f>
        <v>D</v>
      </c>
      <c r="N47" s="1" t="str">
        <f>RIGHT(LEFT(Table1[[#This Row],[Vin]],5),1)</f>
        <v>C</v>
      </c>
      <c r="O47" s="7" t="str">
        <f>RIGHT(LEFT(Table1[[#This Row],[Vin]],6),1)</f>
        <v>5</v>
      </c>
      <c r="P47" s="7" t="str">
        <f>RIGHT(LEFT(Table1[[#This Row],[Vin]],7),1)</f>
        <v>R</v>
      </c>
      <c r="Q47" s="1" t="str">
        <f>RIGHT(LEFT(Table1[[#This Row],[Vin]],8),1)</f>
        <v>K</v>
      </c>
      <c r="R47" s="1" t="str">
        <f>RIGHT(LEFT(Table1[[#This Row],[Vin]],9),1)</f>
        <v>8</v>
      </c>
      <c r="S47" s="1" t="str">
        <f>RIGHT(LEFT(Table1[[#This Row],[Vin]],10),1)</f>
        <v>L</v>
      </c>
      <c r="T47" s="7" t="str">
        <f>RIGHT(LEFT(Table1[[#This Row],[Vin]],11),1)</f>
        <v>0</v>
      </c>
      <c r="U47" s="1" t="str">
        <f>RIGHT(LEFT(Table1[[#This Row],[Vin]],12),1)</f>
        <v>1</v>
      </c>
      <c r="V47" s="1" t="str">
        <f>RIGHT(LEFT(Table1[[#This Row],[Vin]],13),1)</f>
        <v>5</v>
      </c>
      <c r="W47" s="1" t="str">
        <f>RIGHT(LEFT(Table1[[#This Row],[Vin]],14),1)</f>
        <v>5</v>
      </c>
      <c r="X47" s="1" t="str">
        <f>RIGHT(LEFT(Table1[[#This Row],[Vin]],15),1)</f>
        <v>9</v>
      </c>
      <c r="Y47" s="1" t="str">
        <f>RIGHT(LEFT(Table1[[#This Row],[Vin]],16),1)</f>
        <v>1</v>
      </c>
      <c r="Z47" s="1" t="str">
        <f>RIGHT(LEFT(Table1[[#This Row],[Vin]],17),1)</f>
        <v>5</v>
      </c>
    </row>
    <row r="48" spans="1:26" x14ac:dyDescent="0.35">
      <c r="A48" t="s">
        <v>64</v>
      </c>
      <c r="B48" s="1">
        <v>105759</v>
      </c>
      <c r="C48">
        <v>2021</v>
      </c>
      <c r="D48" t="s">
        <v>9</v>
      </c>
      <c r="E48" t="s">
        <v>17</v>
      </c>
      <c r="F48" t="s">
        <v>11</v>
      </c>
      <c r="G48" t="s">
        <v>12</v>
      </c>
      <c r="H48" t="s">
        <v>13</v>
      </c>
      <c r="J48" s="7" t="str">
        <f>RIGHT(LEFT(Table1[[#This Row],[Vin]],1),1)</f>
        <v>1</v>
      </c>
      <c r="K48" s="7" t="str">
        <f>RIGHT(LEFT(Table1[[#This Row],[Vin]],2),1)</f>
        <v>G</v>
      </c>
      <c r="L48" s="7" t="str">
        <f>RIGHT(LEFT(Table1[[#This Row],[Vin]],3),1)</f>
        <v>6</v>
      </c>
      <c r="M48" s="7" t="str">
        <f>RIGHT(LEFT(Table1[[#This Row],[Vin]],4),1)</f>
        <v>D</v>
      </c>
      <c r="N48" s="1" t="str">
        <f>RIGHT(LEFT(Table1[[#This Row],[Vin]],5),1)</f>
        <v>X</v>
      </c>
      <c r="O48" s="7" t="str">
        <f>RIGHT(LEFT(Table1[[#This Row],[Vin]],6),1)</f>
        <v>5</v>
      </c>
      <c r="P48" s="7" t="str">
        <f>RIGHT(LEFT(Table1[[#This Row],[Vin]],7),1)</f>
        <v>R</v>
      </c>
      <c r="Q48" s="1" t="str">
        <f>RIGHT(LEFT(Table1[[#This Row],[Vin]],8),1)</f>
        <v>K</v>
      </c>
      <c r="R48" s="1" t="str">
        <f>RIGHT(LEFT(Table1[[#This Row],[Vin]],9),1)</f>
        <v>4</v>
      </c>
      <c r="S48" s="1" t="str">
        <f>RIGHT(LEFT(Table1[[#This Row],[Vin]],10),1)</f>
        <v>M</v>
      </c>
      <c r="T48" s="7" t="str">
        <f>RIGHT(LEFT(Table1[[#This Row],[Vin]],11),1)</f>
        <v>0</v>
      </c>
      <c r="U48" s="1" t="str">
        <f>RIGHT(LEFT(Table1[[#This Row],[Vin]],12),1)</f>
        <v>1</v>
      </c>
      <c r="V48" s="1" t="str">
        <f>RIGHT(LEFT(Table1[[#This Row],[Vin]],13),1)</f>
        <v>0</v>
      </c>
      <c r="W48" s="1" t="str">
        <f>RIGHT(LEFT(Table1[[#This Row],[Vin]],14),1)</f>
        <v>5</v>
      </c>
      <c r="X48" s="1" t="str">
        <f>RIGHT(LEFT(Table1[[#This Row],[Vin]],15),1)</f>
        <v>7</v>
      </c>
      <c r="Y48" s="1" t="str">
        <f>RIGHT(LEFT(Table1[[#This Row],[Vin]],16),1)</f>
        <v>5</v>
      </c>
      <c r="Z48" s="1" t="str">
        <f>RIGHT(LEFT(Table1[[#This Row],[Vin]],17),1)</f>
        <v>9</v>
      </c>
    </row>
    <row r="49" spans="1:26" x14ac:dyDescent="0.35">
      <c r="A49" t="s">
        <v>65</v>
      </c>
      <c r="B49" s="1">
        <v>106303</v>
      </c>
      <c r="C49">
        <v>2021</v>
      </c>
      <c r="D49" t="s">
        <v>9</v>
      </c>
      <c r="E49" t="s">
        <v>15</v>
      </c>
      <c r="F49" t="s">
        <v>18</v>
      </c>
      <c r="G49" t="s">
        <v>12</v>
      </c>
      <c r="H49" t="s">
        <v>13</v>
      </c>
      <c r="J49" s="7" t="str">
        <f>RIGHT(LEFT(Table1[[#This Row],[Vin]],1),1)</f>
        <v>1</v>
      </c>
      <c r="K49" s="7" t="str">
        <f>RIGHT(LEFT(Table1[[#This Row],[Vin]],2),1)</f>
        <v>G</v>
      </c>
      <c r="L49" s="7" t="str">
        <f>RIGHT(LEFT(Table1[[#This Row],[Vin]],3),1)</f>
        <v>6</v>
      </c>
      <c r="M49" s="7" t="str">
        <f>RIGHT(LEFT(Table1[[#This Row],[Vin]],4),1)</f>
        <v>D</v>
      </c>
      <c r="N49" s="1" t="str">
        <f>RIGHT(LEFT(Table1[[#This Row],[Vin]],5),1)</f>
        <v>P</v>
      </c>
      <c r="O49" s="7" t="str">
        <f>RIGHT(LEFT(Table1[[#This Row],[Vin]],6),1)</f>
        <v>5</v>
      </c>
      <c r="P49" s="7" t="str">
        <f>RIGHT(LEFT(Table1[[#This Row],[Vin]],7),1)</f>
        <v>R</v>
      </c>
      <c r="Q49" s="1" t="str">
        <f>RIGHT(LEFT(Table1[[#This Row],[Vin]],8),1)</f>
        <v>K</v>
      </c>
      <c r="R49" s="1" t="str">
        <f>RIGHT(LEFT(Table1[[#This Row],[Vin]],9),1)</f>
        <v>X</v>
      </c>
      <c r="S49" s="1" t="str">
        <f>RIGHT(LEFT(Table1[[#This Row],[Vin]],10),1)</f>
        <v>M</v>
      </c>
      <c r="T49" s="7" t="str">
        <f>RIGHT(LEFT(Table1[[#This Row],[Vin]],11),1)</f>
        <v>0</v>
      </c>
      <c r="U49" s="1" t="str">
        <f>RIGHT(LEFT(Table1[[#This Row],[Vin]],12),1)</f>
        <v>1</v>
      </c>
      <c r="V49" s="1" t="str">
        <f>RIGHT(LEFT(Table1[[#This Row],[Vin]],13),1)</f>
        <v>0</v>
      </c>
      <c r="W49" s="1" t="str">
        <f>RIGHT(LEFT(Table1[[#This Row],[Vin]],14),1)</f>
        <v>6</v>
      </c>
      <c r="X49" s="1" t="str">
        <f>RIGHT(LEFT(Table1[[#This Row],[Vin]],15),1)</f>
        <v>3</v>
      </c>
      <c r="Y49" s="1" t="str">
        <f>RIGHT(LEFT(Table1[[#This Row],[Vin]],16),1)</f>
        <v>0</v>
      </c>
      <c r="Z49" s="1" t="str">
        <f>RIGHT(LEFT(Table1[[#This Row],[Vin]],17),1)</f>
        <v>3</v>
      </c>
    </row>
    <row r="50" spans="1:26" x14ac:dyDescent="0.35">
      <c r="A50" t="s">
        <v>66</v>
      </c>
      <c r="B50" s="1">
        <v>108358</v>
      </c>
      <c r="C50">
        <v>2021</v>
      </c>
      <c r="D50" t="s">
        <v>26</v>
      </c>
      <c r="E50" t="s">
        <v>10</v>
      </c>
      <c r="F50" t="s">
        <v>11</v>
      </c>
      <c r="G50" t="s">
        <v>12</v>
      </c>
      <c r="H50" t="s">
        <v>13</v>
      </c>
      <c r="J50" s="7" t="str">
        <f>RIGHT(LEFT(Table1[[#This Row],[Vin]],1),1)</f>
        <v>1</v>
      </c>
      <c r="K50" s="7" t="str">
        <f>RIGHT(LEFT(Table1[[#This Row],[Vin]],2),1)</f>
        <v>G</v>
      </c>
      <c r="L50" s="7" t="str">
        <f>RIGHT(LEFT(Table1[[#This Row],[Vin]],3),1)</f>
        <v>6</v>
      </c>
      <c r="M50" s="7" t="str">
        <f>RIGHT(LEFT(Table1[[#This Row],[Vin]],4),1)</f>
        <v>D</v>
      </c>
      <c r="N50" s="1" t="str">
        <f>RIGHT(LEFT(Table1[[#This Row],[Vin]],5),1)</f>
        <v>F</v>
      </c>
      <c r="O50" s="7" t="str">
        <f>RIGHT(LEFT(Table1[[#This Row],[Vin]],6),1)</f>
        <v>5</v>
      </c>
      <c r="P50" s="7" t="str">
        <f>RIGHT(LEFT(Table1[[#This Row],[Vin]],7),1)</f>
        <v>R</v>
      </c>
      <c r="Q50" s="1" t="str">
        <f>RIGHT(LEFT(Table1[[#This Row],[Vin]],8),1)</f>
        <v>K</v>
      </c>
      <c r="R50" s="1" t="str">
        <f>RIGHT(LEFT(Table1[[#This Row],[Vin]],9),1)</f>
        <v>8</v>
      </c>
      <c r="S50" s="1" t="str">
        <f>RIGHT(LEFT(Table1[[#This Row],[Vin]],10),1)</f>
        <v>M</v>
      </c>
      <c r="T50" s="7" t="str">
        <f>RIGHT(LEFT(Table1[[#This Row],[Vin]],11),1)</f>
        <v>0</v>
      </c>
      <c r="U50" s="1" t="str">
        <f>RIGHT(LEFT(Table1[[#This Row],[Vin]],12),1)</f>
        <v>1</v>
      </c>
      <c r="V50" s="1" t="str">
        <f>RIGHT(LEFT(Table1[[#This Row],[Vin]],13),1)</f>
        <v>0</v>
      </c>
      <c r="W50" s="1" t="str">
        <f>RIGHT(LEFT(Table1[[#This Row],[Vin]],14),1)</f>
        <v>8</v>
      </c>
      <c r="X50" s="1" t="str">
        <f>RIGHT(LEFT(Table1[[#This Row],[Vin]],15),1)</f>
        <v>3</v>
      </c>
      <c r="Y50" s="1" t="str">
        <f>RIGHT(LEFT(Table1[[#This Row],[Vin]],16),1)</f>
        <v>5</v>
      </c>
      <c r="Z50" s="1" t="str">
        <f>RIGHT(LEFT(Table1[[#This Row],[Vin]],17),1)</f>
        <v>8</v>
      </c>
    </row>
    <row r="51" spans="1:26" x14ac:dyDescent="0.35">
      <c r="A51" t="s">
        <v>67</v>
      </c>
      <c r="B51" s="1">
        <v>108600</v>
      </c>
      <c r="C51">
        <v>2021</v>
      </c>
      <c r="D51" t="s">
        <v>9</v>
      </c>
      <c r="E51" t="s">
        <v>15</v>
      </c>
      <c r="F51" t="s">
        <v>11</v>
      </c>
      <c r="G51" t="s">
        <v>12</v>
      </c>
      <c r="H51" t="s">
        <v>13</v>
      </c>
      <c r="J51" s="7" t="str">
        <f>RIGHT(LEFT(Table1[[#This Row],[Vin]],1),1)</f>
        <v>1</v>
      </c>
      <c r="K51" s="7" t="str">
        <f>RIGHT(LEFT(Table1[[#This Row],[Vin]],2),1)</f>
        <v>G</v>
      </c>
      <c r="L51" s="7" t="str">
        <f>RIGHT(LEFT(Table1[[#This Row],[Vin]],3),1)</f>
        <v>6</v>
      </c>
      <c r="M51" s="7" t="str">
        <f>RIGHT(LEFT(Table1[[#This Row],[Vin]],4),1)</f>
        <v>D</v>
      </c>
      <c r="N51" s="1" t="str">
        <f>RIGHT(LEFT(Table1[[#This Row],[Vin]],5),1)</f>
        <v>U</v>
      </c>
      <c r="O51" s="7" t="str">
        <f>RIGHT(LEFT(Table1[[#This Row],[Vin]],6),1)</f>
        <v>5</v>
      </c>
      <c r="P51" s="7" t="str">
        <f>RIGHT(LEFT(Table1[[#This Row],[Vin]],7),1)</f>
        <v>R</v>
      </c>
      <c r="Q51" s="1" t="str">
        <f>RIGHT(LEFT(Table1[[#This Row],[Vin]],8),1)</f>
        <v>K</v>
      </c>
      <c r="R51" s="1" t="str">
        <f>RIGHT(LEFT(Table1[[#This Row],[Vin]],9),1)</f>
        <v>3</v>
      </c>
      <c r="S51" s="1" t="str">
        <f>RIGHT(LEFT(Table1[[#This Row],[Vin]],10),1)</f>
        <v>M</v>
      </c>
      <c r="T51" s="7" t="str">
        <f>RIGHT(LEFT(Table1[[#This Row],[Vin]],11),1)</f>
        <v>0</v>
      </c>
      <c r="U51" s="1" t="str">
        <f>RIGHT(LEFT(Table1[[#This Row],[Vin]],12),1)</f>
        <v>1</v>
      </c>
      <c r="V51" s="1" t="str">
        <f>RIGHT(LEFT(Table1[[#This Row],[Vin]],13),1)</f>
        <v>0</v>
      </c>
      <c r="W51" s="1" t="str">
        <f>RIGHT(LEFT(Table1[[#This Row],[Vin]],14),1)</f>
        <v>8</v>
      </c>
      <c r="X51" s="1" t="str">
        <f>RIGHT(LEFT(Table1[[#This Row],[Vin]],15),1)</f>
        <v>6</v>
      </c>
      <c r="Y51" s="1" t="str">
        <f>RIGHT(LEFT(Table1[[#This Row],[Vin]],16),1)</f>
        <v>0</v>
      </c>
      <c r="Z51" s="1" t="str">
        <f>RIGHT(LEFT(Table1[[#This Row],[Vin]],17),1)</f>
        <v>0</v>
      </c>
    </row>
    <row r="52" spans="1:26" x14ac:dyDescent="0.35">
      <c r="A52" t="s">
        <v>68</v>
      </c>
      <c r="B52" s="1">
        <v>108696</v>
      </c>
      <c r="C52">
        <v>2021</v>
      </c>
      <c r="D52" t="s">
        <v>9</v>
      </c>
      <c r="E52" t="s">
        <v>17</v>
      </c>
      <c r="F52" t="s">
        <v>18</v>
      </c>
      <c r="G52" t="s">
        <v>12</v>
      </c>
      <c r="H52" t="s">
        <v>13</v>
      </c>
      <c r="J52" s="7" t="str">
        <f>RIGHT(LEFT(Table1[[#This Row],[Vin]],1),1)</f>
        <v>1</v>
      </c>
      <c r="K52" s="7" t="str">
        <f>RIGHT(LEFT(Table1[[#This Row],[Vin]],2),1)</f>
        <v>G</v>
      </c>
      <c r="L52" s="7" t="str">
        <f>RIGHT(LEFT(Table1[[#This Row],[Vin]],3),1)</f>
        <v>6</v>
      </c>
      <c r="M52" s="7" t="str">
        <f>RIGHT(LEFT(Table1[[#This Row],[Vin]],4),1)</f>
        <v>D</v>
      </c>
      <c r="N52" s="1" t="str">
        <f>RIGHT(LEFT(Table1[[#This Row],[Vin]],5),1)</f>
        <v>M</v>
      </c>
      <c r="O52" s="7" t="str">
        <f>RIGHT(LEFT(Table1[[#This Row],[Vin]],6),1)</f>
        <v>5</v>
      </c>
      <c r="P52" s="7" t="str">
        <f>RIGHT(LEFT(Table1[[#This Row],[Vin]],7),1)</f>
        <v>R</v>
      </c>
      <c r="Q52" s="1" t="str">
        <f>RIGHT(LEFT(Table1[[#This Row],[Vin]],8),1)</f>
        <v>K</v>
      </c>
      <c r="R52" s="1" t="str">
        <f>RIGHT(LEFT(Table1[[#This Row],[Vin]],9),1)</f>
        <v>9</v>
      </c>
      <c r="S52" s="1" t="str">
        <f>RIGHT(LEFT(Table1[[#This Row],[Vin]],10),1)</f>
        <v>M</v>
      </c>
      <c r="T52" s="7" t="str">
        <f>RIGHT(LEFT(Table1[[#This Row],[Vin]],11),1)</f>
        <v>0</v>
      </c>
      <c r="U52" s="1" t="str">
        <f>RIGHT(LEFT(Table1[[#This Row],[Vin]],12),1)</f>
        <v>1</v>
      </c>
      <c r="V52" s="1" t="str">
        <f>RIGHT(LEFT(Table1[[#This Row],[Vin]],13),1)</f>
        <v>0</v>
      </c>
      <c r="W52" s="1" t="str">
        <f>RIGHT(LEFT(Table1[[#This Row],[Vin]],14),1)</f>
        <v>8</v>
      </c>
      <c r="X52" s="1" t="str">
        <f>RIGHT(LEFT(Table1[[#This Row],[Vin]],15),1)</f>
        <v>6</v>
      </c>
      <c r="Y52" s="1" t="str">
        <f>RIGHT(LEFT(Table1[[#This Row],[Vin]],16),1)</f>
        <v>9</v>
      </c>
      <c r="Z52" s="1" t="str">
        <f>RIGHT(LEFT(Table1[[#This Row],[Vin]],17),1)</f>
        <v>6</v>
      </c>
    </row>
    <row r="53" spans="1:26" x14ac:dyDescent="0.35">
      <c r="A53" t="s">
        <v>69</v>
      </c>
      <c r="B53" s="1">
        <v>109689</v>
      </c>
      <c r="C53">
        <v>2021</v>
      </c>
      <c r="D53" t="s">
        <v>9</v>
      </c>
      <c r="E53" t="s">
        <v>27</v>
      </c>
      <c r="F53" t="s">
        <v>11</v>
      </c>
      <c r="G53" t="s">
        <v>12</v>
      </c>
      <c r="H53" t="s">
        <v>49</v>
      </c>
      <c r="J53" s="7" t="str">
        <f>RIGHT(LEFT(Table1[[#This Row],[Vin]],1),1)</f>
        <v>1</v>
      </c>
      <c r="K53" s="7" t="str">
        <f>RIGHT(LEFT(Table1[[#This Row],[Vin]],2),1)</f>
        <v>G</v>
      </c>
      <c r="L53" s="7" t="str">
        <f>RIGHT(LEFT(Table1[[#This Row],[Vin]],3),1)</f>
        <v>6</v>
      </c>
      <c r="M53" s="7" t="str">
        <f>RIGHT(LEFT(Table1[[#This Row],[Vin]],4),1)</f>
        <v>D</v>
      </c>
      <c r="N53" s="1" t="str">
        <f>RIGHT(LEFT(Table1[[#This Row],[Vin]],5),1)</f>
        <v>V</v>
      </c>
      <c r="O53" s="7" t="str">
        <f>RIGHT(LEFT(Table1[[#This Row],[Vin]],6),1)</f>
        <v>5</v>
      </c>
      <c r="P53" s="7" t="str">
        <f>RIGHT(LEFT(Table1[[#This Row],[Vin]],7),1)</f>
        <v>R</v>
      </c>
      <c r="Q53" s="1" t="str">
        <f>RIGHT(LEFT(Table1[[#This Row],[Vin]],8),1)</f>
        <v>W</v>
      </c>
      <c r="R53" s="1" t="str">
        <f>RIGHT(LEFT(Table1[[#This Row],[Vin]],9),1)</f>
        <v>6</v>
      </c>
      <c r="S53" s="1" t="str">
        <f>RIGHT(LEFT(Table1[[#This Row],[Vin]],10),1)</f>
        <v>M</v>
      </c>
      <c r="T53" s="7" t="str">
        <f>RIGHT(LEFT(Table1[[#This Row],[Vin]],11),1)</f>
        <v>0</v>
      </c>
      <c r="U53" s="1" t="str">
        <f>RIGHT(LEFT(Table1[[#This Row],[Vin]],12),1)</f>
        <v>1</v>
      </c>
      <c r="V53" s="1" t="str">
        <f>RIGHT(LEFT(Table1[[#This Row],[Vin]],13),1)</f>
        <v>0</v>
      </c>
      <c r="W53" s="1" t="str">
        <f>RIGHT(LEFT(Table1[[#This Row],[Vin]],14),1)</f>
        <v>9</v>
      </c>
      <c r="X53" s="1" t="str">
        <f>RIGHT(LEFT(Table1[[#This Row],[Vin]],15),1)</f>
        <v>6</v>
      </c>
      <c r="Y53" s="1" t="str">
        <f>RIGHT(LEFT(Table1[[#This Row],[Vin]],16),1)</f>
        <v>8</v>
      </c>
      <c r="Z53" s="1" t="str">
        <f>RIGHT(LEFT(Table1[[#This Row],[Vin]],17),1)</f>
        <v>9</v>
      </c>
    </row>
    <row r="54" spans="1:26" x14ac:dyDescent="0.35">
      <c r="A54" t="s">
        <v>70</v>
      </c>
      <c r="B54" s="1">
        <v>110172</v>
      </c>
      <c r="C54">
        <v>2021</v>
      </c>
      <c r="D54" t="s">
        <v>26</v>
      </c>
      <c r="E54" t="s">
        <v>17</v>
      </c>
      <c r="F54" t="s">
        <v>11</v>
      </c>
      <c r="G54" t="s">
        <v>12</v>
      </c>
      <c r="H54" t="s">
        <v>13</v>
      </c>
      <c r="J54" s="7" t="str">
        <f>RIGHT(LEFT(Table1[[#This Row],[Vin]],1),1)</f>
        <v>1</v>
      </c>
      <c r="K54" s="7" t="str">
        <f>RIGHT(LEFT(Table1[[#This Row],[Vin]],2),1)</f>
        <v>G</v>
      </c>
      <c r="L54" s="7" t="str">
        <f>RIGHT(LEFT(Table1[[#This Row],[Vin]],3),1)</f>
        <v>6</v>
      </c>
      <c r="M54" s="7" t="str">
        <f>RIGHT(LEFT(Table1[[#This Row],[Vin]],4),1)</f>
        <v>D</v>
      </c>
      <c r="N54" s="1" t="str">
        <f>RIGHT(LEFT(Table1[[#This Row],[Vin]],5),1)</f>
        <v>K</v>
      </c>
      <c r="O54" s="7" t="str">
        <f>RIGHT(LEFT(Table1[[#This Row],[Vin]],6),1)</f>
        <v>5</v>
      </c>
      <c r="P54" s="7" t="str">
        <f>RIGHT(LEFT(Table1[[#This Row],[Vin]],7),1)</f>
        <v>R</v>
      </c>
      <c r="Q54" s="1" t="str">
        <f>RIGHT(LEFT(Table1[[#This Row],[Vin]],8),1)</f>
        <v>K</v>
      </c>
      <c r="R54" s="1" t="str">
        <f>RIGHT(LEFT(Table1[[#This Row],[Vin]],9),1)</f>
        <v>X</v>
      </c>
      <c r="S54" s="1" t="str">
        <f>RIGHT(LEFT(Table1[[#This Row],[Vin]],10),1)</f>
        <v>M</v>
      </c>
      <c r="T54" s="7" t="str">
        <f>RIGHT(LEFT(Table1[[#This Row],[Vin]],11),1)</f>
        <v>0</v>
      </c>
      <c r="U54" s="1" t="str">
        <f>RIGHT(LEFT(Table1[[#This Row],[Vin]],12),1)</f>
        <v>1</v>
      </c>
      <c r="V54" s="1" t="str">
        <f>RIGHT(LEFT(Table1[[#This Row],[Vin]],13),1)</f>
        <v>1</v>
      </c>
      <c r="W54" s="1" t="str">
        <f>RIGHT(LEFT(Table1[[#This Row],[Vin]],14),1)</f>
        <v>0</v>
      </c>
      <c r="X54" s="1" t="str">
        <f>RIGHT(LEFT(Table1[[#This Row],[Vin]],15),1)</f>
        <v>1</v>
      </c>
      <c r="Y54" s="1" t="str">
        <f>RIGHT(LEFT(Table1[[#This Row],[Vin]],16),1)</f>
        <v>7</v>
      </c>
      <c r="Z54" s="1" t="str">
        <f>RIGHT(LEFT(Table1[[#This Row],[Vin]],17),1)</f>
        <v>2</v>
      </c>
    </row>
    <row r="55" spans="1:26" x14ac:dyDescent="0.35">
      <c r="A55" t="s">
        <v>71</v>
      </c>
      <c r="B55" s="1">
        <v>110788</v>
      </c>
      <c r="C55">
        <v>2021</v>
      </c>
      <c r="D55" t="s">
        <v>26</v>
      </c>
      <c r="E55" t="s">
        <v>27</v>
      </c>
      <c r="F55" t="s">
        <v>11</v>
      </c>
      <c r="G55" t="s">
        <v>12</v>
      </c>
      <c r="H55" t="s">
        <v>13</v>
      </c>
      <c r="J55" s="7" t="str">
        <f>RIGHT(LEFT(Table1[[#This Row],[Vin]],1),1)</f>
        <v>1</v>
      </c>
      <c r="K55" s="7" t="str">
        <f>RIGHT(LEFT(Table1[[#This Row],[Vin]],2),1)</f>
        <v>G</v>
      </c>
      <c r="L55" s="7" t="str">
        <f>RIGHT(LEFT(Table1[[#This Row],[Vin]],3),1)</f>
        <v>6</v>
      </c>
      <c r="M55" s="7" t="str">
        <f>RIGHT(LEFT(Table1[[#This Row],[Vin]],4),1)</f>
        <v>D</v>
      </c>
      <c r="N55" s="1" t="str">
        <f>RIGHT(LEFT(Table1[[#This Row],[Vin]],5),1)</f>
        <v>H</v>
      </c>
      <c r="O55" s="7" t="str">
        <f>RIGHT(LEFT(Table1[[#This Row],[Vin]],6),1)</f>
        <v>5</v>
      </c>
      <c r="P55" s="7" t="str">
        <f>RIGHT(LEFT(Table1[[#This Row],[Vin]],7),1)</f>
        <v>R</v>
      </c>
      <c r="Q55" s="1" t="str">
        <f>RIGHT(LEFT(Table1[[#This Row],[Vin]],8),1)</f>
        <v>L</v>
      </c>
      <c r="R55" s="1" t="str">
        <f>RIGHT(LEFT(Table1[[#This Row],[Vin]],9),1)</f>
        <v>6</v>
      </c>
      <c r="S55" s="1" t="str">
        <f>RIGHT(LEFT(Table1[[#This Row],[Vin]],10),1)</f>
        <v>M</v>
      </c>
      <c r="T55" s="7" t="str">
        <f>RIGHT(LEFT(Table1[[#This Row],[Vin]],11),1)</f>
        <v>0</v>
      </c>
      <c r="U55" s="1" t="str">
        <f>RIGHT(LEFT(Table1[[#This Row],[Vin]],12),1)</f>
        <v>1</v>
      </c>
      <c r="V55" s="1" t="str">
        <f>RIGHT(LEFT(Table1[[#This Row],[Vin]],13),1)</f>
        <v>1</v>
      </c>
      <c r="W55" s="1" t="str">
        <f>RIGHT(LEFT(Table1[[#This Row],[Vin]],14),1)</f>
        <v>0</v>
      </c>
      <c r="X55" s="1" t="str">
        <f>RIGHT(LEFT(Table1[[#This Row],[Vin]],15),1)</f>
        <v>7</v>
      </c>
      <c r="Y55" s="1" t="str">
        <f>RIGHT(LEFT(Table1[[#This Row],[Vin]],16),1)</f>
        <v>8</v>
      </c>
      <c r="Z55" s="1" t="str">
        <f>RIGHT(LEFT(Table1[[#This Row],[Vin]],17),1)</f>
        <v>8</v>
      </c>
    </row>
    <row r="56" spans="1:26" x14ac:dyDescent="0.35">
      <c r="A56" t="s">
        <v>72</v>
      </c>
      <c r="B56" s="1">
        <v>114278</v>
      </c>
      <c r="C56">
        <v>2021</v>
      </c>
      <c r="D56" t="s">
        <v>9</v>
      </c>
      <c r="E56" t="s">
        <v>27</v>
      </c>
      <c r="F56" t="s">
        <v>11</v>
      </c>
      <c r="G56" t="s">
        <v>12</v>
      </c>
      <c r="H56" t="s">
        <v>49</v>
      </c>
      <c r="J56" s="7" t="str">
        <f>RIGHT(LEFT(Table1[[#This Row],[Vin]],1),1)</f>
        <v>1</v>
      </c>
      <c r="K56" s="7" t="str">
        <f>RIGHT(LEFT(Table1[[#This Row],[Vin]],2),1)</f>
        <v>G</v>
      </c>
      <c r="L56" s="7" t="str">
        <f>RIGHT(LEFT(Table1[[#This Row],[Vin]],3),1)</f>
        <v>6</v>
      </c>
      <c r="M56" s="7" t="str">
        <f>RIGHT(LEFT(Table1[[#This Row],[Vin]],4),1)</f>
        <v>D</v>
      </c>
      <c r="N56" s="1" t="str">
        <f>RIGHT(LEFT(Table1[[#This Row],[Vin]],5),1)</f>
        <v>V</v>
      </c>
      <c r="O56" s="7" t="str">
        <f>RIGHT(LEFT(Table1[[#This Row],[Vin]],6),1)</f>
        <v>5</v>
      </c>
      <c r="P56" s="7" t="str">
        <f>RIGHT(LEFT(Table1[[#This Row],[Vin]],7),1)</f>
        <v>R</v>
      </c>
      <c r="Q56" s="1" t="str">
        <f>RIGHT(LEFT(Table1[[#This Row],[Vin]],8),1)</f>
        <v>W</v>
      </c>
      <c r="R56" s="1" t="str">
        <f>RIGHT(LEFT(Table1[[#This Row],[Vin]],9),1)</f>
        <v>X</v>
      </c>
      <c r="S56" s="1" t="str">
        <f>RIGHT(LEFT(Table1[[#This Row],[Vin]],10),1)</f>
        <v>M</v>
      </c>
      <c r="T56" s="7" t="str">
        <f>RIGHT(LEFT(Table1[[#This Row],[Vin]],11),1)</f>
        <v>0</v>
      </c>
      <c r="U56" s="1" t="str">
        <f>RIGHT(LEFT(Table1[[#This Row],[Vin]],12),1)</f>
        <v>1</v>
      </c>
      <c r="V56" s="1" t="str">
        <f>RIGHT(LEFT(Table1[[#This Row],[Vin]],13),1)</f>
        <v>1</v>
      </c>
      <c r="W56" s="1" t="str">
        <f>RIGHT(LEFT(Table1[[#This Row],[Vin]],14),1)</f>
        <v>4</v>
      </c>
      <c r="X56" s="1" t="str">
        <f>RIGHT(LEFT(Table1[[#This Row],[Vin]],15),1)</f>
        <v>2</v>
      </c>
      <c r="Y56" s="1" t="str">
        <f>RIGHT(LEFT(Table1[[#This Row],[Vin]],16),1)</f>
        <v>7</v>
      </c>
      <c r="Z56" s="1" t="str">
        <f>RIGHT(LEFT(Table1[[#This Row],[Vin]],17),1)</f>
        <v>8</v>
      </c>
    </row>
    <row r="57" spans="1:26" x14ac:dyDescent="0.35">
      <c r="A57" t="s">
        <v>73</v>
      </c>
      <c r="B57" s="1">
        <v>114422</v>
      </c>
      <c r="C57">
        <v>2021</v>
      </c>
      <c r="D57" t="s">
        <v>9</v>
      </c>
      <c r="E57" t="s">
        <v>17</v>
      </c>
      <c r="F57" t="s">
        <v>18</v>
      </c>
      <c r="G57" t="s">
        <v>12</v>
      </c>
      <c r="H57" t="s">
        <v>13</v>
      </c>
      <c r="J57" s="7" t="str">
        <f>RIGHT(LEFT(Table1[[#This Row],[Vin]],1),1)</f>
        <v>1</v>
      </c>
      <c r="K57" s="7" t="str">
        <f>RIGHT(LEFT(Table1[[#This Row],[Vin]],2),1)</f>
        <v>G</v>
      </c>
      <c r="L57" s="7" t="str">
        <f>RIGHT(LEFT(Table1[[#This Row],[Vin]],3),1)</f>
        <v>6</v>
      </c>
      <c r="M57" s="7" t="str">
        <f>RIGHT(LEFT(Table1[[#This Row],[Vin]],4),1)</f>
        <v>D</v>
      </c>
      <c r="N57" s="1" t="str">
        <f>RIGHT(LEFT(Table1[[#This Row],[Vin]],5),1)</f>
        <v>W</v>
      </c>
      <c r="O57" s="7" t="str">
        <f>RIGHT(LEFT(Table1[[#This Row],[Vin]],6),1)</f>
        <v>5</v>
      </c>
      <c r="P57" s="7" t="str">
        <f>RIGHT(LEFT(Table1[[#This Row],[Vin]],7),1)</f>
        <v>R</v>
      </c>
      <c r="Q57" s="1" t="str">
        <f>RIGHT(LEFT(Table1[[#This Row],[Vin]],8),1)</f>
        <v>K</v>
      </c>
      <c r="R57" s="1" t="str">
        <f>RIGHT(LEFT(Table1[[#This Row],[Vin]],9),1)</f>
        <v>X</v>
      </c>
      <c r="S57" s="1" t="str">
        <f>RIGHT(LEFT(Table1[[#This Row],[Vin]],10),1)</f>
        <v>M</v>
      </c>
      <c r="T57" s="7" t="str">
        <f>RIGHT(LEFT(Table1[[#This Row],[Vin]],11),1)</f>
        <v>0</v>
      </c>
      <c r="U57" s="1" t="str">
        <f>RIGHT(LEFT(Table1[[#This Row],[Vin]],12),1)</f>
        <v>1</v>
      </c>
      <c r="V57" s="1" t="str">
        <f>RIGHT(LEFT(Table1[[#This Row],[Vin]],13),1)</f>
        <v>1</v>
      </c>
      <c r="W57" s="1" t="str">
        <f>RIGHT(LEFT(Table1[[#This Row],[Vin]],14),1)</f>
        <v>4</v>
      </c>
      <c r="X57" s="1" t="str">
        <f>RIGHT(LEFT(Table1[[#This Row],[Vin]],15),1)</f>
        <v>4</v>
      </c>
      <c r="Y57" s="1" t="str">
        <f>RIGHT(LEFT(Table1[[#This Row],[Vin]],16),1)</f>
        <v>2</v>
      </c>
      <c r="Z57" s="1" t="str">
        <f>RIGHT(LEFT(Table1[[#This Row],[Vin]],17),1)</f>
        <v>2</v>
      </c>
    </row>
    <row r="58" spans="1:26" x14ac:dyDescent="0.35">
      <c r="A58" t="s">
        <v>74</v>
      </c>
      <c r="B58" s="1">
        <v>114749</v>
      </c>
      <c r="C58">
        <v>2021</v>
      </c>
      <c r="D58" t="s">
        <v>9</v>
      </c>
      <c r="E58" t="s">
        <v>10</v>
      </c>
      <c r="F58" t="s">
        <v>18</v>
      </c>
      <c r="G58" t="s">
        <v>12</v>
      </c>
      <c r="H58" t="s">
        <v>49</v>
      </c>
      <c r="J58" s="7" t="str">
        <f>RIGHT(LEFT(Table1[[#This Row],[Vin]],1),1)</f>
        <v>1</v>
      </c>
      <c r="K58" s="7" t="str">
        <f>RIGHT(LEFT(Table1[[#This Row],[Vin]],2),1)</f>
        <v>G</v>
      </c>
      <c r="L58" s="7" t="str">
        <f>RIGHT(LEFT(Table1[[#This Row],[Vin]],3),1)</f>
        <v>6</v>
      </c>
      <c r="M58" s="7" t="str">
        <f>RIGHT(LEFT(Table1[[#This Row],[Vin]],4),1)</f>
        <v>D</v>
      </c>
      <c r="N58" s="1" t="str">
        <f>RIGHT(LEFT(Table1[[#This Row],[Vin]],5),1)</f>
        <v>N</v>
      </c>
      <c r="O58" s="7" t="str">
        <f>RIGHT(LEFT(Table1[[#This Row],[Vin]],6),1)</f>
        <v>5</v>
      </c>
      <c r="P58" s="7" t="str">
        <f>RIGHT(LEFT(Table1[[#This Row],[Vin]],7),1)</f>
        <v>R</v>
      </c>
      <c r="Q58" s="1" t="str">
        <f>RIGHT(LEFT(Table1[[#This Row],[Vin]],8),1)</f>
        <v>W</v>
      </c>
      <c r="R58" s="1" t="str">
        <f>RIGHT(LEFT(Table1[[#This Row],[Vin]],9),1)</f>
        <v>1</v>
      </c>
      <c r="S58" s="1" t="str">
        <f>RIGHT(LEFT(Table1[[#This Row],[Vin]],10),1)</f>
        <v>M</v>
      </c>
      <c r="T58" s="7" t="str">
        <f>RIGHT(LEFT(Table1[[#This Row],[Vin]],11),1)</f>
        <v>0</v>
      </c>
      <c r="U58" s="1" t="str">
        <f>RIGHT(LEFT(Table1[[#This Row],[Vin]],12),1)</f>
        <v>1</v>
      </c>
      <c r="V58" s="1" t="str">
        <f>RIGHT(LEFT(Table1[[#This Row],[Vin]],13),1)</f>
        <v>1</v>
      </c>
      <c r="W58" s="1" t="str">
        <f>RIGHT(LEFT(Table1[[#This Row],[Vin]],14),1)</f>
        <v>4</v>
      </c>
      <c r="X58" s="1" t="str">
        <f>RIGHT(LEFT(Table1[[#This Row],[Vin]],15),1)</f>
        <v>7</v>
      </c>
      <c r="Y58" s="1" t="str">
        <f>RIGHT(LEFT(Table1[[#This Row],[Vin]],16),1)</f>
        <v>4</v>
      </c>
      <c r="Z58" s="1" t="str">
        <f>RIGHT(LEFT(Table1[[#This Row],[Vin]],17),1)</f>
        <v>9</v>
      </c>
    </row>
    <row r="59" spans="1:26" x14ac:dyDescent="0.35">
      <c r="A59" t="s">
        <v>75</v>
      </c>
      <c r="B59" s="1">
        <v>116197</v>
      </c>
      <c r="C59">
        <v>2021</v>
      </c>
      <c r="D59" t="s">
        <v>26</v>
      </c>
      <c r="E59" t="s">
        <v>10</v>
      </c>
      <c r="F59" t="s">
        <v>11</v>
      </c>
      <c r="G59" t="s">
        <v>12</v>
      </c>
      <c r="H59" t="s">
        <v>13</v>
      </c>
      <c r="J59" s="7" t="str">
        <f>RIGHT(LEFT(Table1[[#This Row],[Vin]],1),1)</f>
        <v>1</v>
      </c>
      <c r="K59" s="7" t="str">
        <f>RIGHT(LEFT(Table1[[#This Row],[Vin]],2),1)</f>
        <v>G</v>
      </c>
      <c r="L59" s="7" t="str">
        <f>RIGHT(LEFT(Table1[[#This Row],[Vin]],3),1)</f>
        <v>6</v>
      </c>
      <c r="M59" s="7" t="str">
        <f>RIGHT(LEFT(Table1[[#This Row],[Vin]],4),1)</f>
        <v>D</v>
      </c>
      <c r="N59" s="1" t="str">
        <f>RIGHT(LEFT(Table1[[#This Row],[Vin]],5),1)</f>
        <v>F</v>
      </c>
      <c r="O59" s="7" t="str">
        <f>RIGHT(LEFT(Table1[[#This Row],[Vin]],6),1)</f>
        <v>5</v>
      </c>
      <c r="P59" s="7" t="str">
        <f>RIGHT(LEFT(Table1[[#This Row],[Vin]],7),1)</f>
        <v>R</v>
      </c>
      <c r="Q59" s="1" t="str">
        <f>RIGHT(LEFT(Table1[[#This Row],[Vin]],8),1)</f>
        <v>K</v>
      </c>
      <c r="R59" s="1" t="str">
        <f>RIGHT(LEFT(Table1[[#This Row],[Vin]],9),1)</f>
        <v>6</v>
      </c>
      <c r="S59" s="1" t="str">
        <f>RIGHT(LEFT(Table1[[#This Row],[Vin]],10),1)</f>
        <v>M</v>
      </c>
      <c r="T59" s="7" t="str">
        <f>RIGHT(LEFT(Table1[[#This Row],[Vin]],11),1)</f>
        <v>0</v>
      </c>
      <c r="U59" s="1" t="str">
        <f>RIGHT(LEFT(Table1[[#This Row],[Vin]],12),1)</f>
        <v>1</v>
      </c>
      <c r="V59" s="1" t="str">
        <f>RIGHT(LEFT(Table1[[#This Row],[Vin]],13),1)</f>
        <v>1</v>
      </c>
      <c r="W59" s="1" t="str">
        <f>RIGHT(LEFT(Table1[[#This Row],[Vin]],14),1)</f>
        <v>6</v>
      </c>
      <c r="X59" s="1" t="str">
        <f>RIGHT(LEFT(Table1[[#This Row],[Vin]],15),1)</f>
        <v>1</v>
      </c>
      <c r="Y59" s="1" t="str">
        <f>RIGHT(LEFT(Table1[[#This Row],[Vin]],16),1)</f>
        <v>9</v>
      </c>
      <c r="Z59" s="1" t="str">
        <f>RIGHT(LEFT(Table1[[#This Row],[Vin]],17),1)</f>
        <v>7</v>
      </c>
    </row>
    <row r="60" spans="1:26" x14ac:dyDescent="0.35">
      <c r="A60" t="s">
        <v>76</v>
      </c>
      <c r="B60" s="1">
        <v>117174</v>
      </c>
      <c r="C60">
        <v>2021</v>
      </c>
      <c r="D60" t="s">
        <v>9</v>
      </c>
      <c r="E60" t="s">
        <v>17</v>
      </c>
      <c r="F60" t="s">
        <v>18</v>
      </c>
      <c r="G60" t="s">
        <v>12</v>
      </c>
      <c r="H60" t="s">
        <v>13</v>
      </c>
      <c r="J60" s="7" t="str">
        <f>RIGHT(LEFT(Table1[[#This Row],[Vin]],1),1)</f>
        <v>1</v>
      </c>
      <c r="K60" s="7" t="str">
        <f>RIGHT(LEFT(Table1[[#This Row],[Vin]],2),1)</f>
        <v>G</v>
      </c>
      <c r="L60" s="7" t="str">
        <f>RIGHT(LEFT(Table1[[#This Row],[Vin]],3),1)</f>
        <v>6</v>
      </c>
      <c r="M60" s="7" t="str">
        <f>RIGHT(LEFT(Table1[[#This Row],[Vin]],4),1)</f>
        <v>D</v>
      </c>
      <c r="N60" s="1" t="str">
        <f>RIGHT(LEFT(Table1[[#This Row],[Vin]],5),1)</f>
        <v>W</v>
      </c>
      <c r="O60" s="7" t="str">
        <f>RIGHT(LEFT(Table1[[#This Row],[Vin]],6),1)</f>
        <v>5</v>
      </c>
      <c r="P60" s="7" t="str">
        <f>RIGHT(LEFT(Table1[[#This Row],[Vin]],7),1)</f>
        <v>R</v>
      </c>
      <c r="Q60" s="1" t="str">
        <f>RIGHT(LEFT(Table1[[#This Row],[Vin]],8),1)</f>
        <v>K</v>
      </c>
      <c r="R60" s="1" t="str">
        <f>RIGHT(LEFT(Table1[[#This Row],[Vin]],9),1)</f>
        <v>X</v>
      </c>
      <c r="S60" s="1" t="str">
        <f>RIGHT(LEFT(Table1[[#This Row],[Vin]],10),1)</f>
        <v>M</v>
      </c>
      <c r="T60" s="7" t="str">
        <f>RIGHT(LEFT(Table1[[#This Row],[Vin]],11),1)</f>
        <v>0</v>
      </c>
      <c r="U60" s="1" t="str">
        <f>RIGHT(LEFT(Table1[[#This Row],[Vin]],12),1)</f>
        <v>1</v>
      </c>
      <c r="V60" s="1" t="str">
        <f>RIGHT(LEFT(Table1[[#This Row],[Vin]],13),1)</f>
        <v>1</v>
      </c>
      <c r="W60" s="1" t="str">
        <f>RIGHT(LEFT(Table1[[#This Row],[Vin]],14),1)</f>
        <v>7</v>
      </c>
      <c r="X60" s="1" t="str">
        <f>RIGHT(LEFT(Table1[[#This Row],[Vin]],15),1)</f>
        <v>1</v>
      </c>
      <c r="Y60" s="1" t="str">
        <f>RIGHT(LEFT(Table1[[#This Row],[Vin]],16),1)</f>
        <v>7</v>
      </c>
      <c r="Z60" s="1" t="str">
        <f>RIGHT(LEFT(Table1[[#This Row],[Vin]],17),1)</f>
        <v>4</v>
      </c>
    </row>
    <row r="61" spans="1:26" x14ac:dyDescent="0.35">
      <c r="A61" t="s">
        <v>77</v>
      </c>
      <c r="B61" s="1">
        <v>119626</v>
      </c>
      <c r="C61">
        <v>2021</v>
      </c>
      <c r="D61" t="s">
        <v>9</v>
      </c>
      <c r="E61" t="s">
        <v>10</v>
      </c>
      <c r="F61" t="s">
        <v>11</v>
      </c>
      <c r="G61" t="s">
        <v>12</v>
      </c>
      <c r="H61" t="s">
        <v>49</v>
      </c>
      <c r="J61" s="7" t="str">
        <f>RIGHT(LEFT(Table1[[#This Row],[Vin]],1),1)</f>
        <v>1</v>
      </c>
      <c r="K61" s="7" t="str">
        <f>RIGHT(LEFT(Table1[[#This Row],[Vin]],2),1)</f>
        <v>G</v>
      </c>
      <c r="L61" s="7" t="str">
        <f>RIGHT(LEFT(Table1[[#This Row],[Vin]],3),1)</f>
        <v>6</v>
      </c>
      <c r="M61" s="7" t="str">
        <f>RIGHT(LEFT(Table1[[#This Row],[Vin]],4),1)</f>
        <v>D</v>
      </c>
      <c r="N61" s="1" t="str">
        <f>RIGHT(LEFT(Table1[[#This Row],[Vin]],5),1)</f>
        <v>T</v>
      </c>
      <c r="O61" s="7" t="str">
        <f>RIGHT(LEFT(Table1[[#This Row],[Vin]],6),1)</f>
        <v>5</v>
      </c>
      <c r="P61" s="7" t="str">
        <f>RIGHT(LEFT(Table1[[#This Row],[Vin]],7),1)</f>
        <v>R</v>
      </c>
      <c r="Q61" s="1" t="str">
        <f>RIGHT(LEFT(Table1[[#This Row],[Vin]],8),1)</f>
        <v>W</v>
      </c>
      <c r="R61" s="1" t="str">
        <f>RIGHT(LEFT(Table1[[#This Row],[Vin]],9),1)</f>
        <v>2</v>
      </c>
      <c r="S61" s="1" t="str">
        <f>RIGHT(LEFT(Table1[[#This Row],[Vin]],10),1)</f>
        <v>M</v>
      </c>
      <c r="T61" s="7" t="str">
        <f>RIGHT(LEFT(Table1[[#This Row],[Vin]],11),1)</f>
        <v>0</v>
      </c>
      <c r="U61" s="1" t="str">
        <f>RIGHT(LEFT(Table1[[#This Row],[Vin]],12),1)</f>
        <v>1</v>
      </c>
      <c r="V61" s="1" t="str">
        <f>RIGHT(LEFT(Table1[[#This Row],[Vin]],13),1)</f>
        <v>1</v>
      </c>
      <c r="W61" s="1" t="str">
        <f>RIGHT(LEFT(Table1[[#This Row],[Vin]],14),1)</f>
        <v>9</v>
      </c>
      <c r="X61" s="1" t="str">
        <f>RIGHT(LEFT(Table1[[#This Row],[Vin]],15),1)</f>
        <v>6</v>
      </c>
      <c r="Y61" s="1" t="str">
        <f>RIGHT(LEFT(Table1[[#This Row],[Vin]],16),1)</f>
        <v>2</v>
      </c>
      <c r="Z61" s="1" t="str">
        <f>RIGHT(LEFT(Table1[[#This Row],[Vin]],17),1)</f>
        <v>6</v>
      </c>
    </row>
    <row r="62" spans="1:26" x14ac:dyDescent="0.35">
      <c r="A62" t="s">
        <v>77</v>
      </c>
      <c r="B62" s="1">
        <v>119626</v>
      </c>
      <c r="C62">
        <v>2021</v>
      </c>
      <c r="D62" t="s">
        <v>9</v>
      </c>
      <c r="E62" t="s">
        <v>10</v>
      </c>
      <c r="F62" t="s">
        <v>11</v>
      </c>
      <c r="G62" t="s">
        <v>12</v>
      </c>
      <c r="H62" t="s">
        <v>49</v>
      </c>
      <c r="J62" s="7" t="str">
        <f>RIGHT(LEFT(Table1[[#This Row],[Vin]],1),1)</f>
        <v>1</v>
      </c>
      <c r="K62" s="7" t="str">
        <f>RIGHT(LEFT(Table1[[#This Row],[Vin]],2),1)</f>
        <v>G</v>
      </c>
      <c r="L62" s="7" t="str">
        <f>RIGHT(LEFT(Table1[[#This Row],[Vin]],3),1)</f>
        <v>6</v>
      </c>
      <c r="M62" s="7" t="str">
        <f>RIGHT(LEFT(Table1[[#This Row],[Vin]],4),1)</f>
        <v>D</v>
      </c>
      <c r="N62" s="1" t="str">
        <f>RIGHT(LEFT(Table1[[#This Row],[Vin]],5),1)</f>
        <v>T</v>
      </c>
      <c r="O62" s="7" t="str">
        <f>RIGHT(LEFT(Table1[[#This Row],[Vin]],6),1)</f>
        <v>5</v>
      </c>
      <c r="P62" s="7" t="str">
        <f>RIGHT(LEFT(Table1[[#This Row],[Vin]],7),1)</f>
        <v>R</v>
      </c>
      <c r="Q62" s="1" t="str">
        <f>RIGHT(LEFT(Table1[[#This Row],[Vin]],8),1)</f>
        <v>W</v>
      </c>
      <c r="R62" s="1" t="str">
        <f>RIGHT(LEFT(Table1[[#This Row],[Vin]],9),1)</f>
        <v>2</v>
      </c>
      <c r="S62" s="1" t="str">
        <f>RIGHT(LEFT(Table1[[#This Row],[Vin]],10),1)</f>
        <v>M</v>
      </c>
      <c r="T62" s="7" t="str">
        <f>RIGHT(LEFT(Table1[[#This Row],[Vin]],11),1)</f>
        <v>0</v>
      </c>
      <c r="U62" s="1" t="str">
        <f>RIGHT(LEFT(Table1[[#This Row],[Vin]],12),1)</f>
        <v>1</v>
      </c>
      <c r="V62" s="1" t="str">
        <f>RIGHT(LEFT(Table1[[#This Row],[Vin]],13),1)</f>
        <v>1</v>
      </c>
      <c r="W62" s="1" t="str">
        <f>RIGHT(LEFT(Table1[[#This Row],[Vin]],14),1)</f>
        <v>9</v>
      </c>
      <c r="X62" s="1" t="str">
        <f>RIGHT(LEFT(Table1[[#This Row],[Vin]],15),1)</f>
        <v>6</v>
      </c>
      <c r="Y62" s="1" t="str">
        <f>RIGHT(LEFT(Table1[[#This Row],[Vin]],16),1)</f>
        <v>2</v>
      </c>
      <c r="Z62" s="1" t="str">
        <f>RIGHT(LEFT(Table1[[#This Row],[Vin]],17),1)</f>
        <v>6</v>
      </c>
    </row>
    <row r="63" spans="1:26" x14ac:dyDescent="0.35">
      <c r="A63" t="s">
        <v>78</v>
      </c>
      <c r="B63" s="1">
        <v>120211</v>
      </c>
      <c r="C63">
        <v>2021</v>
      </c>
      <c r="D63" t="s">
        <v>9</v>
      </c>
      <c r="E63" t="s">
        <v>10</v>
      </c>
      <c r="F63" t="s">
        <v>11</v>
      </c>
      <c r="G63" t="s">
        <v>12</v>
      </c>
      <c r="H63" t="s">
        <v>13</v>
      </c>
      <c r="J63" s="7" t="str">
        <f>RIGHT(LEFT(Table1[[#This Row],[Vin]],1),1)</f>
        <v>1</v>
      </c>
      <c r="K63" s="7" t="str">
        <f>RIGHT(LEFT(Table1[[#This Row],[Vin]],2),1)</f>
        <v>G</v>
      </c>
      <c r="L63" s="7" t="str">
        <f>RIGHT(LEFT(Table1[[#This Row],[Vin]],3),1)</f>
        <v>6</v>
      </c>
      <c r="M63" s="7" t="str">
        <f>RIGHT(LEFT(Table1[[#This Row],[Vin]],4),1)</f>
        <v>D</v>
      </c>
      <c r="N63" s="1" t="str">
        <f>RIGHT(LEFT(Table1[[#This Row],[Vin]],5),1)</f>
        <v>T</v>
      </c>
      <c r="O63" s="7" t="str">
        <f>RIGHT(LEFT(Table1[[#This Row],[Vin]],6),1)</f>
        <v>5</v>
      </c>
      <c r="P63" s="7" t="str">
        <f>RIGHT(LEFT(Table1[[#This Row],[Vin]],7),1)</f>
        <v>R</v>
      </c>
      <c r="Q63" s="1" t="str">
        <f>RIGHT(LEFT(Table1[[#This Row],[Vin]],8),1)</f>
        <v>K</v>
      </c>
      <c r="R63" s="1" t="str">
        <f>RIGHT(LEFT(Table1[[#This Row],[Vin]],9),1)</f>
        <v>4</v>
      </c>
      <c r="S63" s="1" t="str">
        <f>RIGHT(LEFT(Table1[[#This Row],[Vin]],10),1)</f>
        <v>M</v>
      </c>
      <c r="T63" s="7" t="str">
        <f>RIGHT(LEFT(Table1[[#This Row],[Vin]],11),1)</f>
        <v>0</v>
      </c>
      <c r="U63" s="1" t="str">
        <f>RIGHT(LEFT(Table1[[#This Row],[Vin]],12),1)</f>
        <v>1</v>
      </c>
      <c r="V63" s="1" t="str">
        <f>RIGHT(LEFT(Table1[[#This Row],[Vin]],13),1)</f>
        <v>2</v>
      </c>
      <c r="W63" s="1" t="str">
        <f>RIGHT(LEFT(Table1[[#This Row],[Vin]],14),1)</f>
        <v>0</v>
      </c>
      <c r="X63" s="1" t="str">
        <f>RIGHT(LEFT(Table1[[#This Row],[Vin]],15),1)</f>
        <v>2</v>
      </c>
      <c r="Y63" s="1" t="str">
        <f>RIGHT(LEFT(Table1[[#This Row],[Vin]],16),1)</f>
        <v>1</v>
      </c>
      <c r="Z63" s="1" t="str">
        <f>RIGHT(LEFT(Table1[[#This Row],[Vin]],17),1)</f>
        <v>1</v>
      </c>
    </row>
    <row r="64" spans="1:26" x14ac:dyDescent="0.35">
      <c r="A64" t="s">
        <v>79</v>
      </c>
      <c r="B64" s="1">
        <v>121171</v>
      </c>
      <c r="C64">
        <v>2021</v>
      </c>
      <c r="D64" t="s">
        <v>9</v>
      </c>
      <c r="E64" t="s">
        <v>10</v>
      </c>
      <c r="F64" t="s">
        <v>11</v>
      </c>
      <c r="G64" t="s">
        <v>12</v>
      </c>
      <c r="H64" t="s">
        <v>49</v>
      </c>
      <c r="J64" s="7" t="str">
        <f>RIGHT(LEFT(Table1[[#This Row],[Vin]],1),1)</f>
        <v>1</v>
      </c>
      <c r="K64" s="7" t="str">
        <f>RIGHT(LEFT(Table1[[#This Row],[Vin]],2),1)</f>
        <v>G</v>
      </c>
      <c r="L64" s="7" t="str">
        <f>RIGHT(LEFT(Table1[[#This Row],[Vin]],3),1)</f>
        <v>6</v>
      </c>
      <c r="M64" s="7" t="str">
        <f>RIGHT(LEFT(Table1[[#This Row],[Vin]],4),1)</f>
        <v>D</v>
      </c>
      <c r="N64" s="1" t="str">
        <f>RIGHT(LEFT(Table1[[#This Row],[Vin]],5),1)</f>
        <v>T</v>
      </c>
      <c r="O64" s="7" t="str">
        <f>RIGHT(LEFT(Table1[[#This Row],[Vin]],6),1)</f>
        <v>5</v>
      </c>
      <c r="P64" s="7" t="str">
        <f>RIGHT(LEFT(Table1[[#This Row],[Vin]],7),1)</f>
        <v>R</v>
      </c>
      <c r="Q64" s="1" t="str">
        <f>RIGHT(LEFT(Table1[[#This Row],[Vin]],8),1)</f>
        <v>W</v>
      </c>
      <c r="R64" s="1" t="str">
        <f>RIGHT(LEFT(Table1[[#This Row],[Vin]],9),1)</f>
        <v>8</v>
      </c>
      <c r="S64" s="1" t="str">
        <f>RIGHT(LEFT(Table1[[#This Row],[Vin]],10),1)</f>
        <v>M</v>
      </c>
      <c r="T64" s="7" t="str">
        <f>RIGHT(LEFT(Table1[[#This Row],[Vin]],11),1)</f>
        <v>0</v>
      </c>
      <c r="U64" s="1" t="str">
        <f>RIGHT(LEFT(Table1[[#This Row],[Vin]],12),1)</f>
        <v>1</v>
      </c>
      <c r="V64" s="1" t="str">
        <f>RIGHT(LEFT(Table1[[#This Row],[Vin]],13),1)</f>
        <v>2</v>
      </c>
      <c r="W64" s="1" t="str">
        <f>RIGHT(LEFT(Table1[[#This Row],[Vin]],14),1)</f>
        <v>1</v>
      </c>
      <c r="X64" s="1" t="str">
        <f>RIGHT(LEFT(Table1[[#This Row],[Vin]],15),1)</f>
        <v>1</v>
      </c>
      <c r="Y64" s="1" t="str">
        <f>RIGHT(LEFT(Table1[[#This Row],[Vin]],16),1)</f>
        <v>7</v>
      </c>
      <c r="Z64" s="1" t="str">
        <f>RIGHT(LEFT(Table1[[#This Row],[Vin]],17),1)</f>
        <v>1</v>
      </c>
    </row>
    <row r="65" spans="1:26" x14ac:dyDescent="0.35">
      <c r="A65" t="s">
        <v>80</v>
      </c>
      <c r="B65" s="1">
        <v>121577</v>
      </c>
      <c r="C65">
        <v>2021</v>
      </c>
      <c r="D65" t="s">
        <v>26</v>
      </c>
      <c r="E65" t="s">
        <v>10</v>
      </c>
      <c r="F65" t="s">
        <v>11</v>
      </c>
      <c r="G65" t="s">
        <v>12</v>
      </c>
      <c r="H65" t="s">
        <v>13</v>
      </c>
      <c r="J65" s="7" t="str">
        <f>RIGHT(LEFT(Table1[[#This Row],[Vin]],1),1)</f>
        <v>1</v>
      </c>
      <c r="K65" s="7" t="str">
        <f>RIGHT(LEFT(Table1[[#This Row],[Vin]],2),1)</f>
        <v>G</v>
      </c>
      <c r="L65" s="7" t="str">
        <f>RIGHT(LEFT(Table1[[#This Row],[Vin]],3),1)</f>
        <v>6</v>
      </c>
      <c r="M65" s="7" t="str">
        <f>RIGHT(LEFT(Table1[[#This Row],[Vin]],4),1)</f>
        <v>D</v>
      </c>
      <c r="N65" s="1" t="str">
        <f>RIGHT(LEFT(Table1[[#This Row],[Vin]],5),1)</f>
        <v>F</v>
      </c>
      <c r="O65" s="7" t="str">
        <f>RIGHT(LEFT(Table1[[#This Row],[Vin]],6),1)</f>
        <v>5</v>
      </c>
      <c r="P65" s="7" t="str">
        <f>RIGHT(LEFT(Table1[[#This Row],[Vin]],7),1)</f>
        <v>R</v>
      </c>
      <c r="Q65" s="1" t="str">
        <f>RIGHT(LEFT(Table1[[#This Row],[Vin]],8),1)</f>
        <v>K</v>
      </c>
      <c r="R65" s="1" t="str">
        <f>RIGHT(LEFT(Table1[[#This Row],[Vin]],9),1)</f>
        <v>8</v>
      </c>
      <c r="S65" s="1" t="str">
        <f>RIGHT(LEFT(Table1[[#This Row],[Vin]],10),1)</f>
        <v>M</v>
      </c>
      <c r="T65" s="7" t="str">
        <f>RIGHT(LEFT(Table1[[#This Row],[Vin]],11),1)</f>
        <v>0</v>
      </c>
      <c r="U65" s="1" t="str">
        <f>RIGHT(LEFT(Table1[[#This Row],[Vin]],12),1)</f>
        <v>1</v>
      </c>
      <c r="V65" s="1" t="str">
        <f>RIGHT(LEFT(Table1[[#This Row],[Vin]],13),1)</f>
        <v>2</v>
      </c>
      <c r="W65" s="1" t="str">
        <f>RIGHT(LEFT(Table1[[#This Row],[Vin]],14),1)</f>
        <v>1</v>
      </c>
      <c r="X65" s="1" t="str">
        <f>RIGHT(LEFT(Table1[[#This Row],[Vin]],15),1)</f>
        <v>5</v>
      </c>
      <c r="Y65" s="1" t="str">
        <f>RIGHT(LEFT(Table1[[#This Row],[Vin]],16),1)</f>
        <v>7</v>
      </c>
      <c r="Z65" s="1" t="str">
        <f>RIGHT(LEFT(Table1[[#This Row],[Vin]],17),1)</f>
        <v>7</v>
      </c>
    </row>
    <row r="66" spans="1:26" x14ac:dyDescent="0.35">
      <c r="A66" t="s">
        <v>81</v>
      </c>
      <c r="B66" s="1">
        <v>125133</v>
      </c>
      <c r="C66">
        <v>2021</v>
      </c>
      <c r="D66" t="s">
        <v>9</v>
      </c>
      <c r="E66" t="s">
        <v>15</v>
      </c>
      <c r="F66" t="s">
        <v>18</v>
      </c>
      <c r="G66" t="s">
        <v>12</v>
      </c>
      <c r="H66" t="s">
        <v>13</v>
      </c>
      <c r="J66" s="7" t="str">
        <f>RIGHT(LEFT(Table1[[#This Row],[Vin]],1),1)</f>
        <v>1</v>
      </c>
      <c r="K66" s="7" t="str">
        <f>RIGHT(LEFT(Table1[[#This Row],[Vin]],2),1)</f>
        <v>G</v>
      </c>
      <c r="L66" s="7" t="str">
        <f>RIGHT(LEFT(Table1[[#This Row],[Vin]],3),1)</f>
        <v>6</v>
      </c>
      <c r="M66" s="7" t="str">
        <f>RIGHT(LEFT(Table1[[#This Row],[Vin]],4),1)</f>
        <v>D</v>
      </c>
      <c r="N66" s="1" t="str">
        <f>RIGHT(LEFT(Table1[[#This Row],[Vin]],5),1)</f>
        <v>P</v>
      </c>
      <c r="O66" s="7" t="str">
        <f>RIGHT(LEFT(Table1[[#This Row],[Vin]],6),1)</f>
        <v>5</v>
      </c>
      <c r="P66" s="7" t="str">
        <f>RIGHT(LEFT(Table1[[#This Row],[Vin]],7),1)</f>
        <v>R</v>
      </c>
      <c r="Q66" s="1" t="str">
        <f>RIGHT(LEFT(Table1[[#This Row],[Vin]],8),1)</f>
        <v>K</v>
      </c>
      <c r="R66" s="1" t="str">
        <f>RIGHT(LEFT(Table1[[#This Row],[Vin]],9),1)</f>
        <v>7</v>
      </c>
      <c r="S66" s="1" t="str">
        <f>RIGHT(LEFT(Table1[[#This Row],[Vin]],10),1)</f>
        <v>M</v>
      </c>
      <c r="T66" s="7" t="str">
        <f>RIGHT(LEFT(Table1[[#This Row],[Vin]],11),1)</f>
        <v>0</v>
      </c>
      <c r="U66" s="1" t="str">
        <f>RIGHT(LEFT(Table1[[#This Row],[Vin]],12),1)</f>
        <v>1</v>
      </c>
      <c r="V66" s="1" t="str">
        <f>RIGHT(LEFT(Table1[[#This Row],[Vin]],13),1)</f>
        <v>2</v>
      </c>
      <c r="W66" s="1" t="str">
        <f>RIGHT(LEFT(Table1[[#This Row],[Vin]],14),1)</f>
        <v>5</v>
      </c>
      <c r="X66" s="1" t="str">
        <f>RIGHT(LEFT(Table1[[#This Row],[Vin]],15),1)</f>
        <v>1</v>
      </c>
      <c r="Y66" s="1" t="str">
        <f>RIGHT(LEFT(Table1[[#This Row],[Vin]],16),1)</f>
        <v>3</v>
      </c>
      <c r="Z66" s="1" t="str">
        <f>RIGHT(LEFT(Table1[[#This Row],[Vin]],17),1)</f>
        <v>3</v>
      </c>
    </row>
    <row r="67" spans="1:26" x14ac:dyDescent="0.35">
      <c r="A67" t="s">
        <v>82</v>
      </c>
      <c r="B67" s="1">
        <v>125709</v>
      </c>
      <c r="C67">
        <v>2021</v>
      </c>
      <c r="D67" t="s">
        <v>26</v>
      </c>
      <c r="E67" t="s">
        <v>27</v>
      </c>
      <c r="F67" t="s">
        <v>11</v>
      </c>
      <c r="G67" t="s">
        <v>12</v>
      </c>
      <c r="H67" t="s">
        <v>13</v>
      </c>
      <c r="J67" s="7" t="str">
        <f>RIGHT(LEFT(Table1[[#This Row],[Vin]],1),1)</f>
        <v>1</v>
      </c>
      <c r="K67" s="7" t="str">
        <f>RIGHT(LEFT(Table1[[#This Row],[Vin]],2),1)</f>
        <v>G</v>
      </c>
      <c r="L67" s="7" t="str">
        <f>RIGHT(LEFT(Table1[[#This Row],[Vin]],3),1)</f>
        <v>6</v>
      </c>
      <c r="M67" s="7" t="str">
        <f>RIGHT(LEFT(Table1[[#This Row],[Vin]],4),1)</f>
        <v>D</v>
      </c>
      <c r="N67" s="1" t="str">
        <f>RIGHT(LEFT(Table1[[#This Row],[Vin]],5),1)</f>
        <v>H</v>
      </c>
      <c r="O67" s="7" t="str">
        <f>RIGHT(LEFT(Table1[[#This Row],[Vin]],6),1)</f>
        <v>5</v>
      </c>
      <c r="P67" s="7" t="str">
        <f>RIGHT(LEFT(Table1[[#This Row],[Vin]],7),1)</f>
        <v>R</v>
      </c>
      <c r="Q67" s="1" t="str">
        <f>RIGHT(LEFT(Table1[[#This Row],[Vin]],8),1)</f>
        <v>L</v>
      </c>
      <c r="R67" s="1" t="str">
        <f>RIGHT(LEFT(Table1[[#This Row],[Vin]],9),1)</f>
        <v>4</v>
      </c>
      <c r="S67" s="1" t="str">
        <f>RIGHT(LEFT(Table1[[#This Row],[Vin]],10),1)</f>
        <v>M</v>
      </c>
      <c r="T67" s="7" t="str">
        <f>RIGHT(LEFT(Table1[[#This Row],[Vin]],11),1)</f>
        <v>0</v>
      </c>
      <c r="U67" s="1" t="str">
        <f>RIGHT(LEFT(Table1[[#This Row],[Vin]],12),1)</f>
        <v>1</v>
      </c>
      <c r="V67" s="1" t="str">
        <f>RIGHT(LEFT(Table1[[#This Row],[Vin]],13),1)</f>
        <v>2</v>
      </c>
      <c r="W67" s="1" t="str">
        <f>RIGHT(LEFT(Table1[[#This Row],[Vin]],14),1)</f>
        <v>5</v>
      </c>
      <c r="X67" s="1" t="str">
        <f>RIGHT(LEFT(Table1[[#This Row],[Vin]],15),1)</f>
        <v>7</v>
      </c>
      <c r="Y67" s="1" t="str">
        <f>RIGHT(LEFT(Table1[[#This Row],[Vin]],16),1)</f>
        <v>0</v>
      </c>
      <c r="Z67" s="1" t="str">
        <f>RIGHT(LEFT(Table1[[#This Row],[Vin]],17),1)</f>
        <v>9</v>
      </c>
    </row>
    <row r="68" spans="1:26" x14ac:dyDescent="0.35">
      <c r="A68" t="s">
        <v>83</v>
      </c>
      <c r="B68" s="1">
        <v>125857</v>
      </c>
      <c r="C68">
        <v>2021</v>
      </c>
      <c r="D68" t="s">
        <v>26</v>
      </c>
      <c r="E68" t="s">
        <v>15</v>
      </c>
      <c r="F68" t="s">
        <v>11</v>
      </c>
      <c r="G68" t="s">
        <v>12</v>
      </c>
      <c r="H68" t="s">
        <v>13</v>
      </c>
      <c r="J68" s="7" t="str">
        <f>RIGHT(LEFT(Table1[[#This Row],[Vin]],1),1)</f>
        <v>1</v>
      </c>
      <c r="K68" s="7" t="str">
        <f>RIGHT(LEFT(Table1[[#This Row],[Vin]],2),1)</f>
        <v>G</v>
      </c>
      <c r="L68" s="7" t="str">
        <f>RIGHT(LEFT(Table1[[#This Row],[Vin]],3),1)</f>
        <v>6</v>
      </c>
      <c r="M68" s="7" t="str">
        <f>RIGHT(LEFT(Table1[[#This Row],[Vin]],4),1)</f>
        <v>D</v>
      </c>
      <c r="N68" s="1" t="str">
        <f>RIGHT(LEFT(Table1[[#This Row],[Vin]],5),1)</f>
        <v>G</v>
      </c>
      <c r="O68" s="7" t="str">
        <f>RIGHT(LEFT(Table1[[#This Row],[Vin]],6),1)</f>
        <v>5</v>
      </c>
      <c r="P68" s="7" t="str">
        <f>RIGHT(LEFT(Table1[[#This Row],[Vin]],7),1)</f>
        <v>R</v>
      </c>
      <c r="Q68" s="1" t="str">
        <f>RIGHT(LEFT(Table1[[#This Row],[Vin]],8),1)</f>
        <v>K</v>
      </c>
      <c r="R68" s="1" t="str">
        <f>RIGHT(LEFT(Table1[[#This Row],[Vin]],9),1)</f>
        <v>5</v>
      </c>
      <c r="S68" s="1" t="str">
        <f>RIGHT(LEFT(Table1[[#This Row],[Vin]],10),1)</f>
        <v>M</v>
      </c>
      <c r="T68" s="7" t="str">
        <f>RIGHT(LEFT(Table1[[#This Row],[Vin]],11),1)</f>
        <v>0</v>
      </c>
      <c r="U68" s="1" t="str">
        <f>RIGHT(LEFT(Table1[[#This Row],[Vin]],12),1)</f>
        <v>1</v>
      </c>
      <c r="V68" s="1" t="str">
        <f>RIGHT(LEFT(Table1[[#This Row],[Vin]],13),1)</f>
        <v>2</v>
      </c>
      <c r="W68" s="1" t="str">
        <f>RIGHT(LEFT(Table1[[#This Row],[Vin]],14),1)</f>
        <v>5</v>
      </c>
      <c r="X68" s="1" t="str">
        <f>RIGHT(LEFT(Table1[[#This Row],[Vin]],15),1)</f>
        <v>8</v>
      </c>
      <c r="Y68" s="1" t="str">
        <f>RIGHT(LEFT(Table1[[#This Row],[Vin]],16),1)</f>
        <v>5</v>
      </c>
      <c r="Z68" s="1" t="str">
        <f>RIGHT(LEFT(Table1[[#This Row],[Vin]],17),1)</f>
        <v>7</v>
      </c>
    </row>
    <row r="69" spans="1:26" x14ac:dyDescent="0.35">
      <c r="A69" t="s">
        <v>84</v>
      </c>
      <c r="B69" s="1">
        <v>127934</v>
      </c>
      <c r="C69">
        <v>2021</v>
      </c>
      <c r="D69" t="s">
        <v>26</v>
      </c>
      <c r="E69" t="s">
        <v>27</v>
      </c>
      <c r="F69" t="s">
        <v>18</v>
      </c>
      <c r="G69" t="s">
        <v>12</v>
      </c>
      <c r="H69" t="s">
        <v>13</v>
      </c>
      <c r="J69" s="7" t="str">
        <f>RIGHT(LEFT(Table1[[#This Row],[Vin]],1),1)</f>
        <v>1</v>
      </c>
      <c r="K69" s="7" t="str">
        <f>RIGHT(LEFT(Table1[[#This Row],[Vin]],2),1)</f>
        <v>G</v>
      </c>
      <c r="L69" s="7" t="str">
        <f>RIGHT(LEFT(Table1[[#This Row],[Vin]],3),1)</f>
        <v>6</v>
      </c>
      <c r="M69" s="7" t="str">
        <f>RIGHT(LEFT(Table1[[#This Row],[Vin]],4),1)</f>
        <v>D</v>
      </c>
      <c r="N69" s="1" t="str">
        <f>RIGHT(LEFT(Table1[[#This Row],[Vin]],5),1)</f>
        <v>D</v>
      </c>
      <c r="O69" s="7" t="str">
        <f>RIGHT(LEFT(Table1[[#This Row],[Vin]],6),1)</f>
        <v>5</v>
      </c>
      <c r="P69" s="7" t="str">
        <f>RIGHT(LEFT(Table1[[#This Row],[Vin]],7),1)</f>
        <v>R</v>
      </c>
      <c r="Q69" s="1" t="str">
        <f>RIGHT(LEFT(Table1[[#This Row],[Vin]],8),1)</f>
        <v>L</v>
      </c>
      <c r="R69" s="1" t="str">
        <f>RIGHT(LEFT(Table1[[#This Row],[Vin]],9),1)</f>
        <v>5</v>
      </c>
      <c r="S69" s="1" t="str">
        <f>RIGHT(LEFT(Table1[[#This Row],[Vin]],10),1)</f>
        <v>M</v>
      </c>
      <c r="T69" s="7" t="str">
        <f>RIGHT(LEFT(Table1[[#This Row],[Vin]],11),1)</f>
        <v>0</v>
      </c>
      <c r="U69" s="1" t="str">
        <f>RIGHT(LEFT(Table1[[#This Row],[Vin]],12),1)</f>
        <v>1</v>
      </c>
      <c r="V69" s="1" t="str">
        <f>RIGHT(LEFT(Table1[[#This Row],[Vin]],13),1)</f>
        <v>2</v>
      </c>
      <c r="W69" s="1" t="str">
        <f>RIGHT(LEFT(Table1[[#This Row],[Vin]],14),1)</f>
        <v>7</v>
      </c>
      <c r="X69" s="1" t="str">
        <f>RIGHT(LEFT(Table1[[#This Row],[Vin]],15),1)</f>
        <v>9</v>
      </c>
      <c r="Y69" s="1" t="str">
        <f>RIGHT(LEFT(Table1[[#This Row],[Vin]],16),1)</f>
        <v>3</v>
      </c>
      <c r="Z69" s="1" t="str">
        <f>RIGHT(LEFT(Table1[[#This Row],[Vin]],17),1)</f>
        <v>4</v>
      </c>
    </row>
    <row r="70" spans="1:26" x14ac:dyDescent="0.35">
      <c r="A70" t="s">
        <v>85</v>
      </c>
      <c r="B70" s="1">
        <v>129210</v>
      </c>
      <c r="C70">
        <v>2021</v>
      </c>
      <c r="D70" t="s">
        <v>26</v>
      </c>
      <c r="E70" t="s">
        <v>27</v>
      </c>
      <c r="F70" t="s">
        <v>11</v>
      </c>
      <c r="G70" t="s">
        <v>12</v>
      </c>
      <c r="H70" t="s">
        <v>13</v>
      </c>
      <c r="J70" s="7" t="str">
        <f>RIGHT(LEFT(Table1[[#This Row],[Vin]],1),1)</f>
        <v>1</v>
      </c>
      <c r="K70" s="7" t="str">
        <f>RIGHT(LEFT(Table1[[#This Row],[Vin]],2),1)</f>
        <v>G</v>
      </c>
      <c r="L70" s="7" t="str">
        <f>RIGHT(LEFT(Table1[[#This Row],[Vin]],3),1)</f>
        <v>6</v>
      </c>
      <c r="M70" s="7" t="str">
        <f>RIGHT(LEFT(Table1[[#This Row],[Vin]],4),1)</f>
        <v>D</v>
      </c>
      <c r="N70" s="1" t="str">
        <f>RIGHT(LEFT(Table1[[#This Row],[Vin]],5),1)</f>
        <v>H</v>
      </c>
      <c r="O70" s="7" t="str">
        <f>RIGHT(LEFT(Table1[[#This Row],[Vin]],6),1)</f>
        <v>5</v>
      </c>
      <c r="P70" s="7" t="str">
        <f>RIGHT(LEFT(Table1[[#This Row],[Vin]],7),1)</f>
        <v>R</v>
      </c>
      <c r="Q70" s="1" t="str">
        <f>RIGHT(LEFT(Table1[[#This Row],[Vin]],8),1)</f>
        <v>L</v>
      </c>
      <c r="R70" s="1" t="str">
        <f>RIGHT(LEFT(Table1[[#This Row],[Vin]],9),1)</f>
        <v>0</v>
      </c>
      <c r="S70" s="1" t="str">
        <f>RIGHT(LEFT(Table1[[#This Row],[Vin]],10),1)</f>
        <v>M</v>
      </c>
      <c r="T70" s="7" t="str">
        <f>RIGHT(LEFT(Table1[[#This Row],[Vin]],11),1)</f>
        <v>0</v>
      </c>
      <c r="U70" s="1" t="str">
        <f>RIGHT(LEFT(Table1[[#This Row],[Vin]],12),1)</f>
        <v>1</v>
      </c>
      <c r="V70" s="1" t="str">
        <f>RIGHT(LEFT(Table1[[#This Row],[Vin]],13),1)</f>
        <v>2</v>
      </c>
      <c r="W70" s="1" t="str">
        <f>RIGHT(LEFT(Table1[[#This Row],[Vin]],14),1)</f>
        <v>9</v>
      </c>
      <c r="X70" s="1" t="str">
        <f>RIGHT(LEFT(Table1[[#This Row],[Vin]],15),1)</f>
        <v>2</v>
      </c>
      <c r="Y70" s="1" t="str">
        <f>RIGHT(LEFT(Table1[[#This Row],[Vin]],16),1)</f>
        <v>1</v>
      </c>
      <c r="Z70" s="1" t="str">
        <f>RIGHT(LEFT(Table1[[#This Row],[Vin]],17),1)</f>
        <v>0</v>
      </c>
    </row>
    <row r="71" spans="1:26" x14ac:dyDescent="0.35">
      <c r="A71" t="s">
        <v>86</v>
      </c>
      <c r="B71" s="1">
        <v>129527</v>
      </c>
      <c r="C71">
        <v>2021</v>
      </c>
      <c r="D71" t="s">
        <v>9</v>
      </c>
      <c r="E71" t="s">
        <v>27</v>
      </c>
      <c r="F71" t="s">
        <v>18</v>
      </c>
      <c r="G71" t="s">
        <v>12</v>
      </c>
      <c r="H71" t="s">
        <v>49</v>
      </c>
      <c r="J71" s="7" t="str">
        <f>RIGHT(LEFT(Table1[[#This Row],[Vin]],1),1)</f>
        <v>1</v>
      </c>
      <c r="K71" s="7" t="str">
        <f>RIGHT(LEFT(Table1[[#This Row],[Vin]],2),1)</f>
        <v>G</v>
      </c>
      <c r="L71" s="7" t="str">
        <f>RIGHT(LEFT(Table1[[#This Row],[Vin]],3),1)</f>
        <v>6</v>
      </c>
      <c r="M71" s="7" t="str">
        <f>RIGHT(LEFT(Table1[[#This Row],[Vin]],4),1)</f>
        <v>D</v>
      </c>
      <c r="N71" s="1" t="str">
        <f>RIGHT(LEFT(Table1[[#This Row],[Vin]],5),1)</f>
        <v>R</v>
      </c>
      <c r="O71" s="7" t="str">
        <f>RIGHT(LEFT(Table1[[#This Row],[Vin]],6),1)</f>
        <v>5</v>
      </c>
      <c r="P71" s="7" t="str">
        <f>RIGHT(LEFT(Table1[[#This Row],[Vin]],7),1)</f>
        <v>R</v>
      </c>
      <c r="Q71" s="1" t="str">
        <f>RIGHT(LEFT(Table1[[#This Row],[Vin]],8),1)</f>
        <v>W</v>
      </c>
      <c r="R71" s="1" t="str">
        <f>RIGHT(LEFT(Table1[[#This Row],[Vin]],9),1)</f>
        <v>8</v>
      </c>
      <c r="S71" s="1" t="str">
        <f>RIGHT(LEFT(Table1[[#This Row],[Vin]],10),1)</f>
        <v>M</v>
      </c>
      <c r="T71" s="7" t="str">
        <f>RIGHT(LEFT(Table1[[#This Row],[Vin]],11),1)</f>
        <v>0</v>
      </c>
      <c r="U71" s="1" t="str">
        <f>RIGHT(LEFT(Table1[[#This Row],[Vin]],12),1)</f>
        <v>1</v>
      </c>
      <c r="V71" s="1" t="str">
        <f>RIGHT(LEFT(Table1[[#This Row],[Vin]],13),1)</f>
        <v>2</v>
      </c>
      <c r="W71" s="1" t="str">
        <f>RIGHT(LEFT(Table1[[#This Row],[Vin]],14),1)</f>
        <v>9</v>
      </c>
      <c r="X71" s="1" t="str">
        <f>RIGHT(LEFT(Table1[[#This Row],[Vin]],15),1)</f>
        <v>5</v>
      </c>
      <c r="Y71" s="1" t="str">
        <f>RIGHT(LEFT(Table1[[#This Row],[Vin]],16),1)</f>
        <v>2</v>
      </c>
      <c r="Z71" s="1" t="str">
        <f>RIGHT(LEFT(Table1[[#This Row],[Vin]],17),1)</f>
        <v>7</v>
      </c>
    </row>
    <row r="72" spans="1:26" x14ac:dyDescent="0.35">
      <c r="A72" t="s">
        <v>87</v>
      </c>
      <c r="B72" s="1">
        <v>130378</v>
      </c>
      <c r="C72">
        <v>2021</v>
      </c>
      <c r="D72" t="s">
        <v>26</v>
      </c>
      <c r="E72" t="s">
        <v>15</v>
      </c>
      <c r="F72" t="s">
        <v>11</v>
      </c>
      <c r="G72" t="s">
        <v>12</v>
      </c>
      <c r="H72" t="s">
        <v>13</v>
      </c>
      <c r="J72" s="7" t="str">
        <f>RIGHT(LEFT(Table1[[#This Row],[Vin]],1),1)</f>
        <v>1</v>
      </c>
      <c r="K72" s="7" t="str">
        <f>RIGHT(LEFT(Table1[[#This Row],[Vin]],2),1)</f>
        <v>G</v>
      </c>
      <c r="L72" s="7" t="str">
        <f>RIGHT(LEFT(Table1[[#This Row],[Vin]],3),1)</f>
        <v>6</v>
      </c>
      <c r="M72" s="7" t="str">
        <f>RIGHT(LEFT(Table1[[#This Row],[Vin]],4),1)</f>
        <v>D</v>
      </c>
      <c r="N72" s="1" t="str">
        <f>RIGHT(LEFT(Table1[[#This Row],[Vin]],5),1)</f>
        <v>G</v>
      </c>
      <c r="O72" s="7" t="str">
        <f>RIGHT(LEFT(Table1[[#This Row],[Vin]],6),1)</f>
        <v>5</v>
      </c>
      <c r="P72" s="7" t="str">
        <f>RIGHT(LEFT(Table1[[#This Row],[Vin]],7),1)</f>
        <v>R</v>
      </c>
      <c r="Q72" s="1" t="str">
        <f>RIGHT(LEFT(Table1[[#This Row],[Vin]],8),1)</f>
        <v>K</v>
      </c>
      <c r="R72" s="1" t="str">
        <f>RIGHT(LEFT(Table1[[#This Row],[Vin]],9),1)</f>
        <v>7</v>
      </c>
      <c r="S72" s="1" t="str">
        <f>RIGHT(LEFT(Table1[[#This Row],[Vin]],10),1)</f>
        <v>M</v>
      </c>
      <c r="T72" s="7" t="str">
        <f>RIGHT(LEFT(Table1[[#This Row],[Vin]],11),1)</f>
        <v>0</v>
      </c>
      <c r="U72" s="1" t="str">
        <f>RIGHT(LEFT(Table1[[#This Row],[Vin]],12),1)</f>
        <v>1</v>
      </c>
      <c r="V72" s="1" t="str">
        <f>RIGHT(LEFT(Table1[[#This Row],[Vin]],13),1)</f>
        <v>3</v>
      </c>
      <c r="W72" s="1" t="str">
        <f>RIGHT(LEFT(Table1[[#This Row],[Vin]],14),1)</f>
        <v>0</v>
      </c>
      <c r="X72" s="1" t="str">
        <f>RIGHT(LEFT(Table1[[#This Row],[Vin]],15),1)</f>
        <v>3</v>
      </c>
      <c r="Y72" s="1" t="str">
        <f>RIGHT(LEFT(Table1[[#This Row],[Vin]],16),1)</f>
        <v>7</v>
      </c>
      <c r="Z72" s="1" t="str">
        <f>RIGHT(LEFT(Table1[[#This Row],[Vin]],17),1)</f>
        <v>8</v>
      </c>
    </row>
    <row r="73" spans="1:26" x14ac:dyDescent="0.35">
      <c r="A73" t="s">
        <v>88</v>
      </c>
      <c r="B73" s="1">
        <v>134231</v>
      </c>
      <c r="C73">
        <v>2021</v>
      </c>
      <c r="D73" t="s">
        <v>26</v>
      </c>
      <c r="E73" t="s">
        <v>10</v>
      </c>
      <c r="F73" t="s">
        <v>11</v>
      </c>
      <c r="G73" t="s">
        <v>12</v>
      </c>
      <c r="H73" t="s">
        <v>13</v>
      </c>
      <c r="J73" s="7" t="str">
        <f>RIGHT(LEFT(Table1[[#This Row],[Vin]],1),1)</f>
        <v>1</v>
      </c>
      <c r="K73" s="7" t="str">
        <f>RIGHT(LEFT(Table1[[#This Row],[Vin]],2),1)</f>
        <v>G</v>
      </c>
      <c r="L73" s="7" t="str">
        <f>RIGHT(LEFT(Table1[[#This Row],[Vin]],3),1)</f>
        <v>6</v>
      </c>
      <c r="M73" s="7" t="str">
        <f>RIGHT(LEFT(Table1[[#This Row],[Vin]],4),1)</f>
        <v>D</v>
      </c>
      <c r="N73" s="1" t="str">
        <f>RIGHT(LEFT(Table1[[#This Row],[Vin]],5),1)</f>
        <v>F</v>
      </c>
      <c r="O73" s="7" t="str">
        <f>RIGHT(LEFT(Table1[[#This Row],[Vin]],6),1)</f>
        <v>5</v>
      </c>
      <c r="P73" s="7" t="str">
        <f>RIGHT(LEFT(Table1[[#This Row],[Vin]],7),1)</f>
        <v>R</v>
      </c>
      <c r="Q73" s="1" t="str">
        <f>RIGHT(LEFT(Table1[[#This Row],[Vin]],8),1)</f>
        <v>K</v>
      </c>
      <c r="R73" s="1" t="str">
        <f>RIGHT(LEFT(Table1[[#This Row],[Vin]],9),1)</f>
        <v>4</v>
      </c>
      <c r="S73" s="1" t="str">
        <f>RIGHT(LEFT(Table1[[#This Row],[Vin]],10),1)</f>
        <v>M</v>
      </c>
      <c r="T73" s="7" t="str">
        <f>RIGHT(LEFT(Table1[[#This Row],[Vin]],11),1)</f>
        <v>0</v>
      </c>
      <c r="U73" s="1" t="str">
        <f>RIGHT(LEFT(Table1[[#This Row],[Vin]],12),1)</f>
        <v>1</v>
      </c>
      <c r="V73" s="1" t="str">
        <f>RIGHT(LEFT(Table1[[#This Row],[Vin]],13),1)</f>
        <v>3</v>
      </c>
      <c r="W73" s="1" t="str">
        <f>RIGHT(LEFT(Table1[[#This Row],[Vin]],14),1)</f>
        <v>4</v>
      </c>
      <c r="X73" s="1" t="str">
        <f>RIGHT(LEFT(Table1[[#This Row],[Vin]],15),1)</f>
        <v>2</v>
      </c>
      <c r="Y73" s="1" t="str">
        <f>RIGHT(LEFT(Table1[[#This Row],[Vin]],16),1)</f>
        <v>3</v>
      </c>
      <c r="Z73" s="1" t="str">
        <f>RIGHT(LEFT(Table1[[#This Row],[Vin]],17),1)</f>
        <v>1</v>
      </c>
    </row>
    <row r="74" spans="1:26" x14ac:dyDescent="0.35">
      <c r="A74" t="s">
        <v>89</v>
      </c>
      <c r="B74" s="1">
        <v>135055</v>
      </c>
      <c r="C74">
        <v>2021</v>
      </c>
      <c r="D74" t="s">
        <v>9</v>
      </c>
      <c r="E74" t="s">
        <v>10</v>
      </c>
      <c r="F74" t="s">
        <v>18</v>
      </c>
      <c r="G74" t="s">
        <v>12</v>
      </c>
      <c r="H74" t="s">
        <v>13</v>
      </c>
      <c r="J74" s="7" t="str">
        <f>RIGHT(LEFT(Table1[[#This Row],[Vin]],1),1)</f>
        <v>1</v>
      </c>
      <c r="K74" s="7" t="str">
        <f>RIGHT(LEFT(Table1[[#This Row],[Vin]],2),1)</f>
        <v>G</v>
      </c>
      <c r="L74" s="7" t="str">
        <f>RIGHT(LEFT(Table1[[#This Row],[Vin]],3),1)</f>
        <v>6</v>
      </c>
      <c r="M74" s="7" t="str">
        <f>RIGHT(LEFT(Table1[[#This Row],[Vin]],4),1)</f>
        <v>D</v>
      </c>
      <c r="N74" s="1" t="str">
        <f>RIGHT(LEFT(Table1[[#This Row],[Vin]],5),1)</f>
        <v>N</v>
      </c>
      <c r="O74" s="7" t="str">
        <f>RIGHT(LEFT(Table1[[#This Row],[Vin]],6),1)</f>
        <v>5</v>
      </c>
      <c r="P74" s="7" t="str">
        <f>RIGHT(LEFT(Table1[[#This Row],[Vin]],7),1)</f>
        <v>R</v>
      </c>
      <c r="Q74" s="1" t="str">
        <f>RIGHT(LEFT(Table1[[#This Row],[Vin]],8),1)</f>
        <v>K</v>
      </c>
      <c r="R74" s="1" t="str">
        <f>RIGHT(LEFT(Table1[[#This Row],[Vin]],9),1)</f>
        <v>0</v>
      </c>
      <c r="S74" s="1" t="str">
        <f>RIGHT(LEFT(Table1[[#This Row],[Vin]],10),1)</f>
        <v>M</v>
      </c>
      <c r="T74" s="7" t="str">
        <f>RIGHT(LEFT(Table1[[#This Row],[Vin]],11),1)</f>
        <v>0</v>
      </c>
      <c r="U74" s="1" t="str">
        <f>RIGHT(LEFT(Table1[[#This Row],[Vin]],12),1)</f>
        <v>1</v>
      </c>
      <c r="V74" s="1" t="str">
        <f>RIGHT(LEFT(Table1[[#This Row],[Vin]],13),1)</f>
        <v>3</v>
      </c>
      <c r="W74" s="1" t="str">
        <f>RIGHT(LEFT(Table1[[#This Row],[Vin]],14),1)</f>
        <v>5</v>
      </c>
      <c r="X74" s="1" t="str">
        <f>RIGHT(LEFT(Table1[[#This Row],[Vin]],15),1)</f>
        <v>0</v>
      </c>
      <c r="Y74" s="1" t="str">
        <f>RIGHT(LEFT(Table1[[#This Row],[Vin]],16),1)</f>
        <v>5</v>
      </c>
      <c r="Z74" s="1" t="str">
        <f>RIGHT(LEFT(Table1[[#This Row],[Vin]],17),1)</f>
        <v>5</v>
      </c>
    </row>
    <row r="75" spans="1:26" x14ac:dyDescent="0.35">
      <c r="A75" t="s">
        <v>90</v>
      </c>
      <c r="B75" s="1">
        <v>144869</v>
      </c>
      <c r="C75">
        <v>2021</v>
      </c>
      <c r="D75" t="s">
        <v>26</v>
      </c>
      <c r="E75" t="s">
        <v>27</v>
      </c>
      <c r="F75" t="s">
        <v>18</v>
      </c>
      <c r="G75" t="s">
        <v>12</v>
      </c>
      <c r="H75" t="s">
        <v>13</v>
      </c>
      <c r="J75" s="7" t="str">
        <f>RIGHT(LEFT(Table1[[#This Row],[Vin]],1),1)</f>
        <v>1</v>
      </c>
      <c r="K75" s="7" t="str">
        <f>RIGHT(LEFT(Table1[[#This Row],[Vin]],2),1)</f>
        <v>G</v>
      </c>
      <c r="L75" s="7" t="str">
        <f>RIGHT(LEFT(Table1[[#This Row],[Vin]],3),1)</f>
        <v>6</v>
      </c>
      <c r="M75" s="7" t="str">
        <f>RIGHT(LEFT(Table1[[#This Row],[Vin]],4),1)</f>
        <v>D</v>
      </c>
      <c r="N75" s="1" t="str">
        <f>RIGHT(LEFT(Table1[[#This Row],[Vin]],5),1)</f>
        <v>D</v>
      </c>
      <c r="O75" s="7" t="str">
        <f>RIGHT(LEFT(Table1[[#This Row],[Vin]],6),1)</f>
        <v>5</v>
      </c>
      <c r="P75" s="7" t="str">
        <f>RIGHT(LEFT(Table1[[#This Row],[Vin]],7),1)</f>
        <v>R</v>
      </c>
      <c r="Q75" s="1" t="str">
        <f>RIGHT(LEFT(Table1[[#This Row],[Vin]],8),1)</f>
        <v>L</v>
      </c>
      <c r="R75" s="1" t="str">
        <f>RIGHT(LEFT(Table1[[#This Row],[Vin]],9),1)</f>
        <v>6</v>
      </c>
      <c r="S75" s="1" t="str">
        <f>RIGHT(LEFT(Table1[[#This Row],[Vin]],10),1)</f>
        <v>M</v>
      </c>
      <c r="T75" s="7" t="str">
        <f>RIGHT(LEFT(Table1[[#This Row],[Vin]],11),1)</f>
        <v>0</v>
      </c>
      <c r="U75" s="1" t="str">
        <f>RIGHT(LEFT(Table1[[#This Row],[Vin]],12),1)</f>
        <v>1</v>
      </c>
      <c r="V75" s="1" t="str">
        <f>RIGHT(LEFT(Table1[[#This Row],[Vin]],13),1)</f>
        <v>4</v>
      </c>
      <c r="W75" s="1" t="str">
        <f>RIGHT(LEFT(Table1[[#This Row],[Vin]],14),1)</f>
        <v>4</v>
      </c>
      <c r="X75" s="1" t="str">
        <f>RIGHT(LEFT(Table1[[#This Row],[Vin]],15),1)</f>
        <v>8</v>
      </c>
      <c r="Y75" s="1" t="str">
        <f>RIGHT(LEFT(Table1[[#This Row],[Vin]],16),1)</f>
        <v>6</v>
      </c>
      <c r="Z75" s="1" t="str">
        <f>RIGHT(LEFT(Table1[[#This Row],[Vin]],17),1)</f>
        <v>9</v>
      </c>
    </row>
    <row r="76" spans="1:26" x14ac:dyDescent="0.35">
      <c r="A76" t="s">
        <v>91</v>
      </c>
      <c r="B76" s="1">
        <v>145351</v>
      </c>
      <c r="C76">
        <v>2021</v>
      </c>
      <c r="D76" t="s">
        <v>9</v>
      </c>
      <c r="E76" t="s">
        <v>17</v>
      </c>
      <c r="F76" t="s">
        <v>18</v>
      </c>
      <c r="G76" t="s">
        <v>12</v>
      </c>
      <c r="H76" t="s">
        <v>13</v>
      </c>
      <c r="J76" s="7" t="str">
        <f>RIGHT(LEFT(Table1[[#This Row],[Vin]],1),1)</f>
        <v>1</v>
      </c>
      <c r="K76" s="7" t="str">
        <f>RIGHT(LEFT(Table1[[#This Row],[Vin]],2),1)</f>
        <v>G</v>
      </c>
      <c r="L76" s="7" t="str">
        <f>RIGHT(LEFT(Table1[[#This Row],[Vin]],3),1)</f>
        <v>6</v>
      </c>
      <c r="M76" s="7" t="str">
        <f>RIGHT(LEFT(Table1[[#This Row],[Vin]],4),1)</f>
        <v>D</v>
      </c>
      <c r="N76" s="1" t="str">
        <f>RIGHT(LEFT(Table1[[#This Row],[Vin]],5),1)</f>
        <v>M</v>
      </c>
      <c r="O76" s="7" t="str">
        <f>RIGHT(LEFT(Table1[[#This Row],[Vin]],6),1)</f>
        <v>5</v>
      </c>
      <c r="P76" s="7" t="str">
        <f>RIGHT(LEFT(Table1[[#This Row],[Vin]],7),1)</f>
        <v>R</v>
      </c>
      <c r="Q76" s="1" t="str">
        <f>RIGHT(LEFT(Table1[[#This Row],[Vin]],8),1)</f>
        <v>K</v>
      </c>
      <c r="R76" s="1" t="str">
        <f>RIGHT(LEFT(Table1[[#This Row],[Vin]],9),1)</f>
        <v>6</v>
      </c>
      <c r="S76" s="1" t="str">
        <f>RIGHT(LEFT(Table1[[#This Row],[Vin]],10),1)</f>
        <v>M</v>
      </c>
      <c r="T76" s="7" t="str">
        <f>RIGHT(LEFT(Table1[[#This Row],[Vin]],11),1)</f>
        <v>0</v>
      </c>
      <c r="U76" s="1" t="str">
        <f>RIGHT(LEFT(Table1[[#This Row],[Vin]],12),1)</f>
        <v>1</v>
      </c>
      <c r="V76" s="1" t="str">
        <f>RIGHT(LEFT(Table1[[#This Row],[Vin]],13),1)</f>
        <v>4</v>
      </c>
      <c r="W76" s="1" t="str">
        <f>RIGHT(LEFT(Table1[[#This Row],[Vin]],14),1)</f>
        <v>5</v>
      </c>
      <c r="X76" s="1" t="str">
        <f>RIGHT(LEFT(Table1[[#This Row],[Vin]],15),1)</f>
        <v>3</v>
      </c>
      <c r="Y76" s="1" t="str">
        <f>RIGHT(LEFT(Table1[[#This Row],[Vin]],16),1)</f>
        <v>5</v>
      </c>
      <c r="Z76" s="1" t="str">
        <f>RIGHT(LEFT(Table1[[#This Row],[Vin]],17),1)</f>
        <v>1</v>
      </c>
    </row>
    <row r="77" spans="1:26" x14ac:dyDescent="0.35">
      <c r="A77" t="s">
        <v>92</v>
      </c>
      <c r="B77" s="1">
        <v>146102</v>
      </c>
      <c r="C77">
        <v>2021</v>
      </c>
      <c r="D77" t="s">
        <v>9</v>
      </c>
      <c r="E77" t="s">
        <v>10</v>
      </c>
      <c r="F77" t="s">
        <v>11</v>
      </c>
      <c r="G77" t="s">
        <v>12</v>
      </c>
      <c r="H77" t="s">
        <v>13</v>
      </c>
      <c r="J77" s="7" t="str">
        <f>RIGHT(LEFT(Table1[[#This Row],[Vin]],1),1)</f>
        <v>1</v>
      </c>
      <c r="K77" s="7" t="str">
        <f>RIGHT(LEFT(Table1[[#This Row],[Vin]],2),1)</f>
        <v>G</v>
      </c>
      <c r="L77" s="7" t="str">
        <f>RIGHT(LEFT(Table1[[#This Row],[Vin]],3),1)</f>
        <v>6</v>
      </c>
      <c r="M77" s="7" t="str">
        <f>RIGHT(LEFT(Table1[[#This Row],[Vin]],4),1)</f>
        <v>D</v>
      </c>
      <c r="N77" s="1" t="str">
        <f>RIGHT(LEFT(Table1[[#This Row],[Vin]],5),1)</f>
        <v>T</v>
      </c>
      <c r="O77" s="7" t="str">
        <f>RIGHT(LEFT(Table1[[#This Row],[Vin]],6),1)</f>
        <v>5</v>
      </c>
      <c r="P77" s="7" t="str">
        <f>RIGHT(LEFT(Table1[[#This Row],[Vin]],7),1)</f>
        <v>R</v>
      </c>
      <c r="Q77" s="1" t="str">
        <f>RIGHT(LEFT(Table1[[#This Row],[Vin]],8),1)</f>
        <v>K</v>
      </c>
      <c r="R77" s="1" t="str">
        <f>RIGHT(LEFT(Table1[[#This Row],[Vin]],9),1)</f>
        <v>8</v>
      </c>
      <c r="S77" s="1" t="str">
        <f>RIGHT(LEFT(Table1[[#This Row],[Vin]],10),1)</f>
        <v>M</v>
      </c>
      <c r="T77" s="7" t="str">
        <f>RIGHT(LEFT(Table1[[#This Row],[Vin]],11),1)</f>
        <v>0</v>
      </c>
      <c r="U77" s="1" t="str">
        <f>RIGHT(LEFT(Table1[[#This Row],[Vin]],12),1)</f>
        <v>1</v>
      </c>
      <c r="V77" s="1" t="str">
        <f>RIGHT(LEFT(Table1[[#This Row],[Vin]],13),1)</f>
        <v>4</v>
      </c>
      <c r="W77" s="1" t="str">
        <f>RIGHT(LEFT(Table1[[#This Row],[Vin]],14),1)</f>
        <v>6</v>
      </c>
      <c r="X77" s="1" t="str">
        <f>RIGHT(LEFT(Table1[[#This Row],[Vin]],15),1)</f>
        <v>1</v>
      </c>
      <c r="Y77" s="1" t="str">
        <f>RIGHT(LEFT(Table1[[#This Row],[Vin]],16),1)</f>
        <v>0</v>
      </c>
      <c r="Z77" s="1" t="str">
        <f>RIGHT(LEFT(Table1[[#This Row],[Vin]],17),1)</f>
        <v>2</v>
      </c>
    </row>
    <row r="78" spans="1:26" x14ac:dyDescent="0.35">
      <c r="A78" t="s">
        <v>93</v>
      </c>
      <c r="B78" s="1">
        <v>146923</v>
      </c>
      <c r="C78">
        <v>2021</v>
      </c>
      <c r="D78" t="s">
        <v>9</v>
      </c>
      <c r="E78" t="s">
        <v>10</v>
      </c>
      <c r="F78" t="s">
        <v>18</v>
      </c>
      <c r="G78" t="s">
        <v>12</v>
      </c>
      <c r="H78" t="s">
        <v>13</v>
      </c>
      <c r="J78" s="7" t="str">
        <f>RIGHT(LEFT(Table1[[#This Row],[Vin]],1),1)</f>
        <v>1</v>
      </c>
      <c r="K78" s="7" t="str">
        <f>RIGHT(LEFT(Table1[[#This Row],[Vin]],2),1)</f>
        <v>G</v>
      </c>
      <c r="L78" s="7" t="str">
        <f>RIGHT(LEFT(Table1[[#This Row],[Vin]],3),1)</f>
        <v>6</v>
      </c>
      <c r="M78" s="7" t="str">
        <f>RIGHT(LEFT(Table1[[#This Row],[Vin]],4),1)</f>
        <v>D</v>
      </c>
      <c r="N78" s="1" t="str">
        <f>RIGHT(LEFT(Table1[[#This Row],[Vin]],5),1)</f>
        <v>N</v>
      </c>
      <c r="O78" s="7" t="str">
        <f>RIGHT(LEFT(Table1[[#This Row],[Vin]],6),1)</f>
        <v>5</v>
      </c>
      <c r="P78" s="7" t="str">
        <f>RIGHT(LEFT(Table1[[#This Row],[Vin]],7),1)</f>
        <v>R</v>
      </c>
      <c r="Q78" s="1" t="str">
        <f>RIGHT(LEFT(Table1[[#This Row],[Vin]],8),1)</f>
        <v>K</v>
      </c>
      <c r="R78" s="1" t="str">
        <f>RIGHT(LEFT(Table1[[#This Row],[Vin]],9),1)</f>
        <v>1</v>
      </c>
      <c r="S78" s="1" t="str">
        <f>RIGHT(LEFT(Table1[[#This Row],[Vin]],10),1)</f>
        <v>M</v>
      </c>
      <c r="T78" s="7" t="str">
        <f>RIGHT(LEFT(Table1[[#This Row],[Vin]],11),1)</f>
        <v>0</v>
      </c>
      <c r="U78" s="1" t="str">
        <f>RIGHT(LEFT(Table1[[#This Row],[Vin]],12),1)</f>
        <v>1</v>
      </c>
      <c r="V78" s="1" t="str">
        <f>RIGHT(LEFT(Table1[[#This Row],[Vin]],13),1)</f>
        <v>4</v>
      </c>
      <c r="W78" s="1" t="str">
        <f>RIGHT(LEFT(Table1[[#This Row],[Vin]],14),1)</f>
        <v>6</v>
      </c>
      <c r="X78" s="1" t="str">
        <f>RIGHT(LEFT(Table1[[#This Row],[Vin]],15),1)</f>
        <v>9</v>
      </c>
      <c r="Y78" s="1" t="str">
        <f>RIGHT(LEFT(Table1[[#This Row],[Vin]],16),1)</f>
        <v>2</v>
      </c>
      <c r="Z78" s="1" t="str">
        <f>RIGHT(LEFT(Table1[[#This Row],[Vin]],17),1)</f>
        <v>3</v>
      </c>
    </row>
    <row r="79" spans="1:26" x14ac:dyDescent="0.35">
      <c r="A79" t="s">
        <v>94</v>
      </c>
      <c r="B79" s="1">
        <v>146942</v>
      </c>
      <c r="C79">
        <v>2021</v>
      </c>
      <c r="D79" t="s">
        <v>26</v>
      </c>
      <c r="E79" t="s">
        <v>27</v>
      </c>
      <c r="F79" t="s">
        <v>11</v>
      </c>
      <c r="G79" t="s">
        <v>12</v>
      </c>
      <c r="H79" t="s">
        <v>13</v>
      </c>
      <c r="J79" s="7" t="str">
        <f>RIGHT(LEFT(Table1[[#This Row],[Vin]],1),1)</f>
        <v>1</v>
      </c>
      <c r="K79" s="7" t="str">
        <f>RIGHT(LEFT(Table1[[#This Row],[Vin]],2),1)</f>
        <v>G</v>
      </c>
      <c r="L79" s="7" t="str">
        <f>RIGHT(LEFT(Table1[[#This Row],[Vin]],3),1)</f>
        <v>6</v>
      </c>
      <c r="M79" s="7" t="str">
        <f>RIGHT(LEFT(Table1[[#This Row],[Vin]],4),1)</f>
        <v>D</v>
      </c>
      <c r="N79" s="1" t="str">
        <f>RIGHT(LEFT(Table1[[#This Row],[Vin]],5),1)</f>
        <v>H</v>
      </c>
      <c r="O79" s="7" t="str">
        <f>RIGHT(LEFT(Table1[[#This Row],[Vin]],6),1)</f>
        <v>5</v>
      </c>
      <c r="P79" s="7" t="str">
        <f>RIGHT(LEFT(Table1[[#This Row],[Vin]],7),1)</f>
        <v>R</v>
      </c>
      <c r="Q79" s="1" t="str">
        <f>RIGHT(LEFT(Table1[[#This Row],[Vin]],8),1)</f>
        <v>L</v>
      </c>
      <c r="R79" s="1" t="str">
        <f>RIGHT(LEFT(Table1[[#This Row],[Vin]],9),1)</f>
        <v>5</v>
      </c>
      <c r="S79" s="1" t="str">
        <f>RIGHT(LEFT(Table1[[#This Row],[Vin]],10),1)</f>
        <v>M</v>
      </c>
      <c r="T79" s="7" t="str">
        <f>RIGHT(LEFT(Table1[[#This Row],[Vin]],11),1)</f>
        <v>0</v>
      </c>
      <c r="U79" s="1" t="str">
        <f>RIGHT(LEFT(Table1[[#This Row],[Vin]],12),1)</f>
        <v>1</v>
      </c>
      <c r="V79" s="1" t="str">
        <f>RIGHT(LEFT(Table1[[#This Row],[Vin]],13),1)</f>
        <v>4</v>
      </c>
      <c r="W79" s="1" t="str">
        <f>RIGHT(LEFT(Table1[[#This Row],[Vin]],14),1)</f>
        <v>6</v>
      </c>
      <c r="X79" s="1" t="str">
        <f>RIGHT(LEFT(Table1[[#This Row],[Vin]],15),1)</f>
        <v>9</v>
      </c>
      <c r="Y79" s="1" t="str">
        <f>RIGHT(LEFT(Table1[[#This Row],[Vin]],16),1)</f>
        <v>4</v>
      </c>
      <c r="Z79" s="1" t="str">
        <f>RIGHT(LEFT(Table1[[#This Row],[Vin]],17),1)</f>
        <v>2</v>
      </c>
    </row>
    <row r="80" spans="1:26" x14ac:dyDescent="0.35">
      <c r="A80" t="s">
        <v>95</v>
      </c>
      <c r="B80" s="1">
        <v>109345</v>
      </c>
      <c r="C80">
        <v>2022</v>
      </c>
      <c r="D80" t="s">
        <v>26</v>
      </c>
      <c r="E80" t="s">
        <v>10</v>
      </c>
      <c r="F80" t="s">
        <v>18</v>
      </c>
      <c r="G80" t="s">
        <v>12</v>
      </c>
      <c r="H80" t="s">
        <v>13</v>
      </c>
      <c r="J80" s="7" t="str">
        <f>RIGHT(LEFT(Table1[[#This Row],[Vin]],1),1)</f>
        <v>1</v>
      </c>
      <c r="K80" s="7" t="str">
        <f>RIGHT(LEFT(Table1[[#This Row],[Vin]],2),1)</f>
        <v>G</v>
      </c>
      <c r="L80" s="7" t="str">
        <f>RIGHT(LEFT(Table1[[#This Row],[Vin]],3),1)</f>
        <v>6</v>
      </c>
      <c r="M80" s="7" t="str">
        <f>RIGHT(LEFT(Table1[[#This Row],[Vin]],4),1)</f>
        <v>D</v>
      </c>
      <c r="N80" s="1" t="str">
        <f>RIGHT(LEFT(Table1[[#This Row],[Vin]],5),1)</f>
        <v>B</v>
      </c>
      <c r="O80" s="7" t="str">
        <f>RIGHT(LEFT(Table1[[#This Row],[Vin]],6),1)</f>
        <v>5</v>
      </c>
      <c r="P80" s="7" t="str">
        <f>RIGHT(LEFT(Table1[[#This Row],[Vin]],7),1)</f>
        <v>R</v>
      </c>
      <c r="Q80" s="1" t="str">
        <f>RIGHT(LEFT(Table1[[#This Row],[Vin]],8),1)</f>
        <v>K</v>
      </c>
      <c r="R80" s="1" t="str">
        <f>RIGHT(LEFT(Table1[[#This Row],[Vin]],9),1)</f>
        <v>8</v>
      </c>
      <c r="S80" s="1" t="str">
        <f>RIGHT(LEFT(Table1[[#This Row],[Vin]],10),1)</f>
        <v>N</v>
      </c>
      <c r="T80" s="7" t="str">
        <f>RIGHT(LEFT(Table1[[#This Row],[Vin]],11),1)</f>
        <v>0</v>
      </c>
      <c r="U80" s="1" t="str">
        <f>RIGHT(LEFT(Table1[[#This Row],[Vin]],12),1)</f>
        <v>1</v>
      </c>
      <c r="V80" s="1" t="str">
        <f>RIGHT(LEFT(Table1[[#This Row],[Vin]],13),1)</f>
        <v>0</v>
      </c>
      <c r="W80" s="1" t="str">
        <f>RIGHT(LEFT(Table1[[#This Row],[Vin]],14),1)</f>
        <v>9</v>
      </c>
      <c r="X80" s="1" t="str">
        <f>RIGHT(LEFT(Table1[[#This Row],[Vin]],15),1)</f>
        <v>3</v>
      </c>
      <c r="Y80" s="1" t="str">
        <f>RIGHT(LEFT(Table1[[#This Row],[Vin]],16),1)</f>
        <v>4</v>
      </c>
      <c r="Z80" s="1" t="str">
        <f>RIGHT(LEFT(Table1[[#This Row],[Vin]],17),1)</f>
        <v>5</v>
      </c>
    </row>
    <row r="81" spans="1:26" x14ac:dyDescent="0.35">
      <c r="A81" t="s">
        <v>96</v>
      </c>
      <c r="B81" s="1">
        <v>113436</v>
      </c>
      <c r="C81">
        <v>2022</v>
      </c>
      <c r="D81" t="s">
        <v>9</v>
      </c>
      <c r="E81" t="s">
        <v>17</v>
      </c>
      <c r="F81" t="s">
        <v>18</v>
      </c>
      <c r="G81" t="s">
        <v>12</v>
      </c>
      <c r="H81" t="s">
        <v>13</v>
      </c>
      <c r="J81" s="7" t="str">
        <f>RIGHT(LEFT(Table1[[#This Row],[Vin]],1),1)</f>
        <v>1</v>
      </c>
      <c r="K81" s="7" t="str">
        <f>RIGHT(LEFT(Table1[[#This Row],[Vin]],2),1)</f>
        <v>G</v>
      </c>
      <c r="L81" s="7" t="str">
        <f>RIGHT(LEFT(Table1[[#This Row],[Vin]],3),1)</f>
        <v>6</v>
      </c>
      <c r="M81" s="7" t="str">
        <f>RIGHT(LEFT(Table1[[#This Row],[Vin]],4),1)</f>
        <v>D</v>
      </c>
      <c r="N81" s="1" t="str">
        <f>RIGHT(LEFT(Table1[[#This Row],[Vin]],5),1)</f>
        <v>M</v>
      </c>
      <c r="O81" s="7" t="str">
        <f>RIGHT(LEFT(Table1[[#This Row],[Vin]],6),1)</f>
        <v>5</v>
      </c>
      <c r="P81" s="7" t="str">
        <f>RIGHT(LEFT(Table1[[#This Row],[Vin]],7),1)</f>
        <v>R</v>
      </c>
      <c r="Q81" s="1" t="str">
        <f>RIGHT(LEFT(Table1[[#This Row],[Vin]],8),1)</f>
        <v>K</v>
      </c>
      <c r="R81" s="1" t="str">
        <f>RIGHT(LEFT(Table1[[#This Row],[Vin]],9),1)</f>
        <v>6</v>
      </c>
      <c r="S81" s="1" t="str">
        <f>RIGHT(LEFT(Table1[[#This Row],[Vin]],10),1)</f>
        <v>N</v>
      </c>
      <c r="T81" s="7" t="str">
        <f>RIGHT(LEFT(Table1[[#This Row],[Vin]],11),1)</f>
        <v>0</v>
      </c>
      <c r="U81" s="1" t="str">
        <f>RIGHT(LEFT(Table1[[#This Row],[Vin]],12),1)</f>
        <v>1</v>
      </c>
      <c r="V81" s="1" t="str">
        <f>RIGHT(LEFT(Table1[[#This Row],[Vin]],13),1)</f>
        <v>1</v>
      </c>
      <c r="W81" s="1" t="str">
        <f>RIGHT(LEFT(Table1[[#This Row],[Vin]],14),1)</f>
        <v>3</v>
      </c>
      <c r="X81" s="1" t="str">
        <f>RIGHT(LEFT(Table1[[#This Row],[Vin]],15),1)</f>
        <v>4</v>
      </c>
      <c r="Y81" s="1" t="str">
        <f>RIGHT(LEFT(Table1[[#This Row],[Vin]],16),1)</f>
        <v>3</v>
      </c>
      <c r="Z81" s="1" t="str">
        <f>RIGHT(LEFT(Table1[[#This Row],[Vin]],17),1)</f>
        <v>6</v>
      </c>
    </row>
    <row r="82" spans="1:26" x14ac:dyDescent="0.35">
      <c r="A82" t="s">
        <v>97</v>
      </c>
      <c r="B82" s="1">
        <v>113482</v>
      </c>
      <c r="C82">
        <v>2022</v>
      </c>
      <c r="D82" t="s">
        <v>9</v>
      </c>
      <c r="E82" t="s">
        <v>15</v>
      </c>
      <c r="F82" t="s">
        <v>11</v>
      </c>
      <c r="G82" t="s">
        <v>12</v>
      </c>
      <c r="H82" t="s">
        <v>13</v>
      </c>
      <c r="J82" s="7" t="str">
        <f>RIGHT(LEFT(Table1[[#This Row],[Vin]],1),1)</f>
        <v>1</v>
      </c>
      <c r="K82" s="7" t="str">
        <f>RIGHT(LEFT(Table1[[#This Row],[Vin]],2),1)</f>
        <v>G</v>
      </c>
      <c r="L82" s="7" t="str">
        <f>RIGHT(LEFT(Table1[[#This Row],[Vin]],3),1)</f>
        <v>6</v>
      </c>
      <c r="M82" s="7" t="str">
        <f>RIGHT(LEFT(Table1[[#This Row],[Vin]],4),1)</f>
        <v>D</v>
      </c>
      <c r="N82" s="1" t="str">
        <f>RIGHT(LEFT(Table1[[#This Row],[Vin]],5),1)</f>
        <v>U</v>
      </c>
      <c r="O82" s="7" t="str">
        <f>RIGHT(LEFT(Table1[[#This Row],[Vin]],6),1)</f>
        <v>5</v>
      </c>
      <c r="P82" s="7" t="str">
        <f>RIGHT(LEFT(Table1[[#This Row],[Vin]],7),1)</f>
        <v>R</v>
      </c>
      <c r="Q82" s="1" t="str">
        <f>RIGHT(LEFT(Table1[[#This Row],[Vin]],8),1)</f>
        <v>K</v>
      </c>
      <c r="R82" s="1" t="str">
        <f>RIGHT(LEFT(Table1[[#This Row],[Vin]],9),1)</f>
        <v>2</v>
      </c>
      <c r="S82" s="1" t="str">
        <f>RIGHT(LEFT(Table1[[#This Row],[Vin]],10),1)</f>
        <v>N</v>
      </c>
      <c r="T82" s="7" t="str">
        <f>RIGHT(LEFT(Table1[[#This Row],[Vin]],11),1)</f>
        <v>0</v>
      </c>
      <c r="U82" s="1" t="str">
        <f>RIGHT(LEFT(Table1[[#This Row],[Vin]],12),1)</f>
        <v>1</v>
      </c>
      <c r="V82" s="1" t="str">
        <f>RIGHT(LEFT(Table1[[#This Row],[Vin]],13),1)</f>
        <v>1</v>
      </c>
      <c r="W82" s="1" t="str">
        <f>RIGHT(LEFT(Table1[[#This Row],[Vin]],14),1)</f>
        <v>3</v>
      </c>
      <c r="X82" s="1" t="str">
        <f>RIGHT(LEFT(Table1[[#This Row],[Vin]],15),1)</f>
        <v>4</v>
      </c>
      <c r="Y82" s="1" t="str">
        <f>RIGHT(LEFT(Table1[[#This Row],[Vin]],16),1)</f>
        <v>8</v>
      </c>
      <c r="Z82" s="1" t="str">
        <f>RIGHT(LEFT(Table1[[#This Row],[Vin]],17),1)</f>
        <v>2</v>
      </c>
    </row>
    <row r="83" spans="1:26" x14ac:dyDescent="0.35">
      <c r="A83" t="s">
        <v>98</v>
      </c>
      <c r="B83" s="1">
        <v>114341</v>
      </c>
      <c r="C83">
        <v>2022</v>
      </c>
      <c r="D83" t="s">
        <v>26</v>
      </c>
      <c r="E83" t="s">
        <v>17</v>
      </c>
      <c r="F83" t="s">
        <v>11</v>
      </c>
      <c r="G83" t="s">
        <v>12</v>
      </c>
      <c r="H83" t="s">
        <v>13</v>
      </c>
      <c r="J83" s="7" t="str">
        <f>RIGHT(LEFT(Table1[[#This Row],[Vin]],1),1)</f>
        <v>1</v>
      </c>
      <c r="K83" s="7" t="str">
        <f>RIGHT(LEFT(Table1[[#This Row],[Vin]],2),1)</f>
        <v>G</v>
      </c>
      <c r="L83" s="7" t="str">
        <f>RIGHT(LEFT(Table1[[#This Row],[Vin]],3),1)</f>
        <v>6</v>
      </c>
      <c r="M83" s="7" t="str">
        <f>RIGHT(LEFT(Table1[[#This Row],[Vin]],4),1)</f>
        <v>D</v>
      </c>
      <c r="N83" s="1" t="str">
        <f>RIGHT(LEFT(Table1[[#This Row],[Vin]],5),1)</f>
        <v>K</v>
      </c>
      <c r="O83" s="7" t="str">
        <f>RIGHT(LEFT(Table1[[#This Row],[Vin]],6),1)</f>
        <v>5</v>
      </c>
      <c r="P83" s="7" t="str">
        <f>RIGHT(LEFT(Table1[[#This Row],[Vin]],7),1)</f>
        <v>R</v>
      </c>
      <c r="Q83" s="1" t="str">
        <f>RIGHT(LEFT(Table1[[#This Row],[Vin]],8),1)</f>
        <v>K</v>
      </c>
      <c r="R83" s="1" t="str">
        <f>RIGHT(LEFT(Table1[[#This Row],[Vin]],9),1)</f>
        <v>3</v>
      </c>
      <c r="S83" s="1" t="str">
        <f>RIGHT(LEFT(Table1[[#This Row],[Vin]],10),1)</f>
        <v>N</v>
      </c>
      <c r="T83" s="7" t="str">
        <f>RIGHT(LEFT(Table1[[#This Row],[Vin]],11),1)</f>
        <v>0</v>
      </c>
      <c r="U83" s="1" t="str">
        <f>RIGHT(LEFT(Table1[[#This Row],[Vin]],12),1)</f>
        <v>1</v>
      </c>
      <c r="V83" s="1" t="str">
        <f>RIGHT(LEFT(Table1[[#This Row],[Vin]],13),1)</f>
        <v>1</v>
      </c>
      <c r="W83" s="1" t="str">
        <f>RIGHT(LEFT(Table1[[#This Row],[Vin]],14),1)</f>
        <v>4</v>
      </c>
      <c r="X83" s="1" t="str">
        <f>RIGHT(LEFT(Table1[[#This Row],[Vin]],15),1)</f>
        <v>3</v>
      </c>
      <c r="Y83" s="1" t="str">
        <f>RIGHT(LEFT(Table1[[#This Row],[Vin]],16),1)</f>
        <v>4</v>
      </c>
      <c r="Z83" s="1" t="str">
        <f>RIGHT(LEFT(Table1[[#This Row],[Vin]],17),1)</f>
        <v>1</v>
      </c>
    </row>
    <row r="84" spans="1:26" x14ac:dyDescent="0.35">
      <c r="A84" t="s">
        <v>99</v>
      </c>
      <c r="B84" s="1">
        <v>116986</v>
      </c>
      <c r="C84">
        <v>2022</v>
      </c>
      <c r="D84" t="s">
        <v>9</v>
      </c>
      <c r="E84" t="s">
        <v>10</v>
      </c>
      <c r="F84" t="s">
        <v>18</v>
      </c>
      <c r="G84" t="s">
        <v>12</v>
      </c>
      <c r="H84" t="s">
        <v>13</v>
      </c>
      <c r="J84" s="7" t="str">
        <f>RIGHT(LEFT(Table1[[#This Row],[Vin]],1),1)</f>
        <v>1</v>
      </c>
      <c r="K84" s="7" t="str">
        <f>RIGHT(LEFT(Table1[[#This Row],[Vin]],2),1)</f>
        <v>G</v>
      </c>
      <c r="L84" s="7" t="str">
        <f>RIGHT(LEFT(Table1[[#This Row],[Vin]],3),1)</f>
        <v>6</v>
      </c>
      <c r="M84" s="7" t="str">
        <f>RIGHT(LEFT(Table1[[#This Row],[Vin]],4),1)</f>
        <v>D</v>
      </c>
      <c r="N84" s="1" t="str">
        <f>RIGHT(LEFT(Table1[[#This Row],[Vin]],5),1)</f>
        <v>N</v>
      </c>
      <c r="O84" s="7" t="str">
        <f>RIGHT(LEFT(Table1[[#This Row],[Vin]],6),1)</f>
        <v>5</v>
      </c>
      <c r="P84" s="7" t="str">
        <f>RIGHT(LEFT(Table1[[#This Row],[Vin]],7),1)</f>
        <v>R</v>
      </c>
      <c r="Q84" s="1" t="str">
        <f>RIGHT(LEFT(Table1[[#This Row],[Vin]],8),1)</f>
        <v>K</v>
      </c>
      <c r="R84" s="1" t="str">
        <f>RIGHT(LEFT(Table1[[#This Row],[Vin]],9),1)</f>
        <v>5</v>
      </c>
      <c r="S84" s="1" t="str">
        <f>RIGHT(LEFT(Table1[[#This Row],[Vin]],10),1)</f>
        <v>N</v>
      </c>
      <c r="T84" s="7" t="str">
        <f>RIGHT(LEFT(Table1[[#This Row],[Vin]],11),1)</f>
        <v>0</v>
      </c>
      <c r="U84" s="1" t="str">
        <f>RIGHT(LEFT(Table1[[#This Row],[Vin]],12),1)</f>
        <v>1</v>
      </c>
      <c r="V84" s="1" t="str">
        <f>RIGHT(LEFT(Table1[[#This Row],[Vin]],13),1)</f>
        <v>1</v>
      </c>
      <c r="W84" s="1" t="str">
        <f>RIGHT(LEFT(Table1[[#This Row],[Vin]],14),1)</f>
        <v>6</v>
      </c>
      <c r="X84" s="1" t="str">
        <f>RIGHT(LEFT(Table1[[#This Row],[Vin]],15),1)</f>
        <v>9</v>
      </c>
      <c r="Y84" s="1" t="str">
        <f>RIGHT(LEFT(Table1[[#This Row],[Vin]],16),1)</f>
        <v>8</v>
      </c>
      <c r="Z84" s="1" t="str">
        <f>RIGHT(LEFT(Table1[[#This Row],[Vin]],17),1)</f>
        <v>6</v>
      </c>
    </row>
    <row r="85" spans="1:26" x14ac:dyDescent="0.35">
      <c r="A85" t="s">
        <v>100</v>
      </c>
      <c r="B85" s="1">
        <v>118075</v>
      </c>
      <c r="C85">
        <v>2022</v>
      </c>
      <c r="D85" t="s">
        <v>9</v>
      </c>
      <c r="E85" t="s">
        <v>10</v>
      </c>
      <c r="F85" t="s">
        <v>18</v>
      </c>
      <c r="G85" t="s">
        <v>12</v>
      </c>
      <c r="H85" t="s">
        <v>13</v>
      </c>
      <c r="J85" s="7" t="str">
        <f>RIGHT(LEFT(Table1[[#This Row],[Vin]],1),1)</f>
        <v>1</v>
      </c>
      <c r="K85" s="7" t="str">
        <f>RIGHT(LEFT(Table1[[#This Row],[Vin]],2),1)</f>
        <v>G</v>
      </c>
      <c r="L85" s="7" t="str">
        <f>RIGHT(LEFT(Table1[[#This Row],[Vin]],3),1)</f>
        <v>6</v>
      </c>
      <c r="M85" s="7" t="str">
        <f>RIGHT(LEFT(Table1[[#This Row],[Vin]],4),1)</f>
        <v>D</v>
      </c>
      <c r="N85" s="1" t="str">
        <f>RIGHT(LEFT(Table1[[#This Row],[Vin]],5),1)</f>
        <v>Z</v>
      </c>
      <c r="O85" s="7" t="str">
        <f>RIGHT(LEFT(Table1[[#This Row],[Vin]],6),1)</f>
        <v>5</v>
      </c>
      <c r="P85" s="7" t="str">
        <f>RIGHT(LEFT(Table1[[#This Row],[Vin]],7),1)</f>
        <v>R</v>
      </c>
      <c r="Q85" s="1" t="str">
        <f>RIGHT(LEFT(Table1[[#This Row],[Vin]],8),1)</f>
        <v>K</v>
      </c>
      <c r="R85" s="1" t="str">
        <f>RIGHT(LEFT(Table1[[#This Row],[Vin]],9),1)</f>
        <v>1</v>
      </c>
      <c r="S85" s="1" t="str">
        <f>RIGHT(LEFT(Table1[[#This Row],[Vin]],10),1)</f>
        <v>N</v>
      </c>
      <c r="T85" s="7" t="str">
        <f>RIGHT(LEFT(Table1[[#This Row],[Vin]],11),1)</f>
        <v>0</v>
      </c>
      <c r="U85" s="1" t="str">
        <f>RIGHT(LEFT(Table1[[#This Row],[Vin]],12),1)</f>
        <v>1</v>
      </c>
      <c r="V85" s="1" t="str">
        <f>RIGHT(LEFT(Table1[[#This Row],[Vin]],13),1)</f>
        <v>1</v>
      </c>
      <c r="W85" s="1" t="str">
        <f>RIGHT(LEFT(Table1[[#This Row],[Vin]],14),1)</f>
        <v>8</v>
      </c>
      <c r="X85" s="1" t="str">
        <f>RIGHT(LEFT(Table1[[#This Row],[Vin]],15),1)</f>
        <v>0</v>
      </c>
      <c r="Y85" s="1" t="str">
        <f>RIGHT(LEFT(Table1[[#This Row],[Vin]],16),1)</f>
        <v>7</v>
      </c>
      <c r="Z85" s="1" t="str">
        <f>RIGHT(LEFT(Table1[[#This Row],[Vin]],17),1)</f>
        <v>5</v>
      </c>
    </row>
    <row r="86" spans="1:26" x14ac:dyDescent="0.35">
      <c r="A86" t="s">
        <v>101</v>
      </c>
      <c r="B86" s="1">
        <v>118234</v>
      </c>
      <c r="C86">
        <v>2022</v>
      </c>
      <c r="D86" t="s">
        <v>9</v>
      </c>
      <c r="E86" t="s">
        <v>10</v>
      </c>
      <c r="F86" t="s">
        <v>18</v>
      </c>
      <c r="G86" t="s">
        <v>12</v>
      </c>
      <c r="H86" t="s">
        <v>13</v>
      </c>
      <c r="J86" s="7" t="str">
        <f>RIGHT(LEFT(Table1[[#This Row],[Vin]],1),1)</f>
        <v>1</v>
      </c>
      <c r="K86" s="7" t="str">
        <f>RIGHT(LEFT(Table1[[#This Row],[Vin]],2),1)</f>
        <v>G</v>
      </c>
      <c r="L86" s="7" t="str">
        <f>RIGHT(LEFT(Table1[[#This Row],[Vin]],3),1)</f>
        <v>6</v>
      </c>
      <c r="M86" s="7" t="str">
        <f>RIGHT(LEFT(Table1[[#This Row],[Vin]],4),1)</f>
        <v>D</v>
      </c>
      <c r="N86" s="1" t="str">
        <f>RIGHT(LEFT(Table1[[#This Row],[Vin]],5),1)</f>
        <v>N</v>
      </c>
      <c r="O86" s="7" t="str">
        <f>RIGHT(LEFT(Table1[[#This Row],[Vin]],6),1)</f>
        <v>5</v>
      </c>
      <c r="P86" s="7" t="str">
        <f>RIGHT(LEFT(Table1[[#This Row],[Vin]],7),1)</f>
        <v>R</v>
      </c>
      <c r="Q86" s="1" t="str">
        <f>RIGHT(LEFT(Table1[[#This Row],[Vin]],8),1)</f>
        <v>K</v>
      </c>
      <c r="R86" s="1" t="str">
        <f>RIGHT(LEFT(Table1[[#This Row],[Vin]],9),1)</f>
        <v>1</v>
      </c>
      <c r="S86" s="1" t="str">
        <f>RIGHT(LEFT(Table1[[#This Row],[Vin]],10),1)</f>
        <v>N</v>
      </c>
      <c r="T86" s="7" t="str">
        <f>RIGHT(LEFT(Table1[[#This Row],[Vin]],11),1)</f>
        <v>0</v>
      </c>
      <c r="U86" s="1" t="str">
        <f>RIGHT(LEFT(Table1[[#This Row],[Vin]],12),1)</f>
        <v>1</v>
      </c>
      <c r="V86" s="1" t="str">
        <f>RIGHT(LEFT(Table1[[#This Row],[Vin]],13),1)</f>
        <v>1</v>
      </c>
      <c r="W86" s="1" t="str">
        <f>RIGHT(LEFT(Table1[[#This Row],[Vin]],14),1)</f>
        <v>8</v>
      </c>
      <c r="X86" s="1" t="str">
        <f>RIGHT(LEFT(Table1[[#This Row],[Vin]],15),1)</f>
        <v>2</v>
      </c>
      <c r="Y86" s="1" t="str">
        <f>RIGHT(LEFT(Table1[[#This Row],[Vin]],16),1)</f>
        <v>3</v>
      </c>
      <c r="Z86" s="1" t="str">
        <f>RIGHT(LEFT(Table1[[#This Row],[Vin]],17),1)</f>
        <v>4</v>
      </c>
    </row>
    <row r="87" spans="1:26" x14ac:dyDescent="0.35">
      <c r="A87" t="s">
        <v>102</v>
      </c>
      <c r="B87" s="1">
        <v>118384</v>
      </c>
      <c r="C87">
        <v>2022</v>
      </c>
      <c r="D87" t="s">
        <v>9</v>
      </c>
      <c r="E87" t="s">
        <v>15</v>
      </c>
      <c r="F87" t="s">
        <v>11</v>
      </c>
      <c r="G87" t="s">
        <v>12</v>
      </c>
      <c r="H87" t="s">
        <v>13</v>
      </c>
      <c r="J87" s="7" t="str">
        <f>RIGHT(LEFT(Table1[[#This Row],[Vin]],1),1)</f>
        <v>1</v>
      </c>
      <c r="K87" s="7" t="str">
        <f>RIGHT(LEFT(Table1[[#This Row],[Vin]],2),1)</f>
        <v>G</v>
      </c>
      <c r="L87" s="7" t="str">
        <f>RIGHT(LEFT(Table1[[#This Row],[Vin]],3),1)</f>
        <v>6</v>
      </c>
      <c r="M87" s="7" t="str">
        <f>RIGHT(LEFT(Table1[[#This Row],[Vin]],4),1)</f>
        <v>D</v>
      </c>
      <c r="N87" s="1" t="str">
        <f>RIGHT(LEFT(Table1[[#This Row],[Vin]],5),1)</f>
        <v>U</v>
      </c>
      <c r="O87" s="7" t="str">
        <f>RIGHT(LEFT(Table1[[#This Row],[Vin]],6),1)</f>
        <v>5</v>
      </c>
      <c r="P87" s="7" t="str">
        <f>RIGHT(LEFT(Table1[[#This Row],[Vin]],7),1)</f>
        <v>R</v>
      </c>
      <c r="Q87" s="1" t="str">
        <f>RIGHT(LEFT(Table1[[#This Row],[Vin]],8),1)</f>
        <v>K</v>
      </c>
      <c r="R87" s="1" t="str">
        <f>RIGHT(LEFT(Table1[[#This Row],[Vin]],9),1)</f>
        <v>5</v>
      </c>
      <c r="S87" s="1" t="str">
        <f>RIGHT(LEFT(Table1[[#This Row],[Vin]],10),1)</f>
        <v>N</v>
      </c>
      <c r="T87" s="7" t="str">
        <f>RIGHT(LEFT(Table1[[#This Row],[Vin]],11),1)</f>
        <v>0</v>
      </c>
      <c r="U87" s="1" t="str">
        <f>RIGHT(LEFT(Table1[[#This Row],[Vin]],12),1)</f>
        <v>1</v>
      </c>
      <c r="V87" s="1" t="str">
        <f>RIGHT(LEFT(Table1[[#This Row],[Vin]],13),1)</f>
        <v>1</v>
      </c>
      <c r="W87" s="1" t="str">
        <f>RIGHT(LEFT(Table1[[#This Row],[Vin]],14),1)</f>
        <v>8</v>
      </c>
      <c r="X87" s="1" t="str">
        <f>RIGHT(LEFT(Table1[[#This Row],[Vin]],15),1)</f>
        <v>3</v>
      </c>
      <c r="Y87" s="1" t="str">
        <f>RIGHT(LEFT(Table1[[#This Row],[Vin]],16),1)</f>
        <v>8</v>
      </c>
      <c r="Z87" s="1" t="str">
        <f>RIGHT(LEFT(Table1[[#This Row],[Vin]],17),1)</f>
        <v>4</v>
      </c>
    </row>
    <row r="88" spans="1:26" x14ac:dyDescent="0.35">
      <c r="A88" t="s">
        <v>103</v>
      </c>
      <c r="B88" s="1">
        <v>120125</v>
      </c>
      <c r="C88">
        <v>2022</v>
      </c>
      <c r="D88" t="s">
        <v>26</v>
      </c>
      <c r="E88" t="s">
        <v>10</v>
      </c>
      <c r="F88" t="s">
        <v>18</v>
      </c>
      <c r="G88" t="s">
        <v>12</v>
      </c>
      <c r="H88" t="s">
        <v>13</v>
      </c>
      <c r="J88" s="7" t="str">
        <f>RIGHT(LEFT(Table1[[#This Row],[Vin]],1),1)</f>
        <v>1</v>
      </c>
      <c r="K88" s="7" t="str">
        <f>RIGHT(LEFT(Table1[[#This Row],[Vin]],2),1)</f>
        <v>G</v>
      </c>
      <c r="L88" s="7" t="str">
        <f>RIGHT(LEFT(Table1[[#This Row],[Vin]],3),1)</f>
        <v>6</v>
      </c>
      <c r="M88" s="7" t="str">
        <f>RIGHT(LEFT(Table1[[#This Row],[Vin]],4),1)</f>
        <v>D</v>
      </c>
      <c r="N88" s="1" t="str">
        <f>RIGHT(LEFT(Table1[[#This Row],[Vin]],5),1)</f>
        <v>B</v>
      </c>
      <c r="O88" s="7" t="str">
        <f>RIGHT(LEFT(Table1[[#This Row],[Vin]],6),1)</f>
        <v>5</v>
      </c>
      <c r="P88" s="7" t="str">
        <f>RIGHT(LEFT(Table1[[#This Row],[Vin]],7),1)</f>
        <v>R</v>
      </c>
      <c r="Q88" s="1" t="str">
        <f>RIGHT(LEFT(Table1[[#This Row],[Vin]],8),1)</f>
        <v>K</v>
      </c>
      <c r="R88" s="1" t="str">
        <f>RIGHT(LEFT(Table1[[#This Row],[Vin]],9),1)</f>
        <v>5</v>
      </c>
      <c r="S88" s="1" t="str">
        <f>RIGHT(LEFT(Table1[[#This Row],[Vin]],10),1)</f>
        <v>N</v>
      </c>
      <c r="T88" s="7" t="str">
        <f>RIGHT(LEFT(Table1[[#This Row],[Vin]],11),1)</f>
        <v>0</v>
      </c>
      <c r="U88" s="1" t="str">
        <f>RIGHT(LEFT(Table1[[#This Row],[Vin]],12),1)</f>
        <v>1</v>
      </c>
      <c r="V88" s="1" t="str">
        <f>RIGHT(LEFT(Table1[[#This Row],[Vin]],13),1)</f>
        <v>2</v>
      </c>
      <c r="W88" s="1" t="str">
        <f>RIGHT(LEFT(Table1[[#This Row],[Vin]],14),1)</f>
        <v>0</v>
      </c>
      <c r="X88" s="1" t="str">
        <f>RIGHT(LEFT(Table1[[#This Row],[Vin]],15),1)</f>
        <v>1</v>
      </c>
      <c r="Y88" s="1" t="str">
        <f>RIGHT(LEFT(Table1[[#This Row],[Vin]],16),1)</f>
        <v>2</v>
      </c>
      <c r="Z88" s="1" t="str">
        <f>RIGHT(LEFT(Table1[[#This Row],[Vin]],17),1)</f>
        <v>5</v>
      </c>
    </row>
    <row r="89" spans="1:26" x14ac:dyDescent="0.35">
      <c r="A89" t="s">
        <v>104</v>
      </c>
      <c r="B89" s="1">
        <v>120172</v>
      </c>
      <c r="C89">
        <v>2022</v>
      </c>
      <c r="D89" t="s">
        <v>26</v>
      </c>
      <c r="E89" t="s">
        <v>27</v>
      </c>
      <c r="F89" t="s">
        <v>18</v>
      </c>
      <c r="G89" t="s">
        <v>12</v>
      </c>
      <c r="H89" t="s">
        <v>13</v>
      </c>
      <c r="J89" s="7" t="str">
        <f>RIGHT(LEFT(Table1[[#This Row],[Vin]],1),1)</f>
        <v>1</v>
      </c>
      <c r="K89" s="7" t="str">
        <f>RIGHT(LEFT(Table1[[#This Row],[Vin]],2),1)</f>
        <v>G</v>
      </c>
      <c r="L89" s="7" t="str">
        <f>RIGHT(LEFT(Table1[[#This Row],[Vin]],3),1)</f>
        <v>6</v>
      </c>
      <c r="M89" s="7" t="str">
        <f>RIGHT(LEFT(Table1[[#This Row],[Vin]],4),1)</f>
        <v>D</v>
      </c>
      <c r="N89" s="1" t="str">
        <f>RIGHT(LEFT(Table1[[#This Row],[Vin]],5),1)</f>
        <v>D</v>
      </c>
      <c r="O89" s="7" t="str">
        <f>RIGHT(LEFT(Table1[[#This Row],[Vin]],6),1)</f>
        <v>5</v>
      </c>
      <c r="P89" s="7" t="str">
        <f>RIGHT(LEFT(Table1[[#This Row],[Vin]],7),1)</f>
        <v>R</v>
      </c>
      <c r="Q89" s="1" t="str">
        <f>RIGHT(LEFT(Table1[[#This Row],[Vin]],8),1)</f>
        <v>L</v>
      </c>
      <c r="R89" s="1" t="str">
        <f>RIGHT(LEFT(Table1[[#This Row],[Vin]],9),1)</f>
        <v>X</v>
      </c>
      <c r="S89" s="1" t="str">
        <f>RIGHT(LEFT(Table1[[#This Row],[Vin]],10),1)</f>
        <v>N</v>
      </c>
      <c r="T89" s="7" t="str">
        <f>RIGHT(LEFT(Table1[[#This Row],[Vin]],11),1)</f>
        <v>0</v>
      </c>
      <c r="U89" s="1" t="str">
        <f>RIGHT(LEFT(Table1[[#This Row],[Vin]],12),1)</f>
        <v>1</v>
      </c>
      <c r="V89" s="1" t="str">
        <f>RIGHT(LEFT(Table1[[#This Row],[Vin]],13),1)</f>
        <v>2</v>
      </c>
      <c r="W89" s="1" t="str">
        <f>RIGHT(LEFT(Table1[[#This Row],[Vin]],14),1)</f>
        <v>0</v>
      </c>
      <c r="X89" s="1" t="str">
        <f>RIGHT(LEFT(Table1[[#This Row],[Vin]],15),1)</f>
        <v>1</v>
      </c>
      <c r="Y89" s="1" t="str">
        <f>RIGHT(LEFT(Table1[[#This Row],[Vin]],16),1)</f>
        <v>7</v>
      </c>
      <c r="Z89" s="1" t="str">
        <f>RIGHT(LEFT(Table1[[#This Row],[Vin]],17),1)</f>
        <v>2</v>
      </c>
    </row>
    <row r="90" spans="1:26" x14ac:dyDescent="0.35">
      <c r="A90" t="s">
        <v>105</v>
      </c>
      <c r="B90" s="1">
        <v>128624</v>
      </c>
      <c r="C90">
        <v>2022</v>
      </c>
      <c r="D90" t="s">
        <v>9</v>
      </c>
      <c r="E90" t="s">
        <v>10</v>
      </c>
      <c r="F90" t="s">
        <v>11</v>
      </c>
      <c r="G90" t="s">
        <v>12</v>
      </c>
      <c r="H90" t="s">
        <v>13</v>
      </c>
      <c r="J90" s="7" t="str">
        <f>RIGHT(LEFT(Table1[[#This Row],[Vin]],1),1)</f>
        <v>1</v>
      </c>
      <c r="K90" s="7" t="str">
        <f>RIGHT(LEFT(Table1[[#This Row],[Vin]],2),1)</f>
        <v>G</v>
      </c>
      <c r="L90" s="7" t="str">
        <f>RIGHT(LEFT(Table1[[#This Row],[Vin]],3),1)</f>
        <v>6</v>
      </c>
      <c r="M90" s="7" t="str">
        <f>RIGHT(LEFT(Table1[[#This Row],[Vin]],4),1)</f>
        <v>D</v>
      </c>
      <c r="N90" s="1" t="str">
        <f>RIGHT(LEFT(Table1[[#This Row],[Vin]],5),1)</f>
        <v>T</v>
      </c>
      <c r="O90" s="7" t="str">
        <f>RIGHT(LEFT(Table1[[#This Row],[Vin]],6),1)</f>
        <v>5</v>
      </c>
      <c r="P90" s="7" t="str">
        <f>RIGHT(LEFT(Table1[[#This Row],[Vin]],7),1)</f>
        <v>R</v>
      </c>
      <c r="Q90" s="1" t="str">
        <f>RIGHT(LEFT(Table1[[#This Row],[Vin]],8),1)</f>
        <v>K</v>
      </c>
      <c r="R90" s="1" t="str">
        <f>RIGHT(LEFT(Table1[[#This Row],[Vin]],9),1)</f>
        <v>1</v>
      </c>
      <c r="S90" s="1" t="str">
        <f>RIGHT(LEFT(Table1[[#This Row],[Vin]],10),1)</f>
        <v>N</v>
      </c>
      <c r="T90" s="7" t="str">
        <f>RIGHT(LEFT(Table1[[#This Row],[Vin]],11),1)</f>
        <v>0</v>
      </c>
      <c r="U90" s="1" t="str">
        <f>RIGHT(LEFT(Table1[[#This Row],[Vin]],12),1)</f>
        <v>1</v>
      </c>
      <c r="V90" s="1" t="str">
        <f>RIGHT(LEFT(Table1[[#This Row],[Vin]],13),1)</f>
        <v>2</v>
      </c>
      <c r="W90" s="1" t="str">
        <f>RIGHT(LEFT(Table1[[#This Row],[Vin]],14),1)</f>
        <v>8</v>
      </c>
      <c r="X90" s="1" t="str">
        <f>RIGHT(LEFT(Table1[[#This Row],[Vin]],15),1)</f>
        <v>6</v>
      </c>
      <c r="Y90" s="1" t="str">
        <f>RIGHT(LEFT(Table1[[#This Row],[Vin]],16),1)</f>
        <v>2</v>
      </c>
      <c r="Z90" s="1" t="str">
        <f>RIGHT(LEFT(Table1[[#This Row],[Vin]],17),1)</f>
        <v>4</v>
      </c>
    </row>
    <row r="91" spans="1:26" x14ac:dyDescent="0.35">
      <c r="A91" t="s">
        <v>106</v>
      </c>
      <c r="B91" s="1">
        <v>130322</v>
      </c>
      <c r="C91">
        <v>2022</v>
      </c>
      <c r="D91" t="s">
        <v>9</v>
      </c>
      <c r="E91" t="s">
        <v>27</v>
      </c>
      <c r="F91" t="s">
        <v>11</v>
      </c>
      <c r="G91" t="s">
        <v>12</v>
      </c>
      <c r="H91" t="s">
        <v>49</v>
      </c>
      <c r="J91" s="7" t="str">
        <f>RIGHT(LEFT(Table1[[#This Row],[Vin]],1),1)</f>
        <v>1</v>
      </c>
      <c r="K91" s="7" t="str">
        <f>RIGHT(LEFT(Table1[[#This Row],[Vin]],2),1)</f>
        <v>G</v>
      </c>
      <c r="L91" s="7" t="str">
        <f>RIGHT(LEFT(Table1[[#This Row],[Vin]],3),1)</f>
        <v>6</v>
      </c>
      <c r="M91" s="7" t="str">
        <f>RIGHT(LEFT(Table1[[#This Row],[Vin]],4),1)</f>
        <v>D</v>
      </c>
      <c r="N91" s="1" t="str">
        <f>RIGHT(LEFT(Table1[[#This Row],[Vin]],5),1)</f>
        <v>V</v>
      </c>
      <c r="O91" s="7" t="str">
        <f>RIGHT(LEFT(Table1[[#This Row],[Vin]],6),1)</f>
        <v>5</v>
      </c>
      <c r="P91" s="7" t="str">
        <f>RIGHT(LEFT(Table1[[#This Row],[Vin]],7),1)</f>
        <v>R</v>
      </c>
      <c r="Q91" s="1" t="str">
        <f>RIGHT(LEFT(Table1[[#This Row],[Vin]],8),1)</f>
        <v>W</v>
      </c>
      <c r="R91" s="1" t="str">
        <f>RIGHT(LEFT(Table1[[#This Row],[Vin]],9),1)</f>
        <v>X</v>
      </c>
      <c r="S91" s="1" t="str">
        <f>RIGHT(LEFT(Table1[[#This Row],[Vin]],10),1)</f>
        <v>N</v>
      </c>
      <c r="T91" s="7" t="str">
        <f>RIGHT(LEFT(Table1[[#This Row],[Vin]],11),1)</f>
        <v>0</v>
      </c>
      <c r="U91" s="1" t="str">
        <f>RIGHT(LEFT(Table1[[#This Row],[Vin]],12),1)</f>
        <v>1</v>
      </c>
      <c r="V91" s="1" t="str">
        <f>RIGHT(LEFT(Table1[[#This Row],[Vin]],13),1)</f>
        <v>3</v>
      </c>
      <c r="W91" s="1" t="str">
        <f>RIGHT(LEFT(Table1[[#This Row],[Vin]],14),1)</f>
        <v>0</v>
      </c>
      <c r="X91" s="1" t="str">
        <f>RIGHT(LEFT(Table1[[#This Row],[Vin]],15),1)</f>
        <v>3</v>
      </c>
      <c r="Y91" s="1" t="str">
        <f>RIGHT(LEFT(Table1[[#This Row],[Vin]],16),1)</f>
        <v>2</v>
      </c>
      <c r="Z91" s="1" t="str">
        <f>RIGHT(LEFT(Table1[[#This Row],[Vin]],17),1)</f>
        <v>2</v>
      </c>
    </row>
    <row r="92" spans="1:26" x14ac:dyDescent="0.35">
      <c r="A92" t="s">
        <v>107</v>
      </c>
      <c r="B92" s="1">
        <v>132211</v>
      </c>
      <c r="C92">
        <v>2022</v>
      </c>
      <c r="D92" t="s">
        <v>9</v>
      </c>
      <c r="E92" t="s">
        <v>15</v>
      </c>
      <c r="F92" t="s">
        <v>11</v>
      </c>
      <c r="G92" t="s">
        <v>12</v>
      </c>
      <c r="H92" t="s">
        <v>13</v>
      </c>
      <c r="J92" s="7" t="str">
        <f>RIGHT(LEFT(Table1[[#This Row],[Vin]],1),1)</f>
        <v>1</v>
      </c>
      <c r="K92" s="7" t="str">
        <f>RIGHT(LEFT(Table1[[#This Row],[Vin]],2),1)</f>
        <v>G</v>
      </c>
      <c r="L92" s="7" t="str">
        <f>RIGHT(LEFT(Table1[[#This Row],[Vin]],3),1)</f>
        <v>6</v>
      </c>
      <c r="M92" s="7" t="str">
        <f>RIGHT(LEFT(Table1[[#This Row],[Vin]],4),1)</f>
        <v>D</v>
      </c>
      <c r="N92" s="1" t="str">
        <f>RIGHT(LEFT(Table1[[#This Row],[Vin]],5),1)</f>
        <v>U</v>
      </c>
      <c r="O92" s="7" t="str">
        <f>RIGHT(LEFT(Table1[[#This Row],[Vin]],6),1)</f>
        <v>5</v>
      </c>
      <c r="P92" s="7" t="str">
        <f>RIGHT(LEFT(Table1[[#This Row],[Vin]],7),1)</f>
        <v>R</v>
      </c>
      <c r="Q92" s="1" t="str">
        <f>RIGHT(LEFT(Table1[[#This Row],[Vin]],8),1)</f>
        <v>K</v>
      </c>
      <c r="R92" s="1" t="str">
        <f>RIGHT(LEFT(Table1[[#This Row],[Vin]],9),1)</f>
        <v>0</v>
      </c>
      <c r="S92" s="1" t="str">
        <f>RIGHT(LEFT(Table1[[#This Row],[Vin]],10),1)</f>
        <v>N</v>
      </c>
      <c r="T92" s="7" t="str">
        <f>RIGHT(LEFT(Table1[[#This Row],[Vin]],11),1)</f>
        <v>0</v>
      </c>
      <c r="U92" s="1" t="str">
        <f>RIGHT(LEFT(Table1[[#This Row],[Vin]],12),1)</f>
        <v>1</v>
      </c>
      <c r="V92" s="1" t="str">
        <f>RIGHT(LEFT(Table1[[#This Row],[Vin]],13),1)</f>
        <v>3</v>
      </c>
      <c r="W92" s="1" t="str">
        <f>RIGHT(LEFT(Table1[[#This Row],[Vin]],14),1)</f>
        <v>2</v>
      </c>
      <c r="X92" s="1" t="str">
        <f>RIGHT(LEFT(Table1[[#This Row],[Vin]],15),1)</f>
        <v>2</v>
      </c>
      <c r="Y92" s="1" t="str">
        <f>RIGHT(LEFT(Table1[[#This Row],[Vin]],16),1)</f>
        <v>1</v>
      </c>
      <c r="Z92" s="1" t="str">
        <f>RIGHT(LEFT(Table1[[#This Row],[Vin]],17),1)</f>
        <v>1</v>
      </c>
    </row>
    <row r="93" spans="1:26" x14ac:dyDescent="0.35">
      <c r="A93" t="s">
        <v>108</v>
      </c>
      <c r="B93" s="1">
        <v>134405</v>
      </c>
      <c r="C93">
        <v>2022</v>
      </c>
      <c r="D93" t="s">
        <v>9</v>
      </c>
      <c r="E93" t="s">
        <v>15</v>
      </c>
      <c r="F93" t="s">
        <v>18</v>
      </c>
      <c r="G93" t="s">
        <v>12</v>
      </c>
      <c r="H93" t="s">
        <v>13</v>
      </c>
      <c r="J93" s="7" t="str">
        <f>RIGHT(LEFT(Table1[[#This Row],[Vin]],1),1)</f>
        <v>1</v>
      </c>
      <c r="K93" s="7" t="str">
        <f>RIGHT(LEFT(Table1[[#This Row],[Vin]],2),1)</f>
        <v>G</v>
      </c>
      <c r="L93" s="7" t="str">
        <f>RIGHT(LEFT(Table1[[#This Row],[Vin]],3),1)</f>
        <v>6</v>
      </c>
      <c r="M93" s="7" t="str">
        <f>RIGHT(LEFT(Table1[[#This Row],[Vin]],4),1)</f>
        <v>D</v>
      </c>
      <c r="N93" s="1" t="str">
        <f>RIGHT(LEFT(Table1[[#This Row],[Vin]],5),1)</f>
        <v>P</v>
      </c>
      <c r="O93" s="7" t="str">
        <f>RIGHT(LEFT(Table1[[#This Row],[Vin]],6),1)</f>
        <v>5</v>
      </c>
      <c r="P93" s="7" t="str">
        <f>RIGHT(LEFT(Table1[[#This Row],[Vin]],7),1)</f>
        <v>R</v>
      </c>
      <c r="Q93" s="1" t="str">
        <f>RIGHT(LEFT(Table1[[#This Row],[Vin]],8),1)</f>
        <v>K</v>
      </c>
      <c r="R93" s="1" t="str">
        <f>RIGHT(LEFT(Table1[[#This Row],[Vin]],9),1)</f>
        <v>2</v>
      </c>
      <c r="S93" s="1" t="str">
        <f>RIGHT(LEFT(Table1[[#This Row],[Vin]],10),1)</f>
        <v>N</v>
      </c>
      <c r="T93" s="7" t="str">
        <f>RIGHT(LEFT(Table1[[#This Row],[Vin]],11),1)</f>
        <v>0</v>
      </c>
      <c r="U93" s="1" t="str">
        <f>RIGHT(LEFT(Table1[[#This Row],[Vin]],12),1)</f>
        <v>1</v>
      </c>
      <c r="V93" s="1" t="str">
        <f>RIGHT(LEFT(Table1[[#This Row],[Vin]],13),1)</f>
        <v>3</v>
      </c>
      <c r="W93" s="1" t="str">
        <f>RIGHT(LEFT(Table1[[#This Row],[Vin]],14),1)</f>
        <v>4</v>
      </c>
      <c r="X93" s="1" t="str">
        <f>RIGHT(LEFT(Table1[[#This Row],[Vin]],15),1)</f>
        <v>4</v>
      </c>
      <c r="Y93" s="1" t="str">
        <f>RIGHT(LEFT(Table1[[#This Row],[Vin]],16),1)</f>
        <v>0</v>
      </c>
      <c r="Z93" s="1" t="str">
        <f>RIGHT(LEFT(Table1[[#This Row],[Vin]],17),1)</f>
        <v>5</v>
      </c>
    </row>
    <row r="94" spans="1:26" x14ac:dyDescent="0.35">
      <c r="A94" t="s">
        <v>109</v>
      </c>
      <c r="B94" s="1">
        <v>137215</v>
      </c>
      <c r="C94">
        <v>2022</v>
      </c>
      <c r="D94" t="s">
        <v>9</v>
      </c>
      <c r="E94" t="s">
        <v>17</v>
      </c>
      <c r="F94" t="s">
        <v>18</v>
      </c>
      <c r="G94" t="s">
        <v>12</v>
      </c>
      <c r="H94" t="s">
        <v>13</v>
      </c>
      <c r="J94" s="7" t="str">
        <f>RIGHT(LEFT(Table1[[#This Row],[Vin]],1),1)</f>
        <v>1</v>
      </c>
      <c r="K94" s="7" t="str">
        <f>RIGHT(LEFT(Table1[[#This Row],[Vin]],2),1)</f>
        <v>G</v>
      </c>
      <c r="L94" s="7" t="str">
        <f>RIGHT(LEFT(Table1[[#This Row],[Vin]],3),1)</f>
        <v>6</v>
      </c>
      <c r="M94" s="7" t="str">
        <f>RIGHT(LEFT(Table1[[#This Row],[Vin]],4),1)</f>
        <v>D</v>
      </c>
      <c r="N94" s="1" t="str">
        <f>RIGHT(LEFT(Table1[[#This Row],[Vin]],5),1)</f>
        <v>W</v>
      </c>
      <c r="O94" s="7" t="str">
        <f>RIGHT(LEFT(Table1[[#This Row],[Vin]],6),1)</f>
        <v>5</v>
      </c>
      <c r="P94" s="7" t="str">
        <f>RIGHT(LEFT(Table1[[#This Row],[Vin]],7),1)</f>
        <v>R</v>
      </c>
      <c r="Q94" s="1" t="str">
        <f>RIGHT(LEFT(Table1[[#This Row],[Vin]],8),1)</f>
        <v>K</v>
      </c>
      <c r="R94" s="1" t="str">
        <f>RIGHT(LEFT(Table1[[#This Row],[Vin]],9),1)</f>
        <v>8</v>
      </c>
      <c r="S94" s="1" t="str">
        <f>RIGHT(LEFT(Table1[[#This Row],[Vin]],10),1)</f>
        <v>N</v>
      </c>
      <c r="T94" s="7" t="str">
        <f>RIGHT(LEFT(Table1[[#This Row],[Vin]],11),1)</f>
        <v>0</v>
      </c>
      <c r="U94" s="1" t="str">
        <f>RIGHT(LEFT(Table1[[#This Row],[Vin]],12),1)</f>
        <v>1</v>
      </c>
      <c r="V94" s="1" t="str">
        <f>RIGHT(LEFT(Table1[[#This Row],[Vin]],13),1)</f>
        <v>3</v>
      </c>
      <c r="W94" s="1" t="str">
        <f>RIGHT(LEFT(Table1[[#This Row],[Vin]],14),1)</f>
        <v>7</v>
      </c>
      <c r="X94" s="1" t="str">
        <f>RIGHT(LEFT(Table1[[#This Row],[Vin]],15),1)</f>
        <v>2</v>
      </c>
      <c r="Y94" s="1" t="str">
        <f>RIGHT(LEFT(Table1[[#This Row],[Vin]],16),1)</f>
        <v>1</v>
      </c>
      <c r="Z94" s="1" t="str">
        <f>RIGHT(LEFT(Table1[[#This Row],[Vin]],17),1)</f>
        <v>5</v>
      </c>
    </row>
    <row r="95" spans="1:26" x14ac:dyDescent="0.35">
      <c r="A95" t="s">
        <v>110</v>
      </c>
      <c r="B95" s="1">
        <v>210009</v>
      </c>
      <c r="C95">
        <v>2022</v>
      </c>
      <c r="D95" t="s">
        <v>26</v>
      </c>
      <c r="E95" t="s">
        <v>111</v>
      </c>
      <c r="F95" t="s">
        <v>18</v>
      </c>
      <c r="G95" t="s">
        <v>12</v>
      </c>
      <c r="H95" t="s">
        <v>49</v>
      </c>
      <c r="J95" s="7" t="str">
        <f>RIGHT(LEFT(Table1[[#This Row],[Vin]],1),1)</f>
        <v>1</v>
      </c>
      <c r="K95" s="7" t="str">
        <f>RIGHT(LEFT(Table1[[#This Row],[Vin]],2),1)</f>
        <v>G</v>
      </c>
      <c r="L95" s="7" t="str">
        <f>RIGHT(LEFT(Table1[[#This Row],[Vin]],3),1)</f>
        <v>6</v>
      </c>
      <c r="M95" s="7" t="str">
        <f>RIGHT(LEFT(Table1[[#This Row],[Vin]],4),1)</f>
        <v>D</v>
      </c>
      <c r="N95" s="1" t="str">
        <f>RIGHT(LEFT(Table1[[#This Row],[Vin]],5),1)</f>
        <v>L</v>
      </c>
      <c r="O95" s="7" t="str">
        <f>RIGHT(LEFT(Table1[[#This Row],[Vin]],6),1)</f>
        <v>5</v>
      </c>
      <c r="P95" s="7" t="str">
        <f>RIGHT(LEFT(Table1[[#This Row],[Vin]],7),1)</f>
        <v>R</v>
      </c>
      <c r="Q95" s="1" t="str">
        <f>RIGHT(LEFT(Table1[[#This Row],[Vin]],8),1)</f>
        <v>P</v>
      </c>
      <c r="R95" s="1" t="str">
        <f>RIGHT(LEFT(Table1[[#This Row],[Vin]],9),1)</f>
        <v>3</v>
      </c>
      <c r="S95" s="1" t="str">
        <f>RIGHT(LEFT(Table1[[#This Row],[Vin]],10),1)</f>
        <v>N</v>
      </c>
      <c r="T95" s="7" t="str">
        <f>RIGHT(LEFT(Table1[[#This Row],[Vin]],11),1)</f>
        <v>0</v>
      </c>
      <c r="U95" s="1" t="str">
        <f>RIGHT(LEFT(Table1[[#This Row],[Vin]],12),1)</f>
        <v>2</v>
      </c>
      <c r="V95" s="1" t="str">
        <f>RIGHT(LEFT(Table1[[#This Row],[Vin]],13),1)</f>
        <v>1</v>
      </c>
      <c r="W95" s="1" t="str">
        <f>RIGHT(LEFT(Table1[[#This Row],[Vin]],14),1)</f>
        <v>0</v>
      </c>
      <c r="X95" s="1" t="str">
        <f>RIGHT(LEFT(Table1[[#This Row],[Vin]],15),1)</f>
        <v>0</v>
      </c>
      <c r="Y95" s="1" t="str">
        <f>RIGHT(LEFT(Table1[[#This Row],[Vin]],16),1)</f>
        <v>0</v>
      </c>
      <c r="Z95" s="1" t="str">
        <f>RIGHT(LEFT(Table1[[#This Row],[Vin]],17),1)</f>
        <v>9</v>
      </c>
    </row>
    <row r="96" spans="1:26" x14ac:dyDescent="0.35">
      <c r="A96" t="s">
        <v>112</v>
      </c>
      <c r="B96" s="1">
        <v>210056</v>
      </c>
      <c r="C96">
        <v>2022</v>
      </c>
      <c r="D96" t="s">
        <v>26</v>
      </c>
      <c r="E96" t="s">
        <v>111</v>
      </c>
      <c r="F96" t="s">
        <v>18</v>
      </c>
      <c r="G96" t="s">
        <v>12</v>
      </c>
      <c r="H96" t="s">
        <v>49</v>
      </c>
      <c r="J96" s="7" t="str">
        <f>RIGHT(LEFT(Table1[[#This Row],[Vin]],1),1)</f>
        <v>1</v>
      </c>
      <c r="K96" s="7" t="str">
        <f>RIGHT(LEFT(Table1[[#This Row],[Vin]],2),1)</f>
        <v>G</v>
      </c>
      <c r="L96" s="7" t="str">
        <f>RIGHT(LEFT(Table1[[#This Row],[Vin]],3),1)</f>
        <v>6</v>
      </c>
      <c r="M96" s="7" t="str">
        <f>RIGHT(LEFT(Table1[[#This Row],[Vin]],4),1)</f>
        <v>D</v>
      </c>
      <c r="N96" s="1" t="str">
        <f>RIGHT(LEFT(Table1[[#This Row],[Vin]],5),1)</f>
        <v>L</v>
      </c>
      <c r="O96" s="7" t="str">
        <f>RIGHT(LEFT(Table1[[#This Row],[Vin]],6),1)</f>
        <v>5</v>
      </c>
      <c r="P96" s="7" t="str">
        <f>RIGHT(LEFT(Table1[[#This Row],[Vin]],7),1)</f>
        <v>R</v>
      </c>
      <c r="Q96" s="1" t="str">
        <f>RIGHT(LEFT(Table1[[#This Row],[Vin]],8),1)</f>
        <v>P</v>
      </c>
      <c r="R96" s="1" t="str">
        <f>RIGHT(LEFT(Table1[[#This Row],[Vin]],9),1)</f>
        <v>1</v>
      </c>
      <c r="S96" s="1" t="str">
        <f>RIGHT(LEFT(Table1[[#This Row],[Vin]],10),1)</f>
        <v>N</v>
      </c>
      <c r="T96" s="7" t="str">
        <f>RIGHT(LEFT(Table1[[#This Row],[Vin]],11),1)</f>
        <v>0</v>
      </c>
      <c r="U96" s="1" t="str">
        <f>RIGHT(LEFT(Table1[[#This Row],[Vin]],12),1)</f>
        <v>2</v>
      </c>
      <c r="V96" s="1" t="str">
        <f>RIGHT(LEFT(Table1[[#This Row],[Vin]],13),1)</f>
        <v>1</v>
      </c>
      <c r="W96" s="1" t="str">
        <f>RIGHT(LEFT(Table1[[#This Row],[Vin]],14),1)</f>
        <v>0</v>
      </c>
      <c r="X96" s="1" t="str">
        <f>RIGHT(LEFT(Table1[[#This Row],[Vin]],15),1)</f>
        <v>0</v>
      </c>
      <c r="Y96" s="1" t="str">
        <f>RIGHT(LEFT(Table1[[#This Row],[Vin]],16),1)</f>
        <v>5</v>
      </c>
      <c r="Z96" s="1" t="str">
        <f>RIGHT(LEFT(Table1[[#This Row],[Vin]],17),1)</f>
        <v>6</v>
      </c>
    </row>
    <row r="97" spans="1:26" x14ac:dyDescent="0.35">
      <c r="A97" t="s">
        <v>113</v>
      </c>
      <c r="B97" s="1">
        <v>210060</v>
      </c>
      <c r="C97">
        <v>2022</v>
      </c>
      <c r="D97" t="s">
        <v>26</v>
      </c>
      <c r="E97" t="s">
        <v>111</v>
      </c>
      <c r="F97" t="s">
        <v>18</v>
      </c>
      <c r="G97" t="s">
        <v>12</v>
      </c>
      <c r="H97" t="s">
        <v>49</v>
      </c>
      <c r="J97" s="7" t="str">
        <f>RIGHT(LEFT(Table1[[#This Row],[Vin]],1),1)</f>
        <v>1</v>
      </c>
      <c r="K97" s="7" t="str">
        <f>RIGHT(LEFT(Table1[[#This Row],[Vin]],2),1)</f>
        <v>G</v>
      </c>
      <c r="L97" s="7" t="str">
        <f>RIGHT(LEFT(Table1[[#This Row],[Vin]],3),1)</f>
        <v>6</v>
      </c>
      <c r="M97" s="7" t="str">
        <f>RIGHT(LEFT(Table1[[#This Row],[Vin]],4),1)</f>
        <v>D</v>
      </c>
      <c r="N97" s="1" t="str">
        <f>RIGHT(LEFT(Table1[[#This Row],[Vin]],5),1)</f>
        <v>L</v>
      </c>
      <c r="O97" s="7" t="str">
        <f>RIGHT(LEFT(Table1[[#This Row],[Vin]],6),1)</f>
        <v>5</v>
      </c>
      <c r="P97" s="7" t="str">
        <f>RIGHT(LEFT(Table1[[#This Row],[Vin]],7),1)</f>
        <v>R</v>
      </c>
      <c r="Q97" s="1" t="str">
        <f>RIGHT(LEFT(Table1[[#This Row],[Vin]],8),1)</f>
        <v>P</v>
      </c>
      <c r="R97" s="1" t="str">
        <f>RIGHT(LEFT(Table1[[#This Row],[Vin]],9),1)</f>
        <v>3</v>
      </c>
      <c r="S97" s="1" t="str">
        <f>RIGHT(LEFT(Table1[[#This Row],[Vin]],10),1)</f>
        <v>N</v>
      </c>
      <c r="T97" s="7" t="str">
        <f>RIGHT(LEFT(Table1[[#This Row],[Vin]],11),1)</f>
        <v>0</v>
      </c>
      <c r="U97" s="1" t="str">
        <f>RIGHT(LEFT(Table1[[#This Row],[Vin]],12),1)</f>
        <v>2</v>
      </c>
      <c r="V97" s="1" t="str">
        <f>RIGHT(LEFT(Table1[[#This Row],[Vin]],13),1)</f>
        <v>1</v>
      </c>
      <c r="W97" s="1" t="str">
        <f>RIGHT(LEFT(Table1[[#This Row],[Vin]],14),1)</f>
        <v>0</v>
      </c>
      <c r="X97" s="1" t="str">
        <f>RIGHT(LEFT(Table1[[#This Row],[Vin]],15),1)</f>
        <v>0</v>
      </c>
      <c r="Y97" s="1" t="str">
        <f>RIGHT(LEFT(Table1[[#This Row],[Vin]],16),1)</f>
        <v>6</v>
      </c>
      <c r="Z97" s="1" t="str">
        <f>RIGHT(LEFT(Table1[[#This Row],[Vin]],17),1)</f>
        <v>0</v>
      </c>
    </row>
    <row r="98" spans="1:26" x14ac:dyDescent="0.35">
      <c r="A98" t="s">
        <v>114</v>
      </c>
      <c r="B98" s="1">
        <v>410027</v>
      </c>
      <c r="C98">
        <v>2022</v>
      </c>
      <c r="D98" t="s">
        <v>26</v>
      </c>
      <c r="E98" t="s">
        <v>111</v>
      </c>
      <c r="F98" t="s">
        <v>18</v>
      </c>
      <c r="G98" t="s">
        <v>12</v>
      </c>
      <c r="H98" t="s">
        <v>49</v>
      </c>
      <c r="J98" s="7" t="str">
        <f>RIGHT(LEFT(Table1[[#This Row],[Vin]],1),1)</f>
        <v>1</v>
      </c>
      <c r="K98" s="7" t="str">
        <f>RIGHT(LEFT(Table1[[#This Row],[Vin]],2),1)</f>
        <v>G</v>
      </c>
      <c r="L98" s="7" t="str">
        <f>RIGHT(LEFT(Table1[[#This Row],[Vin]],3),1)</f>
        <v>6</v>
      </c>
      <c r="M98" s="7" t="str">
        <f>RIGHT(LEFT(Table1[[#This Row],[Vin]],4),1)</f>
        <v>D</v>
      </c>
      <c r="N98" s="1" t="str">
        <f>RIGHT(LEFT(Table1[[#This Row],[Vin]],5),1)</f>
        <v>7</v>
      </c>
      <c r="O98" s="7" t="str">
        <f>RIGHT(LEFT(Table1[[#This Row],[Vin]],6),1)</f>
        <v>5</v>
      </c>
      <c r="P98" s="7" t="str">
        <f>RIGHT(LEFT(Table1[[#This Row],[Vin]],7),1)</f>
        <v>R</v>
      </c>
      <c r="Q98" s="1" t="str">
        <f>RIGHT(LEFT(Table1[[#This Row],[Vin]],8),1)</f>
        <v>P</v>
      </c>
      <c r="R98" s="1" t="str">
        <f>RIGHT(LEFT(Table1[[#This Row],[Vin]],9),1)</f>
        <v>2</v>
      </c>
      <c r="S98" s="1" t="str">
        <f>RIGHT(LEFT(Table1[[#This Row],[Vin]],10),1)</f>
        <v>N</v>
      </c>
      <c r="T98" s="7" t="str">
        <f>RIGHT(LEFT(Table1[[#This Row],[Vin]],11),1)</f>
        <v>0</v>
      </c>
      <c r="U98" s="1" t="str">
        <f>RIGHT(LEFT(Table1[[#This Row],[Vin]],12),1)</f>
        <v>4</v>
      </c>
      <c r="V98" s="1" t="str">
        <f>RIGHT(LEFT(Table1[[#This Row],[Vin]],13),1)</f>
        <v>1</v>
      </c>
      <c r="W98" s="1" t="str">
        <f>RIGHT(LEFT(Table1[[#This Row],[Vin]],14),1)</f>
        <v>0</v>
      </c>
      <c r="X98" s="1" t="str">
        <f>RIGHT(LEFT(Table1[[#This Row],[Vin]],15),1)</f>
        <v>0</v>
      </c>
      <c r="Y98" s="1" t="str">
        <f>RIGHT(LEFT(Table1[[#This Row],[Vin]],16),1)</f>
        <v>2</v>
      </c>
      <c r="Z98" s="1" t="str">
        <f>RIGHT(LEFT(Table1[[#This Row],[Vin]],17),1)</f>
        <v>7</v>
      </c>
    </row>
    <row r="99" spans="1:26" x14ac:dyDescent="0.35">
      <c r="A99" t="s">
        <v>115</v>
      </c>
      <c r="B99" s="1">
        <v>410570</v>
      </c>
      <c r="C99">
        <v>2022</v>
      </c>
      <c r="D99" t="s">
        <v>26</v>
      </c>
      <c r="E99" t="s">
        <v>111</v>
      </c>
      <c r="F99" t="s">
        <v>18</v>
      </c>
      <c r="G99" t="s">
        <v>12</v>
      </c>
      <c r="H99" t="s">
        <v>49</v>
      </c>
      <c r="J99" s="7" t="str">
        <f>RIGHT(LEFT(Table1[[#This Row],[Vin]],1),1)</f>
        <v>1</v>
      </c>
      <c r="K99" s="7" t="str">
        <f>RIGHT(LEFT(Table1[[#This Row],[Vin]],2),1)</f>
        <v>G</v>
      </c>
      <c r="L99" s="7" t="str">
        <f>RIGHT(LEFT(Table1[[#This Row],[Vin]],3),1)</f>
        <v>6</v>
      </c>
      <c r="M99" s="7" t="str">
        <f>RIGHT(LEFT(Table1[[#This Row],[Vin]],4),1)</f>
        <v>D</v>
      </c>
      <c r="N99" s="1" t="str">
        <f>RIGHT(LEFT(Table1[[#This Row],[Vin]],5),1)</f>
        <v>7</v>
      </c>
      <c r="O99" s="7" t="str">
        <f>RIGHT(LEFT(Table1[[#This Row],[Vin]],6),1)</f>
        <v>5</v>
      </c>
      <c r="P99" s="7" t="str">
        <f>RIGHT(LEFT(Table1[[#This Row],[Vin]],7),1)</f>
        <v>R</v>
      </c>
      <c r="Q99" s="1" t="str">
        <f>RIGHT(LEFT(Table1[[#This Row],[Vin]],8),1)</f>
        <v>P</v>
      </c>
      <c r="R99" s="1" t="str">
        <f>RIGHT(LEFT(Table1[[#This Row],[Vin]],9),1)</f>
        <v>1</v>
      </c>
      <c r="S99" s="1" t="str">
        <f>RIGHT(LEFT(Table1[[#This Row],[Vin]],10),1)</f>
        <v>N</v>
      </c>
      <c r="T99" s="7" t="str">
        <f>RIGHT(LEFT(Table1[[#This Row],[Vin]],11),1)</f>
        <v>0</v>
      </c>
      <c r="U99" s="1" t="str">
        <f>RIGHT(LEFT(Table1[[#This Row],[Vin]],12),1)</f>
        <v>4</v>
      </c>
      <c r="V99" s="1" t="str">
        <f>RIGHT(LEFT(Table1[[#This Row],[Vin]],13),1)</f>
        <v>1</v>
      </c>
      <c r="W99" s="1" t="str">
        <f>RIGHT(LEFT(Table1[[#This Row],[Vin]],14),1)</f>
        <v>0</v>
      </c>
      <c r="X99" s="1" t="str">
        <f>RIGHT(LEFT(Table1[[#This Row],[Vin]],15),1)</f>
        <v>5</v>
      </c>
      <c r="Y99" s="1" t="str">
        <f>RIGHT(LEFT(Table1[[#This Row],[Vin]],16),1)</f>
        <v>7</v>
      </c>
      <c r="Z99" s="1" t="str">
        <f>RIGHT(LEFT(Table1[[#This Row],[Vin]],17),1)</f>
        <v>0</v>
      </c>
    </row>
    <row r="100" spans="1:26" x14ac:dyDescent="0.35">
      <c r="A100" t="s">
        <v>116</v>
      </c>
      <c r="B100" s="1">
        <v>460339</v>
      </c>
      <c r="C100">
        <v>2022</v>
      </c>
      <c r="D100" t="s">
        <v>26</v>
      </c>
      <c r="E100" t="s">
        <v>111</v>
      </c>
      <c r="F100" t="s">
        <v>18</v>
      </c>
      <c r="G100" t="s">
        <v>117</v>
      </c>
      <c r="H100" t="s">
        <v>49</v>
      </c>
      <c r="J100" s="7" t="str">
        <f>RIGHT(LEFT(Table1[[#This Row],[Vin]],1),1)</f>
        <v>1</v>
      </c>
      <c r="K100" s="7" t="str">
        <f>RIGHT(LEFT(Table1[[#This Row],[Vin]],2),1)</f>
        <v>G</v>
      </c>
      <c r="L100" s="7" t="str">
        <f>RIGHT(LEFT(Table1[[#This Row],[Vin]],3),1)</f>
        <v>6</v>
      </c>
      <c r="M100" s="7" t="str">
        <f>RIGHT(LEFT(Table1[[#This Row],[Vin]],4),1)</f>
        <v>D</v>
      </c>
      <c r="N100" s="1" t="str">
        <f>RIGHT(LEFT(Table1[[#This Row],[Vin]],5),1)</f>
        <v>6</v>
      </c>
      <c r="O100" s="7" t="str">
        <f>RIGHT(LEFT(Table1[[#This Row],[Vin]],6),1)</f>
        <v>5</v>
      </c>
      <c r="P100" s="7" t="str">
        <f>RIGHT(LEFT(Table1[[#This Row],[Vin]],7),1)</f>
        <v>R</v>
      </c>
      <c r="Q100" s="1" t="str">
        <f>RIGHT(LEFT(Table1[[#This Row],[Vin]],8),1)</f>
        <v>P</v>
      </c>
      <c r="R100" s="1" t="str">
        <f>RIGHT(LEFT(Table1[[#This Row],[Vin]],9),1)</f>
        <v>3</v>
      </c>
      <c r="S100" s="1" t="str">
        <f>RIGHT(LEFT(Table1[[#This Row],[Vin]],10),1)</f>
        <v>N</v>
      </c>
      <c r="T100" s="7" t="str">
        <f>RIGHT(LEFT(Table1[[#This Row],[Vin]],11),1)</f>
        <v>0</v>
      </c>
      <c r="U100" s="1" t="str">
        <f>RIGHT(LEFT(Table1[[#This Row],[Vin]],12),1)</f>
        <v>4</v>
      </c>
      <c r="V100" s="1" t="str">
        <f>RIGHT(LEFT(Table1[[#This Row],[Vin]],13),1)</f>
        <v>6</v>
      </c>
      <c r="W100" s="1" t="str">
        <f>RIGHT(LEFT(Table1[[#This Row],[Vin]],14),1)</f>
        <v>0</v>
      </c>
      <c r="X100" s="1" t="str">
        <f>RIGHT(LEFT(Table1[[#This Row],[Vin]],15),1)</f>
        <v>3</v>
      </c>
      <c r="Y100" s="1" t="str">
        <f>RIGHT(LEFT(Table1[[#This Row],[Vin]],16),1)</f>
        <v>3</v>
      </c>
      <c r="Z100" s="1" t="str">
        <f>RIGHT(LEFT(Table1[[#This Row],[Vin]],17),1)</f>
        <v>9</v>
      </c>
    </row>
    <row r="101" spans="1:26" x14ac:dyDescent="0.35">
      <c r="A101" t="s">
        <v>118</v>
      </c>
      <c r="B101" s="1">
        <v>860608</v>
      </c>
      <c r="C101">
        <v>2022</v>
      </c>
      <c r="D101" t="s">
        <v>9</v>
      </c>
      <c r="E101" t="s">
        <v>111</v>
      </c>
      <c r="F101" t="s">
        <v>18</v>
      </c>
      <c r="G101" t="s">
        <v>117</v>
      </c>
      <c r="H101" t="s">
        <v>119</v>
      </c>
      <c r="J101" s="7" t="str">
        <f>RIGHT(LEFT(Table1[[#This Row],[Vin]],1),1)</f>
        <v>1</v>
      </c>
      <c r="K101" s="7" t="str">
        <f>RIGHT(LEFT(Table1[[#This Row],[Vin]],2),1)</f>
        <v>G</v>
      </c>
      <c r="L101" s="7" t="str">
        <f>RIGHT(LEFT(Table1[[#This Row],[Vin]],3),1)</f>
        <v>6</v>
      </c>
      <c r="M101" s="7" t="str">
        <f>RIGHT(LEFT(Table1[[#This Row],[Vin]],4),1)</f>
        <v>D</v>
      </c>
      <c r="N101" s="1" t="str">
        <f>RIGHT(LEFT(Table1[[#This Row],[Vin]],5),1)</f>
        <v>2</v>
      </c>
      <c r="O101" s="7" t="str">
        <f>RIGHT(LEFT(Table1[[#This Row],[Vin]],6),1)</f>
        <v>5</v>
      </c>
      <c r="P101" s="7" t="str">
        <f>RIGHT(LEFT(Table1[[#This Row],[Vin]],7),1)</f>
        <v>R</v>
      </c>
      <c r="Q101" s="1" t="str">
        <f>RIGHT(LEFT(Table1[[#This Row],[Vin]],8),1)</f>
        <v>6</v>
      </c>
      <c r="R101" s="1" t="str">
        <f>RIGHT(LEFT(Table1[[#This Row],[Vin]],9),1)</f>
        <v>6</v>
      </c>
      <c r="S101" s="1" t="str">
        <f>RIGHT(LEFT(Table1[[#This Row],[Vin]],10),1)</f>
        <v>N</v>
      </c>
      <c r="T101" s="7" t="str">
        <f>RIGHT(LEFT(Table1[[#This Row],[Vin]],11),1)</f>
        <v>0</v>
      </c>
      <c r="U101" s="1" t="str">
        <f>RIGHT(LEFT(Table1[[#This Row],[Vin]],12),1)</f>
        <v>8</v>
      </c>
      <c r="V101" s="1" t="str">
        <f>RIGHT(LEFT(Table1[[#This Row],[Vin]],13),1)</f>
        <v>6</v>
      </c>
      <c r="W101" s="1" t="str">
        <f>RIGHT(LEFT(Table1[[#This Row],[Vin]],14),1)</f>
        <v>0</v>
      </c>
      <c r="X101" s="1" t="str">
        <f>RIGHT(LEFT(Table1[[#This Row],[Vin]],15),1)</f>
        <v>6</v>
      </c>
      <c r="Y101" s="1" t="str">
        <f>RIGHT(LEFT(Table1[[#This Row],[Vin]],16),1)</f>
        <v>0</v>
      </c>
      <c r="Z101" s="1" t="str">
        <f>RIGHT(LEFT(Table1[[#This Row],[Vin]],17),1)</f>
        <v>8</v>
      </c>
    </row>
    <row r="102" spans="1:26" x14ac:dyDescent="0.35">
      <c r="A102" t="s">
        <v>120</v>
      </c>
      <c r="B102" s="1">
        <v>102858</v>
      </c>
      <c r="C102">
        <v>2023</v>
      </c>
      <c r="D102" t="s">
        <v>26</v>
      </c>
      <c r="E102" t="s">
        <v>15</v>
      </c>
      <c r="F102" t="s">
        <v>18</v>
      </c>
      <c r="G102" t="s">
        <v>12</v>
      </c>
      <c r="H102" t="s">
        <v>13</v>
      </c>
      <c r="J102" s="7" t="str">
        <f>RIGHT(LEFT(Table1[[#This Row],[Vin]],1),1)</f>
        <v>1</v>
      </c>
      <c r="K102" s="7" t="str">
        <f>RIGHT(LEFT(Table1[[#This Row],[Vin]],2),1)</f>
        <v>G</v>
      </c>
      <c r="L102" s="7" t="str">
        <f>RIGHT(LEFT(Table1[[#This Row],[Vin]],3),1)</f>
        <v>6</v>
      </c>
      <c r="M102" s="7" t="str">
        <f>RIGHT(LEFT(Table1[[#This Row],[Vin]],4),1)</f>
        <v>D</v>
      </c>
      <c r="N102" s="1" t="str">
        <f>RIGHT(LEFT(Table1[[#This Row],[Vin]],5),1)</f>
        <v>C</v>
      </c>
      <c r="O102" s="7" t="str">
        <f>RIGHT(LEFT(Table1[[#This Row],[Vin]],6),1)</f>
        <v>5</v>
      </c>
      <c r="P102" s="7" t="str">
        <f>RIGHT(LEFT(Table1[[#This Row],[Vin]],7),1)</f>
        <v>R</v>
      </c>
      <c r="Q102" s="1" t="str">
        <f>RIGHT(LEFT(Table1[[#This Row],[Vin]],8),1)</f>
        <v>K</v>
      </c>
      <c r="R102" s="1" t="str">
        <f>RIGHT(LEFT(Table1[[#This Row],[Vin]],9),1)</f>
        <v>2</v>
      </c>
      <c r="S102" s="1" t="str">
        <f>RIGHT(LEFT(Table1[[#This Row],[Vin]],10),1)</f>
        <v>P</v>
      </c>
      <c r="T102" s="7" t="str">
        <f>RIGHT(LEFT(Table1[[#This Row],[Vin]],11),1)</f>
        <v>0</v>
      </c>
      <c r="U102" s="1" t="str">
        <f>RIGHT(LEFT(Table1[[#This Row],[Vin]],12),1)</f>
        <v>1</v>
      </c>
      <c r="V102" s="1" t="str">
        <f>RIGHT(LEFT(Table1[[#This Row],[Vin]],13),1)</f>
        <v>0</v>
      </c>
      <c r="W102" s="1" t="str">
        <f>RIGHT(LEFT(Table1[[#This Row],[Vin]],14),1)</f>
        <v>2</v>
      </c>
      <c r="X102" s="1" t="str">
        <f>RIGHT(LEFT(Table1[[#This Row],[Vin]],15),1)</f>
        <v>8</v>
      </c>
      <c r="Y102" s="1" t="str">
        <f>RIGHT(LEFT(Table1[[#This Row],[Vin]],16),1)</f>
        <v>5</v>
      </c>
      <c r="Z102" s="1" t="str">
        <f>RIGHT(LEFT(Table1[[#This Row],[Vin]],17),1)</f>
        <v>8</v>
      </c>
    </row>
    <row r="103" spans="1:26" x14ac:dyDescent="0.35">
      <c r="A103" t="s">
        <v>121</v>
      </c>
      <c r="B103" s="1">
        <v>103364</v>
      </c>
      <c r="C103">
        <v>2023</v>
      </c>
      <c r="D103" t="s">
        <v>26</v>
      </c>
      <c r="E103" t="s">
        <v>15</v>
      </c>
      <c r="F103" t="s">
        <v>11</v>
      </c>
      <c r="G103" t="s">
        <v>12</v>
      </c>
      <c r="H103" t="s">
        <v>13</v>
      </c>
      <c r="J103" s="7" t="str">
        <f>RIGHT(LEFT(Table1[[#This Row],[Vin]],1),1)</f>
        <v>1</v>
      </c>
      <c r="K103" s="7" t="str">
        <f>RIGHT(LEFT(Table1[[#This Row],[Vin]],2),1)</f>
        <v>G</v>
      </c>
      <c r="L103" s="7" t="str">
        <f>RIGHT(LEFT(Table1[[#This Row],[Vin]],3),1)</f>
        <v>6</v>
      </c>
      <c r="M103" s="7" t="str">
        <f>RIGHT(LEFT(Table1[[#This Row],[Vin]],4),1)</f>
        <v>D</v>
      </c>
      <c r="N103" s="1" t="str">
        <f>RIGHT(LEFT(Table1[[#This Row],[Vin]],5),1)</f>
        <v>G</v>
      </c>
      <c r="O103" s="7" t="str">
        <f>RIGHT(LEFT(Table1[[#This Row],[Vin]],6),1)</f>
        <v>5</v>
      </c>
      <c r="P103" s="7" t="str">
        <f>RIGHT(LEFT(Table1[[#This Row],[Vin]],7),1)</f>
        <v>R</v>
      </c>
      <c r="Q103" s="1" t="str">
        <f>RIGHT(LEFT(Table1[[#This Row],[Vin]],8),1)</f>
        <v>K</v>
      </c>
      <c r="R103" s="1" t="str">
        <f>RIGHT(LEFT(Table1[[#This Row],[Vin]],9),1)</f>
        <v>9</v>
      </c>
      <c r="S103" s="1" t="str">
        <f>RIGHT(LEFT(Table1[[#This Row],[Vin]],10),1)</f>
        <v>P</v>
      </c>
      <c r="T103" s="7" t="str">
        <f>RIGHT(LEFT(Table1[[#This Row],[Vin]],11),1)</f>
        <v>0</v>
      </c>
      <c r="U103" s="1" t="str">
        <f>RIGHT(LEFT(Table1[[#This Row],[Vin]],12),1)</f>
        <v>1</v>
      </c>
      <c r="V103" s="1" t="str">
        <f>RIGHT(LEFT(Table1[[#This Row],[Vin]],13),1)</f>
        <v>0</v>
      </c>
      <c r="W103" s="1" t="str">
        <f>RIGHT(LEFT(Table1[[#This Row],[Vin]],14),1)</f>
        <v>3</v>
      </c>
      <c r="X103" s="1" t="str">
        <f>RIGHT(LEFT(Table1[[#This Row],[Vin]],15),1)</f>
        <v>3</v>
      </c>
      <c r="Y103" s="1" t="str">
        <f>RIGHT(LEFT(Table1[[#This Row],[Vin]],16),1)</f>
        <v>6</v>
      </c>
      <c r="Z103" s="1" t="str">
        <f>RIGHT(LEFT(Table1[[#This Row],[Vin]],17),1)</f>
        <v>4</v>
      </c>
    </row>
    <row r="104" spans="1:26" x14ac:dyDescent="0.35">
      <c r="A104" t="s">
        <v>122</v>
      </c>
      <c r="B104" s="1">
        <v>103615</v>
      </c>
      <c r="C104">
        <v>2023</v>
      </c>
      <c r="D104" t="s">
        <v>9</v>
      </c>
      <c r="E104" t="s">
        <v>27</v>
      </c>
      <c r="F104" t="s">
        <v>11</v>
      </c>
      <c r="G104" t="s">
        <v>12</v>
      </c>
      <c r="H104" t="s">
        <v>49</v>
      </c>
      <c r="J104" s="7" t="str">
        <f>RIGHT(LEFT(Table1[[#This Row],[Vin]],1),1)</f>
        <v>1</v>
      </c>
      <c r="K104" s="7" t="str">
        <f>RIGHT(LEFT(Table1[[#This Row],[Vin]],2),1)</f>
        <v>G</v>
      </c>
      <c r="L104" s="7" t="str">
        <f>RIGHT(LEFT(Table1[[#This Row],[Vin]],3),1)</f>
        <v>6</v>
      </c>
      <c r="M104" s="7" t="str">
        <f>RIGHT(LEFT(Table1[[#This Row],[Vin]],4),1)</f>
        <v>D</v>
      </c>
      <c r="N104" s="1" t="str">
        <f>RIGHT(LEFT(Table1[[#This Row],[Vin]],5),1)</f>
        <v>V</v>
      </c>
      <c r="O104" s="7" t="str">
        <f>RIGHT(LEFT(Table1[[#This Row],[Vin]],6),1)</f>
        <v>5</v>
      </c>
      <c r="P104" s="7" t="str">
        <f>RIGHT(LEFT(Table1[[#This Row],[Vin]],7),1)</f>
        <v>R</v>
      </c>
      <c r="Q104" s="1" t="str">
        <f>RIGHT(LEFT(Table1[[#This Row],[Vin]],8),1)</f>
        <v>W</v>
      </c>
      <c r="R104" s="1" t="str">
        <f>RIGHT(LEFT(Table1[[#This Row],[Vin]],9),1)</f>
        <v>7</v>
      </c>
      <c r="S104" s="1" t="str">
        <f>RIGHT(LEFT(Table1[[#This Row],[Vin]],10),1)</f>
        <v>P</v>
      </c>
      <c r="T104" s="7" t="str">
        <f>RIGHT(LEFT(Table1[[#This Row],[Vin]],11),1)</f>
        <v>0</v>
      </c>
      <c r="U104" s="1" t="str">
        <f>RIGHT(LEFT(Table1[[#This Row],[Vin]],12),1)</f>
        <v>1</v>
      </c>
      <c r="V104" s="1" t="str">
        <f>RIGHT(LEFT(Table1[[#This Row],[Vin]],13),1)</f>
        <v>0</v>
      </c>
      <c r="W104" s="1" t="str">
        <f>RIGHT(LEFT(Table1[[#This Row],[Vin]],14),1)</f>
        <v>3</v>
      </c>
      <c r="X104" s="1" t="str">
        <f>RIGHT(LEFT(Table1[[#This Row],[Vin]],15),1)</f>
        <v>6</v>
      </c>
      <c r="Y104" s="1" t="str">
        <f>RIGHT(LEFT(Table1[[#This Row],[Vin]],16),1)</f>
        <v>1</v>
      </c>
      <c r="Z104" s="1" t="str">
        <f>RIGHT(LEFT(Table1[[#This Row],[Vin]],17),1)</f>
        <v>5</v>
      </c>
    </row>
    <row r="105" spans="1:26" x14ac:dyDescent="0.35">
      <c r="A105" t="s">
        <v>123</v>
      </c>
      <c r="B105" s="1">
        <v>105880</v>
      </c>
      <c r="C105">
        <v>2023</v>
      </c>
      <c r="D105" t="s">
        <v>9</v>
      </c>
      <c r="E105" t="s">
        <v>15</v>
      </c>
      <c r="F105" t="s">
        <v>18</v>
      </c>
      <c r="G105" t="s">
        <v>12</v>
      </c>
      <c r="H105" t="s">
        <v>13</v>
      </c>
      <c r="J105" s="7" t="str">
        <f>RIGHT(LEFT(Table1[[#This Row],[Vin]],1),1)</f>
        <v>1</v>
      </c>
      <c r="K105" s="7" t="str">
        <f>RIGHT(LEFT(Table1[[#This Row],[Vin]],2),1)</f>
        <v>G</v>
      </c>
      <c r="L105" s="7" t="str">
        <f>RIGHT(LEFT(Table1[[#This Row],[Vin]],3),1)</f>
        <v>6</v>
      </c>
      <c r="M105" s="7" t="str">
        <f>RIGHT(LEFT(Table1[[#This Row],[Vin]],4),1)</f>
        <v>D</v>
      </c>
      <c r="N105" s="1" t="str">
        <f>RIGHT(LEFT(Table1[[#This Row],[Vin]],5),1)</f>
        <v>P</v>
      </c>
      <c r="O105" s="7" t="str">
        <f>RIGHT(LEFT(Table1[[#This Row],[Vin]],6),1)</f>
        <v>5</v>
      </c>
      <c r="P105" s="7" t="str">
        <f>RIGHT(LEFT(Table1[[#This Row],[Vin]],7),1)</f>
        <v>R</v>
      </c>
      <c r="Q105" s="1" t="str">
        <f>RIGHT(LEFT(Table1[[#This Row],[Vin]],8),1)</f>
        <v>K</v>
      </c>
      <c r="R105" s="1" t="str">
        <f>RIGHT(LEFT(Table1[[#This Row],[Vin]],9),1)</f>
        <v>4</v>
      </c>
      <c r="S105" s="1" t="str">
        <f>RIGHT(LEFT(Table1[[#This Row],[Vin]],10),1)</f>
        <v>P</v>
      </c>
      <c r="T105" s="7" t="str">
        <f>RIGHT(LEFT(Table1[[#This Row],[Vin]],11),1)</f>
        <v>0</v>
      </c>
      <c r="U105" s="1" t="str">
        <f>RIGHT(LEFT(Table1[[#This Row],[Vin]],12),1)</f>
        <v>1</v>
      </c>
      <c r="V105" s="1" t="str">
        <f>RIGHT(LEFT(Table1[[#This Row],[Vin]],13),1)</f>
        <v>0</v>
      </c>
      <c r="W105" s="1" t="str">
        <f>RIGHT(LEFT(Table1[[#This Row],[Vin]],14),1)</f>
        <v>5</v>
      </c>
      <c r="X105" s="1" t="str">
        <f>RIGHT(LEFT(Table1[[#This Row],[Vin]],15),1)</f>
        <v>8</v>
      </c>
      <c r="Y105" s="1" t="str">
        <f>RIGHT(LEFT(Table1[[#This Row],[Vin]],16),1)</f>
        <v>8</v>
      </c>
      <c r="Z105" s="1" t="str">
        <f>RIGHT(LEFT(Table1[[#This Row],[Vin]],17),1)</f>
        <v>0</v>
      </c>
    </row>
    <row r="106" spans="1:26" x14ac:dyDescent="0.35">
      <c r="A106" t="s">
        <v>124</v>
      </c>
      <c r="B106" s="1">
        <v>106835</v>
      </c>
      <c r="C106">
        <v>2023</v>
      </c>
      <c r="D106" t="s">
        <v>9</v>
      </c>
      <c r="E106" t="s">
        <v>15</v>
      </c>
      <c r="F106" t="s">
        <v>18</v>
      </c>
      <c r="G106" t="s">
        <v>12</v>
      </c>
      <c r="H106" t="s">
        <v>13</v>
      </c>
      <c r="J106" s="7" t="str">
        <f>RIGHT(LEFT(Table1[[#This Row],[Vin]],1),1)</f>
        <v>1</v>
      </c>
      <c r="K106" s="7" t="str">
        <f>RIGHT(LEFT(Table1[[#This Row],[Vin]],2),1)</f>
        <v>G</v>
      </c>
      <c r="L106" s="7" t="str">
        <f>RIGHT(LEFT(Table1[[#This Row],[Vin]],3),1)</f>
        <v>6</v>
      </c>
      <c r="M106" s="7" t="str">
        <f>RIGHT(LEFT(Table1[[#This Row],[Vin]],4),1)</f>
        <v>D</v>
      </c>
      <c r="N106" s="1" t="str">
        <f>RIGHT(LEFT(Table1[[#This Row],[Vin]],5),1)</f>
        <v>P</v>
      </c>
      <c r="O106" s="7" t="str">
        <f>RIGHT(LEFT(Table1[[#This Row],[Vin]],6),1)</f>
        <v>5</v>
      </c>
      <c r="P106" s="7" t="str">
        <f>RIGHT(LEFT(Table1[[#This Row],[Vin]],7),1)</f>
        <v>R</v>
      </c>
      <c r="Q106" s="1" t="str">
        <f>RIGHT(LEFT(Table1[[#This Row],[Vin]],8),1)</f>
        <v>K</v>
      </c>
      <c r="R106" s="1" t="str">
        <f>RIGHT(LEFT(Table1[[#This Row],[Vin]],9),1)</f>
        <v>4</v>
      </c>
      <c r="S106" s="1" t="str">
        <f>RIGHT(LEFT(Table1[[#This Row],[Vin]],10),1)</f>
        <v>P</v>
      </c>
      <c r="T106" s="7" t="str">
        <f>RIGHT(LEFT(Table1[[#This Row],[Vin]],11),1)</f>
        <v>0</v>
      </c>
      <c r="U106" s="1" t="str">
        <f>RIGHT(LEFT(Table1[[#This Row],[Vin]],12),1)</f>
        <v>1</v>
      </c>
      <c r="V106" s="1" t="str">
        <f>RIGHT(LEFT(Table1[[#This Row],[Vin]],13),1)</f>
        <v>0</v>
      </c>
      <c r="W106" s="1" t="str">
        <f>RIGHT(LEFT(Table1[[#This Row],[Vin]],14),1)</f>
        <v>6</v>
      </c>
      <c r="X106" s="1" t="str">
        <f>RIGHT(LEFT(Table1[[#This Row],[Vin]],15),1)</f>
        <v>8</v>
      </c>
      <c r="Y106" s="1" t="str">
        <f>RIGHT(LEFT(Table1[[#This Row],[Vin]],16),1)</f>
        <v>3</v>
      </c>
      <c r="Z106" s="1" t="str">
        <f>RIGHT(LEFT(Table1[[#This Row],[Vin]],17),1)</f>
        <v>5</v>
      </c>
    </row>
    <row r="107" spans="1:26" x14ac:dyDescent="0.35">
      <c r="A107" t="s">
        <v>125</v>
      </c>
      <c r="B107" s="1">
        <v>111575</v>
      </c>
      <c r="C107">
        <v>2023</v>
      </c>
      <c r="D107" t="s">
        <v>9</v>
      </c>
      <c r="E107" t="s">
        <v>10</v>
      </c>
      <c r="F107" t="s">
        <v>11</v>
      </c>
      <c r="G107" t="s">
        <v>12</v>
      </c>
      <c r="H107" t="s">
        <v>13</v>
      </c>
      <c r="J107" s="7" t="str">
        <f>RIGHT(LEFT(Table1[[#This Row],[Vin]],1),1)</f>
        <v>1</v>
      </c>
      <c r="K107" s="7" t="str">
        <f>RIGHT(LEFT(Table1[[#This Row],[Vin]],2),1)</f>
        <v>G</v>
      </c>
      <c r="L107" s="7" t="str">
        <f>RIGHT(LEFT(Table1[[#This Row],[Vin]],3),1)</f>
        <v>6</v>
      </c>
      <c r="M107" s="7" t="str">
        <f>RIGHT(LEFT(Table1[[#This Row],[Vin]],4),1)</f>
        <v>D</v>
      </c>
      <c r="N107" s="1" t="str">
        <f>RIGHT(LEFT(Table1[[#This Row],[Vin]],5),1)</f>
        <v>S</v>
      </c>
      <c r="O107" s="7" t="str">
        <f>RIGHT(LEFT(Table1[[#This Row],[Vin]],6),1)</f>
        <v>5</v>
      </c>
      <c r="P107" s="7" t="str">
        <f>RIGHT(LEFT(Table1[[#This Row],[Vin]],7),1)</f>
        <v>R</v>
      </c>
      <c r="Q107" s="1" t="str">
        <f>RIGHT(LEFT(Table1[[#This Row],[Vin]],8),1)</f>
        <v>K</v>
      </c>
      <c r="R107" s="1" t="str">
        <f>RIGHT(LEFT(Table1[[#This Row],[Vin]],9),1)</f>
        <v>9</v>
      </c>
      <c r="S107" s="1" t="str">
        <f>RIGHT(LEFT(Table1[[#This Row],[Vin]],10),1)</f>
        <v>P</v>
      </c>
      <c r="T107" s="7" t="str">
        <f>RIGHT(LEFT(Table1[[#This Row],[Vin]],11),1)</f>
        <v>0</v>
      </c>
      <c r="U107" s="1" t="str">
        <f>RIGHT(LEFT(Table1[[#This Row],[Vin]],12),1)</f>
        <v>1</v>
      </c>
      <c r="V107" s="1" t="str">
        <f>RIGHT(LEFT(Table1[[#This Row],[Vin]],13),1)</f>
        <v>1</v>
      </c>
      <c r="W107" s="1" t="str">
        <f>RIGHT(LEFT(Table1[[#This Row],[Vin]],14),1)</f>
        <v>1</v>
      </c>
      <c r="X107" s="1" t="str">
        <f>RIGHT(LEFT(Table1[[#This Row],[Vin]],15),1)</f>
        <v>5</v>
      </c>
      <c r="Y107" s="1" t="str">
        <f>RIGHT(LEFT(Table1[[#This Row],[Vin]],16),1)</f>
        <v>7</v>
      </c>
      <c r="Z107" s="1" t="str">
        <f>RIGHT(LEFT(Table1[[#This Row],[Vin]],17),1)</f>
        <v>5</v>
      </c>
    </row>
    <row r="108" spans="1:26" x14ac:dyDescent="0.35">
      <c r="A108" t="s">
        <v>125</v>
      </c>
      <c r="B108" s="1">
        <v>111575</v>
      </c>
      <c r="C108">
        <v>2023</v>
      </c>
      <c r="D108" t="s">
        <v>9</v>
      </c>
      <c r="E108" t="s">
        <v>10</v>
      </c>
      <c r="F108" t="s">
        <v>11</v>
      </c>
      <c r="G108" t="s">
        <v>12</v>
      </c>
      <c r="H108" t="s">
        <v>13</v>
      </c>
      <c r="J108" s="7" t="str">
        <f>RIGHT(LEFT(Table1[[#This Row],[Vin]],1),1)</f>
        <v>1</v>
      </c>
      <c r="K108" s="7" t="str">
        <f>RIGHT(LEFT(Table1[[#This Row],[Vin]],2),1)</f>
        <v>G</v>
      </c>
      <c r="L108" s="7" t="str">
        <f>RIGHT(LEFT(Table1[[#This Row],[Vin]],3),1)</f>
        <v>6</v>
      </c>
      <c r="M108" s="7" t="str">
        <f>RIGHT(LEFT(Table1[[#This Row],[Vin]],4),1)</f>
        <v>D</v>
      </c>
      <c r="N108" s="1" t="str">
        <f>RIGHT(LEFT(Table1[[#This Row],[Vin]],5),1)</f>
        <v>S</v>
      </c>
      <c r="O108" s="7" t="str">
        <f>RIGHT(LEFT(Table1[[#This Row],[Vin]],6),1)</f>
        <v>5</v>
      </c>
      <c r="P108" s="7" t="str">
        <f>RIGHT(LEFT(Table1[[#This Row],[Vin]],7),1)</f>
        <v>R</v>
      </c>
      <c r="Q108" s="1" t="str">
        <f>RIGHT(LEFT(Table1[[#This Row],[Vin]],8),1)</f>
        <v>K</v>
      </c>
      <c r="R108" s="1" t="str">
        <f>RIGHT(LEFT(Table1[[#This Row],[Vin]],9),1)</f>
        <v>9</v>
      </c>
      <c r="S108" s="1" t="str">
        <f>RIGHT(LEFT(Table1[[#This Row],[Vin]],10),1)</f>
        <v>P</v>
      </c>
      <c r="T108" s="7" t="str">
        <f>RIGHT(LEFT(Table1[[#This Row],[Vin]],11),1)</f>
        <v>0</v>
      </c>
      <c r="U108" s="1" t="str">
        <f>RIGHT(LEFT(Table1[[#This Row],[Vin]],12),1)</f>
        <v>1</v>
      </c>
      <c r="V108" s="1" t="str">
        <f>RIGHT(LEFT(Table1[[#This Row],[Vin]],13),1)</f>
        <v>1</v>
      </c>
      <c r="W108" s="1" t="str">
        <f>RIGHT(LEFT(Table1[[#This Row],[Vin]],14),1)</f>
        <v>1</v>
      </c>
      <c r="X108" s="1" t="str">
        <f>RIGHT(LEFT(Table1[[#This Row],[Vin]],15),1)</f>
        <v>5</v>
      </c>
      <c r="Y108" s="1" t="str">
        <f>RIGHT(LEFT(Table1[[#This Row],[Vin]],16),1)</f>
        <v>7</v>
      </c>
      <c r="Z108" s="1" t="str">
        <f>RIGHT(LEFT(Table1[[#This Row],[Vin]],17),1)</f>
        <v>5</v>
      </c>
    </row>
    <row r="109" spans="1:26" x14ac:dyDescent="0.35">
      <c r="A109" t="s">
        <v>126</v>
      </c>
      <c r="B109" s="1">
        <v>118659</v>
      </c>
      <c r="C109">
        <v>2023</v>
      </c>
      <c r="D109" t="s">
        <v>26</v>
      </c>
      <c r="E109" t="s">
        <v>10</v>
      </c>
      <c r="F109" t="s">
        <v>11</v>
      </c>
      <c r="G109" t="s">
        <v>12</v>
      </c>
      <c r="H109" t="s">
        <v>13</v>
      </c>
      <c r="J109" s="7" t="str">
        <f>RIGHT(LEFT(Table1[[#This Row],[Vin]],1),1)</f>
        <v>1</v>
      </c>
      <c r="K109" s="7" t="str">
        <f>RIGHT(LEFT(Table1[[#This Row],[Vin]],2),1)</f>
        <v>G</v>
      </c>
      <c r="L109" s="7" t="str">
        <f>RIGHT(LEFT(Table1[[#This Row],[Vin]],3),1)</f>
        <v>6</v>
      </c>
      <c r="M109" s="7" t="str">
        <f>RIGHT(LEFT(Table1[[#This Row],[Vin]],4),1)</f>
        <v>D</v>
      </c>
      <c r="N109" s="1" t="str">
        <f>RIGHT(LEFT(Table1[[#This Row],[Vin]],5),1)</f>
        <v>F</v>
      </c>
      <c r="O109" s="7" t="str">
        <f>RIGHT(LEFT(Table1[[#This Row],[Vin]],6),1)</f>
        <v>5</v>
      </c>
      <c r="P109" s="7" t="str">
        <f>RIGHT(LEFT(Table1[[#This Row],[Vin]],7),1)</f>
        <v>R</v>
      </c>
      <c r="Q109" s="1" t="str">
        <f>RIGHT(LEFT(Table1[[#This Row],[Vin]],8),1)</f>
        <v>K</v>
      </c>
      <c r="R109" s="1" t="str">
        <f>RIGHT(LEFT(Table1[[#This Row],[Vin]],9),1)</f>
        <v>0</v>
      </c>
      <c r="S109" s="1" t="str">
        <f>RIGHT(LEFT(Table1[[#This Row],[Vin]],10),1)</f>
        <v>P</v>
      </c>
      <c r="T109" s="7" t="str">
        <f>RIGHT(LEFT(Table1[[#This Row],[Vin]],11),1)</f>
        <v>0</v>
      </c>
      <c r="U109" s="1" t="str">
        <f>RIGHT(LEFT(Table1[[#This Row],[Vin]],12),1)</f>
        <v>1</v>
      </c>
      <c r="V109" s="1" t="str">
        <f>RIGHT(LEFT(Table1[[#This Row],[Vin]],13),1)</f>
        <v>1</v>
      </c>
      <c r="W109" s="1" t="str">
        <f>RIGHT(LEFT(Table1[[#This Row],[Vin]],14),1)</f>
        <v>8</v>
      </c>
      <c r="X109" s="1" t="str">
        <f>RIGHT(LEFT(Table1[[#This Row],[Vin]],15),1)</f>
        <v>6</v>
      </c>
      <c r="Y109" s="1" t="str">
        <f>RIGHT(LEFT(Table1[[#This Row],[Vin]],16),1)</f>
        <v>5</v>
      </c>
      <c r="Z109" s="1" t="str">
        <f>RIGHT(LEFT(Table1[[#This Row],[Vin]],17),1)</f>
        <v>9</v>
      </c>
    </row>
    <row r="110" spans="1:26" x14ac:dyDescent="0.35">
      <c r="A110" t="s">
        <v>127</v>
      </c>
      <c r="B110" s="1">
        <v>119327</v>
      </c>
      <c r="C110">
        <v>2023</v>
      </c>
      <c r="D110" t="s">
        <v>9</v>
      </c>
      <c r="E110" t="s">
        <v>10</v>
      </c>
      <c r="F110" t="s">
        <v>11</v>
      </c>
      <c r="G110" t="s">
        <v>12</v>
      </c>
      <c r="H110" t="s">
        <v>13</v>
      </c>
      <c r="J110" s="7" t="str">
        <f>RIGHT(LEFT(Table1[[#This Row],[Vin]],1),1)</f>
        <v>1</v>
      </c>
      <c r="K110" s="7" t="str">
        <f>RIGHT(LEFT(Table1[[#This Row],[Vin]],2),1)</f>
        <v>G</v>
      </c>
      <c r="L110" s="7" t="str">
        <f>RIGHT(LEFT(Table1[[#This Row],[Vin]],3),1)</f>
        <v>6</v>
      </c>
      <c r="M110" s="7" t="str">
        <f>RIGHT(LEFT(Table1[[#This Row],[Vin]],4),1)</f>
        <v>D</v>
      </c>
      <c r="N110" s="1" t="str">
        <f>RIGHT(LEFT(Table1[[#This Row],[Vin]],5),1)</f>
        <v>S</v>
      </c>
      <c r="O110" s="7" t="str">
        <f>RIGHT(LEFT(Table1[[#This Row],[Vin]],6),1)</f>
        <v>5</v>
      </c>
      <c r="P110" s="7" t="str">
        <f>RIGHT(LEFT(Table1[[#This Row],[Vin]],7),1)</f>
        <v>R</v>
      </c>
      <c r="Q110" s="1" t="str">
        <f>RIGHT(LEFT(Table1[[#This Row],[Vin]],8),1)</f>
        <v>K</v>
      </c>
      <c r="R110" s="1" t="str">
        <f>RIGHT(LEFT(Table1[[#This Row],[Vin]],9),1)</f>
        <v>8</v>
      </c>
      <c r="S110" s="1" t="str">
        <f>RIGHT(LEFT(Table1[[#This Row],[Vin]],10),1)</f>
        <v>P</v>
      </c>
      <c r="T110" s="7" t="str">
        <f>RIGHT(LEFT(Table1[[#This Row],[Vin]],11),1)</f>
        <v>0</v>
      </c>
      <c r="U110" s="1" t="str">
        <f>RIGHT(LEFT(Table1[[#This Row],[Vin]],12),1)</f>
        <v>1</v>
      </c>
      <c r="V110" s="1" t="str">
        <f>RIGHT(LEFT(Table1[[#This Row],[Vin]],13),1)</f>
        <v>1</v>
      </c>
      <c r="W110" s="1" t="str">
        <f>RIGHT(LEFT(Table1[[#This Row],[Vin]],14),1)</f>
        <v>9</v>
      </c>
      <c r="X110" s="1" t="str">
        <f>RIGHT(LEFT(Table1[[#This Row],[Vin]],15),1)</f>
        <v>3</v>
      </c>
      <c r="Y110" s="1" t="str">
        <f>RIGHT(LEFT(Table1[[#This Row],[Vin]],16),1)</f>
        <v>2</v>
      </c>
      <c r="Z110" s="1" t="str">
        <f>RIGHT(LEFT(Table1[[#This Row],[Vin]],17),1)</f>
        <v>7</v>
      </c>
    </row>
    <row r="111" spans="1:26" x14ac:dyDescent="0.35">
      <c r="A111" t="s">
        <v>128</v>
      </c>
      <c r="B111" s="1">
        <v>119426</v>
      </c>
      <c r="C111">
        <v>2023</v>
      </c>
      <c r="D111" t="s">
        <v>9</v>
      </c>
      <c r="E111" t="s">
        <v>15</v>
      </c>
      <c r="F111" t="s">
        <v>11</v>
      </c>
      <c r="G111" t="s">
        <v>12</v>
      </c>
      <c r="H111" t="s">
        <v>13</v>
      </c>
      <c r="J111" s="7" t="str">
        <f>RIGHT(LEFT(Table1[[#This Row],[Vin]],1),1)</f>
        <v>1</v>
      </c>
      <c r="K111" s="7" t="str">
        <f>RIGHT(LEFT(Table1[[#This Row],[Vin]],2),1)</f>
        <v>G</v>
      </c>
      <c r="L111" s="7" t="str">
        <f>RIGHT(LEFT(Table1[[#This Row],[Vin]],3),1)</f>
        <v>6</v>
      </c>
      <c r="M111" s="7" t="str">
        <f>RIGHT(LEFT(Table1[[#This Row],[Vin]],4),1)</f>
        <v>D</v>
      </c>
      <c r="N111" s="1" t="str">
        <f>RIGHT(LEFT(Table1[[#This Row],[Vin]],5),1)</f>
        <v>U</v>
      </c>
      <c r="O111" s="7" t="str">
        <f>RIGHT(LEFT(Table1[[#This Row],[Vin]],6),1)</f>
        <v>5</v>
      </c>
      <c r="P111" s="7" t="str">
        <f>RIGHT(LEFT(Table1[[#This Row],[Vin]],7),1)</f>
        <v>R</v>
      </c>
      <c r="Q111" s="1" t="str">
        <f>RIGHT(LEFT(Table1[[#This Row],[Vin]],8),1)</f>
        <v>K</v>
      </c>
      <c r="R111" s="1" t="str">
        <f>RIGHT(LEFT(Table1[[#This Row],[Vin]],9),1)</f>
        <v>7</v>
      </c>
      <c r="S111" s="1" t="str">
        <f>RIGHT(LEFT(Table1[[#This Row],[Vin]],10),1)</f>
        <v>P</v>
      </c>
      <c r="T111" s="7" t="str">
        <f>RIGHT(LEFT(Table1[[#This Row],[Vin]],11),1)</f>
        <v>0</v>
      </c>
      <c r="U111" s="1" t="str">
        <f>RIGHT(LEFT(Table1[[#This Row],[Vin]],12),1)</f>
        <v>1</v>
      </c>
      <c r="V111" s="1" t="str">
        <f>RIGHT(LEFT(Table1[[#This Row],[Vin]],13),1)</f>
        <v>1</v>
      </c>
      <c r="W111" s="1" t="str">
        <f>RIGHT(LEFT(Table1[[#This Row],[Vin]],14),1)</f>
        <v>9</v>
      </c>
      <c r="X111" s="1" t="str">
        <f>RIGHT(LEFT(Table1[[#This Row],[Vin]],15),1)</f>
        <v>4</v>
      </c>
      <c r="Y111" s="1" t="str">
        <f>RIGHT(LEFT(Table1[[#This Row],[Vin]],16),1)</f>
        <v>2</v>
      </c>
      <c r="Z111" s="1" t="str">
        <f>RIGHT(LEFT(Table1[[#This Row],[Vin]],17),1)</f>
        <v>6</v>
      </c>
    </row>
    <row r="112" spans="1:26" x14ac:dyDescent="0.35">
      <c r="A112" t="s">
        <v>129</v>
      </c>
      <c r="B112" s="1">
        <v>120136</v>
      </c>
      <c r="C112">
        <v>2023</v>
      </c>
      <c r="D112" t="s">
        <v>9</v>
      </c>
      <c r="E112" t="s">
        <v>27</v>
      </c>
      <c r="F112" t="s">
        <v>18</v>
      </c>
      <c r="G112" t="s">
        <v>12</v>
      </c>
      <c r="H112" t="s">
        <v>49</v>
      </c>
      <c r="J112" s="7" t="str">
        <f>RIGHT(LEFT(Table1[[#This Row],[Vin]],1),1)</f>
        <v>1</v>
      </c>
      <c r="K112" s="7" t="str">
        <f>RIGHT(LEFT(Table1[[#This Row],[Vin]],2),1)</f>
        <v>G</v>
      </c>
      <c r="L112" s="7" t="str">
        <f>RIGHT(LEFT(Table1[[#This Row],[Vin]],3),1)</f>
        <v>6</v>
      </c>
      <c r="M112" s="7" t="str">
        <f>RIGHT(LEFT(Table1[[#This Row],[Vin]],4),1)</f>
        <v>D</v>
      </c>
      <c r="N112" s="1" t="str">
        <f>RIGHT(LEFT(Table1[[#This Row],[Vin]],5),1)</f>
        <v>R</v>
      </c>
      <c r="O112" s="7" t="str">
        <f>RIGHT(LEFT(Table1[[#This Row],[Vin]],6),1)</f>
        <v>5</v>
      </c>
      <c r="P112" s="7" t="str">
        <f>RIGHT(LEFT(Table1[[#This Row],[Vin]],7),1)</f>
        <v>R</v>
      </c>
      <c r="Q112" s="1" t="str">
        <f>RIGHT(LEFT(Table1[[#This Row],[Vin]],8),1)</f>
        <v>W</v>
      </c>
      <c r="R112" s="1" t="str">
        <f>RIGHT(LEFT(Table1[[#This Row],[Vin]],9),1)</f>
        <v>8</v>
      </c>
      <c r="S112" s="1" t="str">
        <f>RIGHT(LEFT(Table1[[#This Row],[Vin]],10),1)</f>
        <v>P</v>
      </c>
      <c r="T112" s="7" t="str">
        <f>RIGHT(LEFT(Table1[[#This Row],[Vin]],11),1)</f>
        <v>0</v>
      </c>
      <c r="U112" s="1" t="str">
        <f>RIGHT(LEFT(Table1[[#This Row],[Vin]],12),1)</f>
        <v>1</v>
      </c>
      <c r="V112" s="1" t="str">
        <f>RIGHT(LEFT(Table1[[#This Row],[Vin]],13),1)</f>
        <v>2</v>
      </c>
      <c r="W112" s="1" t="str">
        <f>RIGHT(LEFT(Table1[[#This Row],[Vin]],14),1)</f>
        <v>0</v>
      </c>
      <c r="X112" s="1" t="str">
        <f>RIGHT(LEFT(Table1[[#This Row],[Vin]],15),1)</f>
        <v>1</v>
      </c>
      <c r="Y112" s="1" t="str">
        <f>RIGHT(LEFT(Table1[[#This Row],[Vin]],16),1)</f>
        <v>3</v>
      </c>
      <c r="Z112" s="1" t="str">
        <f>RIGHT(LEFT(Table1[[#This Row],[Vin]],17),1)</f>
        <v>6</v>
      </c>
    </row>
    <row r="113" spans="1:26" x14ac:dyDescent="0.35">
      <c r="A113" t="s">
        <v>130</v>
      </c>
      <c r="B113" s="1">
        <v>120400</v>
      </c>
      <c r="C113">
        <v>2023</v>
      </c>
      <c r="D113" t="s">
        <v>26</v>
      </c>
      <c r="E113" t="s">
        <v>10</v>
      </c>
      <c r="F113" t="s">
        <v>18</v>
      </c>
      <c r="G113" t="s">
        <v>12</v>
      </c>
      <c r="H113" t="s">
        <v>13</v>
      </c>
      <c r="J113" s="7" t="str">
        <f>RIGHT(LEFT(Table1[[#This Row],[Vin]],1),1)</f>
        <v>1</v>
      </c>
      <c r="K113" s="7" t="str">
        <f>RIGHT(LEFT(Table1[[#This Row],[Vin]],2),1)</f>
        <v>G</v>
      </c>
      <c r="L113" s="7" t="str">
        <f>RIGHT(LEFT(Table1[[#This Row],[Vin]],3),1)</f>
        <v>6</v>
      </c>
      <c r="M113" s="7" t="str">
        <f>RIGHT(LEFT(Table1[[#This Row],[Vin]],4),1)</f>
        <v>D</v>
      </c>
      <c r="N113" s="1" t="str">
        <f>RIGHT(LEFT(Table1[[#This Row],[Vin]],5),1)</f>
        <v>B</v>
      </c>
      <c r="O113" s="7" t="str">
        <f>RIGHT(LEFT(Table1[[#This Row],[Vin]],6),1)</f>
        <v>5</v>
      </c>
      <c r="P113" s="7" t="str">
        <f>RIGHT(LEFT(Table1[[#This Row],[Vin]],7),1)</f>
        <v>R</v>
      </c>
      <c r="Q113" s="1" t="str">
        <f>RIGHT(LEFT(Table1[[#This Row],[Vin]],8),1)</f>
        <v>K</v>
      </c>
      <c r="R113" s="1" t="str">
        <f>RIGHT(LEFT(Table1[[#This Row],[Vin]],9),1)</f>
        <v>8</v>
      </c>
      <c r="S113" s="1" t="str">
        <f>RIGHT(LEFT(Table1[[#This Row],[Vin]],10),1)</f>
        <v>P</v>
      </c>
      <c r="T113" s="7" t="str">
        <f>RIGHT(LEFT(Table1[[#This Row],[Vin]],11),1)</f>
        <v>0</v>
      </c>
      <c r="U113" s="1" t="str">
        <f>RIGHT(LEFT(Table1[[#This Row],[Vin]],12),1)</f>
        <v>1</v>
      </c>
      <c r="V113" s="1" t="str">
        <f>RIGHT(LEFT(Table1[[#This Row],[Vin]],13),1)</f>
        <v>2</v>
      </c>
      <c r="W113" s="1" t="str">
        <f>RIGHT(LEFT(Table1[[#This Row],[Vin]],14),1)</f>
        <v>0</v>
      </c>
      <c r="X113" s="1" t="str">
        <f>RIGHT(LEFT(Table1[[#This Row],[Vin]],15),1)</f>
        <v>4</v>
      </c>
      <c r="Y113" s="1" t="str">
        <f>RIGHT(LEFT(Table1[[#This Row],[Vin]],16),1)</f>
        <v>0</v>
      </c>
      <c r="Z113" s="1" t="str">
        <f>RIGHT(LEFT(Table1[[#This Row],[Vin]],17),1)</f>
        <v>0</v>
      </c>
    </row>
    <row r="114" spans="1:26" x14ac:dyDescent="0.35">
      <c r="A114" t="s">
        <v>131</v>
      </c>
      <c r="B114" s="1">
        <v>120653</v>
      </c>
      <c r="C114">
        <v>2023</v>
      </c>
      <c r="D114" t="s">
        <v>9</v>
      </c>
      <c r="E114" t="s">
        <v>10</v>
      </c>
      <c r="F114" t="s">
        <v>18</v>
      </c>
      <c r="G114" t="s">
        <v>12</v>
      </c>
      <c r="H114" t="s">
        <v>13</v>
      </c>
      <c r="J114" s="7" t="str">
        <f>RIGHT(LEFT(Table1[[#This Row],[Vin]],1),1)</f>
        <v>1</v>
      </c>
      <c r="K114" s="7" t="str">
        <f>RIGHT(LEFT(Table1[[#This Row],[Vin]],2),1)</f>
        <v>G</v>
      </c>
      <c r="L114" s="7" t="str">
        <f>RIGHT(LEFT(Table1[[#This Row],[Vin]],3),1)</f>
        <v>6</v>
      </c>
      <c r="M114" s="7" t="str">
        <f>RIGHT(LEFT(Table1[[#This Row],[Vin]],4),1)</f>
        <v>D</v>
      </c>
      <c r="N114" s="1" t="str">
        <f>RIGHT(LEFT(Table1[[#This Row],[Vin]],5),1)</f>
        <v>N</v>
      </c>
      <c r="O114" s="7" t="str">
        <f>RIGHT(LEFT(Table1[[#This Row],[Vin]],6),1)</f>
        <v>5</v>
      </c>
      <c r="P114" s="7" t="str">
        <f>RIGHT(LEFT(Table1[[#This Row],[Vin]],7),1)</f>
        <v>R</v>
      </c>
      <c r="Q114" s="1" t="str">
        <f>RIGHT(LEFT(Table1[[#This Row],[Vin]],8),1)</f>
        <v>K</v>
      </c>
      <c r="R114" s="1" t="str">
        <f>RIGHT(LEFT(Table1[[#This Row],[Vin]],9),1)</f>
        <v>5</v>
      </c>
      <c r="S114" s="1" t="str">
        <f>RIGHT(LEFT(Table1[[#This Row],[Vin]],10),1)</f>
        <v>P</v>
      </c>
      <c r="T114" s="7" t="str">
        <f>RIGHT(LEFT(Table1[[#This Row],[Vin]],11),1)</f>
        <v>0</v>
      </c>
      <c r="U114" s="1" t="str">
        <f>RIGHT(LEFT(Table1[[#This Row],[Vin]],12),1)</f>
        <v>1</v>
      </c>
      <c r="V114" s="1" t="str">
        <f>RIGHT(LEFT(Table1[[#This Row],[Vin]],13),1)</f>
        <v>2</v>
      </c>
      <c r="W114" s="1" t="str">
        <f>RIGHT(LEFT(Table1[[#This Row],[Vin]],14),1)</f>
        <v>0</v>
      </c>
      <c r="X114" s="1" t="str">
        <f>RIGHT(LEFT(Table1[[#This Row],[Vin]],15),1)</f>
        <v>6</v>
      </c>
      <c r="Y114" s="1" t="str">
        <f>RIGHT(LEFT(Table1[[#This Row],[Vin]],16),1)</f>
        <v>5</v>
      </c>
      <c r="Z114" s="1" t="str">
        <f>RIGHT(LEFT(Table1[[#This Row],[Vin]],17),1)</f>
        <v>3</v>
      </c>
    </row>
    <row r="115" spans="1:26" x14ac:dyDescent="0.35">
      <c r="A115" t="s">
        <v>132</v>
      </c>
      <c r="B115" s="1">
        <v>120812</v>
      </c>
      <c r="C115">
        <v>2023</v>
      </c>
      <c r="D115" t="s">
        <v>9</v>
      </c>
      <c r="E115" t="s">
        <v>10</v>
      </c>
      <c r="F115" t="s">
        <v>18</v>
      </c>
      <c r="G115" t="s">
        <v>12</v>
      </c>
      <c r="H115" t="s">
        <v>13</v>
      </c>
      <c r="J115" s="7" t="str">
        <f>RIGHT(LEFT(Table1[[#This Row],[Vin]],1),1)</f>
        <v>1</v>
      </c>
      <c r="K115" s="7" t="str">
        <f>RIGHT(LEFT(Table1[[#This Row],[Vin]],2),1)</f>
        <v>G</v>
      </c>
      <c r="L115" s="7" t="str">
        <f>RIGHT(LEFT(Table1[[#This Row],[Vin]],3),1)</f>
        <v>6</v>
      </c>
      <c r="M115" s="7" t="str">
        <f>RIGHT(LEFT(Table1[[#This Row],[Vin]],4),1)</f>
        <v>D</v>
      </c>
      <c r="N115" s="1" t="str">
        <f>RIGHT(LEFT(Table1[[#This Row],[Vin]],5),1)</f>
        <v>N</v>
      </c>
      <c r="O115" s="7" t="str">
        <f>RIGHT(LEFT(Table1[[#This Row],[Vin]],6),1)</f>
        <v>5</v>
      </c>
      <c r="P115" s="7" t="str">
        <f>RIGHT(LEFT(Table1[[#This Row],[Vin]],7),1)</f>
        <v>R</v>
      </c>
      <c r="Q115" s="1" t="str">
        <f>RIGHT(LEFT(Table1[[#This Row],[Vin]],8),1)</f>
        <v>K</v>
      </c>
      <c r="R115" s="1" t="str">
        <f>RIGHT(LEFT(Table1[[#This Row],[Vin]],9),1)</f>
        <v>X</v>
      </c>
      <c r="S115" s="1" t="str">
        <f>RIGHT(LEFT(Table1[[#This Row],[Vin]],10),1)</f>
        <v>P</v>
      </c>
      <c r="T115" s="7" t="str">
        <f>RIGHT(LEFT(Table1[[#This Row],[Vin]],11),1)</f>
        <v>0</v>
      </c>
      <c r="U115" s="1" t="str">
        <f>RIGHT(LEFT(Table1[[#This Row],[Vin]],12),1)</f>
        <v>1</v>
      </c>
      <c r="V115" s="1" t="str">
        <f>RIGHT(LEFT(Table1[[#This Row],[Vin]],13),1)</f>
        <v>2</v>
      </c>
      <c r="W115" s="1" t="str">
        <f>RIGHT(LEFT(Table1[[#This Row],[Vin]],14),1)</f>
        <v>0</v>
      </c>
      <c r="X115" s="1" t="str">
        <f>RIGHT(LEFT(Table1[[#This Row],[Vin]],15),1)</f>
        <v>8</v>
      </c>
      <c r="Y115" s="1" t="str">
        <f>RIGHT(LEFT(Table1[[#This Row],[Vin]],16),1)</f>
        <v>1</v>
      </c>
      <c r="Z115" s="1" t="str">
        <f>RIGHT(LEFT(Table1[[#This Row],[Vin]],17),1)</f>
        <v>2</v>
      </c>
    </row>
    <row r="116" spans="1:26" x14ac:dyDescent="0.35">
      <c r="A116" t="s">
        <v>133</v>
      </c>
      <c r="B116" s="1">
        <v>121595</v>
      </c>
      <c r="C116">
        <v>2023</v>
      </c>
      <c r="D116" t="s">
        <v>26</v>
      </c>
      <c r="E116" t="s">
        <v>15</v>
      </c>
      <c r="F116" t="s">
        <v>18</v>
      </c>
      <c r="G116" t="s">
        <v>12</v>
      </c>
      <c r="H116" t="s">
        <v>13</v>
      </c>
      <c r="J116" s="7" t="str">
        <f>RIGHT(LEFT(Table1[[#This Row],[Vin]],1),1)</f>
        <v>1</v>
      </c>
      <c r="K116" s="7" t="str">
        <f>RIGHT(LEFT(Table1[[#This Row],[Vin]],2),1)</f>
        <v>G</v>
      </c>
      <c r="L116" s="7" t="str">
        <f>RIGHT(LEFT(Table1[[#This Row],[Vin]],3),1)</f>
        <v>6</v>
      </c>
      <c r="M116" s="7" t="str">
        <f>RIGHT(LEFT(Table1[[#This Row],[Vin]],4),1)</f>
        <v>D</v>
      </c>
      <c r="N116" s="1" t="str">
        <f>RIGHT(LEFT(Table1[[#This Row],[Vin]],5),1)</f>
        <v>C</v>
      </c>
      <c r="O116" s="7" t="str">
        <f>RIGHT(LEFT(Table1[[#This Row],[Vin]],6),1)</f>
        <v>5</v>
      </c>
      <c r="P116" s="7" t="str">
        <f>RIGHT(LEFT(Table1[[#This Row],[Vin]],7),1)</f>
        <v>R</v>
      </c>
      <c r="Q116" s="1" t="str">
        <f>RIGHT(LEFT(Table1[[#This Row],[Vin]],8),1)</f>
        <v>K</v>
      </c>
      <c r="R116" s="1" t="str">
        <f>RIGHT(LEFT(Table1[[#This Row],[Vin]],9),1)</f>
        <v>3</v>
      </c>
      <c r="S116" s="1" t="str">
        <f>RIGHT(LEFT(Table1[[#This Row],[Vin]],10),1)</f>
        <v>P</v>
      </c>
      <c r="T116" s="7" t="str">
        <f>RIGHT(LEFT(Table1[[#This Row],[Vin]],11),1)</f>
        <v>0</v>
      </c>
      <c r="U116" s="1" t="str">
        <f>RIGHT(LEFT(Table1[[#This Row],[Vin]],12),1)</f>
        <v>1</v>
      </c>
      <c r="V116" s="1" t="str">
        <f>RIGHT(LEFT(Table1[[#This Row],[Vin]],13),1)</f>
        <v>2</v>
      </c>
      <c r="W116" s="1" t="str">
        <f>RIGHT(LEFT(Table1[[#This Row],[Vin]],14),1)</f>
        <v>1</v>
      </c>
      <c r="X116" s="1" t="str">
        <f>RIGHT(LEFT(Table1[[#This Row],[Vin]],15),1)</f>
        <v>5</v>
      </c>
      <c r="Y116" s="1" t="str">
        <f>RIGHT(LEFT(Table1[[#This Row],[Vin]],16),1)</f>
        <v>9</v>
      </c>
      <c r="Z116" s="1" t="str">
        <f>RIGHT(LEFT(Table1[[#This Row],[Vin]],17),1)</f>
        <v>5</v>
      </c>
    </row>
    <row r="117" spans="1:26" x14ac:dyDescent="0.35">
      <c r="A117" t="s">
        <v>134</v>
      </c>
      <c r="B117" s="1">
        <v>123693</v>
      </c>
      <c r="C117">
        <v>2023</v>
      </c>
      <c r="D117" t="s">
        <v>26</v>
      </c>
      <c r="E117" t="s">
        <v>15</v>
      </c>
      <c r="F117" t="s">
        <v>18</v>
      </c>
      <c r="G117" t="s">
        <v>12</v>
      </c>
      <c r="H117" t="s">
        <v>13</v>
      </c>
      <c r="J117" s="7" t="str">
        <f>RIGHT(LEFT(Table1[[#This Row],[Vin]],1),1)</f>
        <v>1</v>
      </c>
      <c r="K117" s="7" t="str">
        <f>RIGHT(LEFT(Table1[[#This Row],[Vin]],2),1)</f>
        <v>G</v>
      </c>
      <c r="L117" s="7" t="str">
        <f>RIGHT(LEFT(Table1[[#This Row],[Vin]],3),1)</f>
        <v>6</v>
      </c>
      <c r="M117" s="7" t="str">
        <f>RIGHT(LEFT(Table1[[#This Row],[Vin]],4),1)</f>
        <v>D</v>
      </c>
      <c r="N117" s="1" t="str">
        <f>RIGHT(LEFT(Table1[[#This Row],[Vin]],5),1)</f>
        <v>C</v>
      </c>
      <c r="O117" s="7" t="str">
        <f>RIGHT(LEFT(Table1[[#This Row],[Vin]],6),1)</f>
        <v>5</v>
      </c>
      <c r="P117" s="7" t="str">
        <f>RIGHT(LEFT(Table1[[#This Row],[Vin]],7),1)</f>
        <v>R</v>
      </c>
      <c r="Q117" s="1" t="str">
        <f>RIGHT(LEFT(Table1[[#This Row],[Vin]],8),1)</f>
        <v>K</v>
      </c>
      <c r="R117" s="1" t="str">
        <f>RIGHT(LEFT(Table1[[#This Row],[Vin]],9),1)</f>
        <v>2</v>
      </c>
      <c r="S117" s="1" t="str">
        <f>RIGHT(LEFT(Table1[[#This Row],[Vin]],10),1)</f>
        <v>P</v>
      </c>
      <c r="T117" s="7" t="str">
        <f>RIGHT(LEFT(Table1[[#This Row],[Vin]],11),1)</f>
        <v>0</v>
      </c>
      <c r="U117" s="1" t="str">
        <f>RIGHT(LEFT(Table1[[#This Row],[Vin]],12),1)</f>
        <v>1</v>
      </c>
      <c r="V117" s="1" t="str">
        <f>RIGHT(LEFT(Table1[[#This Row],[Vin]],13),1)</f>
        <v>2</v>
      </c>
      <c r="W117" s="1" t="str">
        <f>RIGHT(LEFT(Table1[[#This Row],[Vin]],14),1)</f>
        <v>3</v>
      </c>
      <c r="X117" s="1" t="str">
        <f>RIGHT(LEFT(Table1[[#This Row],[Vin]],15),1)</f>
        <v>6</v>
      </c>
      <c r="Y117" s="1" t="str">
        <f>RIGHT(LEFT(Table1[[#This Row],[Vin]],16),1)</f>
        <v>9</v>
      </c>
      <c r="Z117" s="1" t="str">
        <f>RIGHT(LEFT(Table1[[#This Row],[Vin]],17),1)</f>
        <v>3</v>
      </c>
    </row>
    <row r="118" spans="1:26" x14ac:dyDescent="0.35">
      <c r="A118" t="s">
        <v>135</v>
      </c>
      <c r="B118" s="1">
        <v>125361</v>
      </c>
      <c r="C118">
        <v>2023</v>
      </c>
      <c r="D118" t="s">
        <v>9</v>
      </c>
      <c r="E118" t="s">
        <v>17</v>
      </c>
      <c r="F118" t="s">
        <v>11</v>
      </c>
      <c r="G118" t="s">
        <v>12</v>
      </c>
      <c r="H118" t="s">
        <v>13</v>
      </c>
      <c r="J118" s="7" t="str">
        <f>RIGHT(LEFT(Table1[[#This Row],[Vin]],1),1)</f>
        <v>1</v>
      </c>
      <c r="K118" s="7" t="str">
        <f>RIGHT(LEFT(Table1[[#This Row],[Vin]],2),1)</f>
        <v>G</v>
      </c>
      <c r="L118" s="7" t="str">
        <f>RIGHT(LEFT(Table1[[#This Row],[Vin]],3),1)</f>
        <v>6</v>
      </c>
      <c r="M118" s="7" t="str">
        <f>RIGHT(LEFT(Table1[[#This Row],[Vin]],4),1)</f>
        <v>D</v>
      </c>
      <c r="N118" s="1" t="str">
        <f>RIGHT(LEFT(Table1[[#This Row],[Vin]],5),1)</f>
        <v>X</v>
      </c>
      <c r="O118" s="7" t="str">
        <f>RIGHT(LEFT(Table1[[#This Row],[Vin]],6),1)</f>
        <v>5</v>
      </c>
      <c r="P118" s="7" t="str">
        <f>RIGHT(LEFT(Table1[[#This Row],[Vin]],7),1)</f>
        <v>R</v>
      </c>
      <c r="Q118" s="1" t="str">
        <f>RIGHT(LEFT(Table1[[#This Row],[Vin]],8),1)</f>
        <v>K</v>
      </c>
      <c r="R118" s="1" t="str">
        <f>RIGHT(LEFT(Table1[[#This Row],[Vin]],9),1)</f>
        <v>3</v>
      </c>
      <c r="S118" s="1" t="str">
        <f>RIGHT(LEFT(Table1[[#This Row],[Vin]],10),1)</f>
        <v>P</v>
      </c>
      <c r="T118" s="7" t="str">
        <f>RIGHT(LEFT(Table1[[#This Row],[Vin]],11),1)</f>
        <v>0</v>
      </c>
      <c r="U118" s="1" t="str">
        <f>RIGHT(LEFT(Table1[[#This Row],[Vin]],12),1)</f>
        <v>1</v>
      </c>
      <c r="V118" s="1" t="str">
        <f>RIGHT(LEFT(Table1[[#This Row],[Vin]],13),1)</f>
        <v>2</v>
      </c>
      <c r="W118" s="1" t="str">
        <f>RIGHT(LEFT(Table1[[#This Row],[Vin]],14),1)</f>
        <v>5</v>
      </c>
      <c r="X118" s="1" t="str">
        <f>RIGHT(LEFT(Table1[[#This Row],[Vin]],15),1)</f>
        <v>3</v>
      </c>
      <c r="Y118" s="1" t="str">
        <f>RIGHT(LEFT(Table1[[#This Row],[Vin]],16),1)</f>
        <v>6</v>
      </c>
      <c r="Z118" s="1" t="str">
        <f>RIGHT(LEFT(Table1[[#This Row],[Vin]],17),1)</f>
        <v>1</v>
      </c>
    </row>
    <row r="119" spans="1:26" x14ac:dyDescent="0.35">
      <c r="A119" t="s">
        <v>136</v>
      </c>
      <c r="B119" s="1">
        <v>130749</v>
      </c>
      <c r="C119">
        <v>2023</v>
      </c>
      <c r="D119" t="s">
        <v>26</v>
      </c>
      <c r="E119" t="s">
        <v>17</v>
      </c>
      <c r="F119" t="s">
        <v>18</v>
      </c>
      <c r="G119" t="s">
        <v>12</v>
      </c>
      <c r="H119" t="s">
        <v>13</v>
      </c>
      <c r="J119" s="7" t="str">
        <f>RIGHT(LEFT(Table1[[#This Row],[Vin]],1),1)</f>
        <v>1</v>
      </c>
      <c r="K119" s="7" t="str">
        <f>RIGHT(LEFT(Table1[[#This Row],[Vin]],2),1)</f>
        <v>G</v>
      </c>
      <c r="L119" s="7" t="str">
        <f>RIGHT(LEFT(Table1[[#This Row],[Vin]],3),1)</f>
        <v>6</v>
      </c>
      <c r="M119" s="7" t="str">
        <f>RIGHT(LEFT(Table1[[#This Row],[Vin]],4),1)</f>
        <v>D</v>
      </c>
      <c r="N119" s="1" t="str">
        <f>RIGHT(LEFT(Table1[[#This Row],[Vin]],5),1)</f>
        <v>J</v>
      </c>
      <c r="O119" s="7" t="str">
        <f>RIGHT(LEFT(Table1[[#This Row],[Vin]],6),1)</f>
        <v>5</v>
      </c>
      <c r="P119" s="7" t="str">
        <f>RIGHT(LEFT(Table1[[#This Row],[Vin]],7),1)</f>
        <v>R</v>
      </c>
      <c r="Q119" s="1" t="str">
        <f>RIGHT(LEFT(Table1[[#This Row],[Vin]],8),1)</f>
        <v>K</v>
      </c>
      <c r="R119" s="1" t="str">
        <f>RIGHT(LEFT(Table1[[#This Row],[Vin]],9),1)</f>
        <v>8</v>
      </c>
      <c r="S119" s="1" t="str">
        <f>RIGHT(LEFT(Table1[[#This Row],[Vin]],10),1)</f>
        <v>P</v>
      </c>
      <c r="T119" s="7" t="str">
        <f>RIGHT(LEFT(Table1[[#This Row],[Vin]],11),1)</f>
        <v>0</v>
      </c>
      <c r="U119" s="1" t="str">
        <f>RIGHT(LEFT(Table1[[#This Row],[Vin]],12),1)</f>
        <v>1</v>
      </c>
      <c r="V119" s="1" t="str">
        <f>RIGHT(LEFT(Table1[[#This Row],[Vin]],13),1)</f>
        <v>3</v>
      </c>
      <c r="W119" s="1" t="str">
        <f>RIGHT(LEFT(Table1[[#This Row],[Vin]],14),1)</f>
        <v>0</v>
      </c>
      <c r="X119" s="1" t="str">
        <f>RIGHT(LEFT(Table1[[#This Row],[Vin]],15),1)</f>
        <v>7</v>
      </c>
      <c r="Y119" s="1" t="str">
        <f>RIGHT(LEFT(Table1[[#This Row],[Vin]],16),1)</f>
        <v>4</v>
      </c>
      <c r="Z119" s="1" t="str">
        <f>RIGHT(LEFT(Table1[[#This Row],[Vin]],17),1)</f>
        <v>9</v>
      </c>
    </row>
    <row r="120" spans="1:26" x14ac:dyDescent="0.35">
      <c r="A120" t="s">
        <v>137</v>
      </c>
      <c r="B120" s="1">
        <v>132696</v>
      </c>
      <c r="C120">
        <v>2023</v>
      </c>
      <c r="D120" t="s">
        <v>9</v>
      </c>
      <c r="E120" t="s">
        <v>15</v>
      </c>
      <c r="F120" t="s">
        <v>18</v>
      </c>
      <c r="G120" t="s">
        <v>12</v>
      </c>
      <c r="H120" t="s">
        <v>13</v>
      </c>
      <c r="J120" s="7" t="str">
        <f>RIGHT(LEFT(Table1[[#This Row],[Vin]],1),1)</f>
        <v>1</v>
      </c>
      <c r="K120" s="7" t="str">
        <f>RIGHT(LEFT(Table1[[#This Row],[Vin]],2),1)</f>
        <v>G</v>
      </c>
      <c r="L120" s="7" t="str">
        <f>RIGHT(LEFT(Table1[[#This Row],[Vin]],3),1)</f>
        <v>6</v>
      </c>
      <c r="M120" s="7" t="str">
        <f>RIGHT(LEFT(Table1[[#This Row],[Vin]],4),1)</f>
        <v>D</v>
      </c>
      <c r="N120" s="1" t="str">
        <f>RIGHT(LEFT(Table1[[#This Row],[Vin]],5),1)</f>
        <v>P</v>
      </c>
      <c r="O120" s="7" t="str">
        <f>RIGHT(LEFT(Table1[[#This Row],[Vin]],6),1)</f>
        <v>5</v>
      </c>
      <c r="P120" s="7" t="str">
        <f>RIGHT(LEFT(Table1[[#This Row],[Vin]],7),1)</f>
        <v>R</v>
      </c>
      <c r="Q120" s="1" t="str">
        <f>RIGHT(LEFT(Table1[[#This Row],[Vin]],8),1)</f>
        <v>K</v>
      </c>
      <c r="R120" s="1" t="str">
        <f>RIGHT(LEFT(Table1[[#This Row],[Vin]],9),1)</f>
        <v>3</v>
      </c>
      <c r="S120" s="1" t="str">
        <f>RIGHT(LEFT(Table1[[#This Row],[Vin]],10),1)</f>
        <v>P</v>
      </c>
      <c r="T120" s="7" t="str">
        <f>RIGHT(LEFT(Table1[[#This Row],[Vin]],11),1)</f>
        <v>0</v>
      </c>
      <c r="U120" s="1" t="str">
        <f>RIGHT(LEFT(Table1[[#This Row],[Vin]],12),1)</f>
        <v>1</v>
      </c>
      <c r="V120" s="1" t="str">
        <f>RIGHT(LEFT(Table1[[#This Row],[Vin]],13),1)</f>
        <v>3</v>
      </c>
      <c r="W120" s="1" t="str">
        <f>RIGHT(LEFT(Table1[[#This Row],[Vin]],14),1)</f>
        <v>2</v>
      </c>
      <c r="X120" s="1" t="str">
        <f>RIGHT(LEFT(Table1[[#This Row],[Vin]],15),1)</f>
        <v>6</v>
      </c>
      <c r="Y120" s="1" t="str">
        <f>RIGHT(LEFT(Table1[[#This Row],[Vin]],16),1)</f>
        <v>9</v>
      </c>
      <c r="Z120" s="1" t="str">
        <f>RIGHT(LEFT(Table1[[#This Row],[Vin]],17),1)</f>
        <v>6</v>
      </c>
    </row>
    <row r="121" spans="1:26" x14ac:dyDescent="0.35">
      <c r="A121" t="s">
        <v>138</v>
      </c>
      <c r="B121" s="1">
        <v>134405</v>
      </c>
      <c r="C121">
        <v>2023</v>
      </c>
      <c r="D121" t="s">
        <v>26</v>
      </c>
      <c r="E121" t="s">
        <v>10</v>
      </c>
      <c r="F121" t="s">
        <v>18</v>
      </c>
      <c r="G121" t="s">
        <v>12</v>
      </c>
      <c r="H121" t="s">
        <v>13</v>
      </c>
      <c r="J121" s="7" t="str">
        <f>RIGHT(LEFT(Table1[[#This Row],[Vin]],1),1)</f>
        <v>1</v>
      </c>
      <c r="K121" s="7" t="str">
        <f>RIGHT(LEFT(Table1[[#This Row],[Vin]],2),1)</f>
        <v>G</v>
      </c>
      <c r="L121" s="7" t="str">
        <f>RIGHT(LEFT(Table1[[#This Row],[Vin]],3),1)</f>
        <v>6</v>
      </c>
      <c r="M121" s="7" t="str">
        <f>RIGHT(LEFT(Table1[[#This Row],[Vin]],4),1)</f>
        <v>D</v>
      </c>
      <c r="N121" s="1" t="str">
        <f>RIGHT(LEFT(Table1[[#This Row],[Vin]],5),1)</f>
        <v>B</v>
      </c>
      <c r="O121" s="7" t="str">
        <f>RIGHT(LEFT(Table1[[#This Row],[Vin]],6),1)</f>
        <v>5</v>
      </c>
      <c r="P121" s="7" t="str">
        <f>RIGHT(LEFT(Table1[[#This Row],[Vin]],7),1)</f>
        <v>R</v>
      </c>
      <c r="Q121" s="1" t="str">
        <f>RIGHT(LEFT(Table1[[#This Row],[Vin]],8),1)</f>
        <v>K</v>
      </c>
      <c r="R121" s="1" t="str">
        <f>RIGHT(LEFT(Table1[[#This Row],[Vin]],9),1)</f>
        <v>0</v>
      </c>
      <c r="S121" s="1" t="str">
        <f>RIGHT(LEFT(Table1[[#This Row],[Vin]],10),1)</f>
        <v>P</v>
      </c>
      <c r="T121" s="7" t="str">
        <f>RIGHT(LEFT(Table1[[#This Row],[Vin]],11),1)</f>
        <v>0</v>
      </c>
      <c r="U121" s="1" t="str">
        <f>RIGHT(LEFT(Table1[[#This Row],[Vin]],12),1)</f>
        <v>1</v>
      </c>
      <c r="V121" s="1" t="str">
        <f>RIGHT(LEFT(Table1[[#This Row],[Vin]],13),1)</f>
        <v>3</v>
      </c>
      <c r="W121" s="1" t="str">
        <f>RIGHT(LEFT(Table1[[#This Row],[Vin]],14),1)</f>
        <v>4</v>
      </c>
      <c r="X121" s="1" t="str">
        <f>RIGHT(LEFT(Table1[[#This Row],[Vin]],15),1)</f>
        <v>4</v>
      </c>
      <c r="Y121" s="1" t="str">
        <f>RIGHT(LEFT(Table1[[#This Row],[Vin]],16),1)</f>
        <v>0</v>
      </c>
      <c r="Z121" s="1" t="str">
        <f>RIGHT(LEFT(Table1[[#This Row],[Vin]],17),1)</f>
        <v>5</v>
      </c>
    </row>
    <row r="122" spans="1:26" x14ac:dyDescent="0.35">
      <c r="A122" t="s">
        <v>139</v>
      </c>
      <c r="B122" s="1">
        <v>138714</v>
      </c>
      <c r="C122">
        <v>2023</v>
      </c>
      <c r="D122" t="s">
        <v>9</v>
      </c>
      <c r="E122" t="s">
        <v>10</v>
      </c>
      <c r="F122" t="s">
        <v>18</v>
      </c>
      <c r="G122" t="s">
        <v>12</v>
      </c>
      <c r="H122" t="s">
        <v>13</v>
      </c>
      <c r="J122" s="7" t="str">
        <f>RIGHT(LEFT(Table1[[#This Row],[Vin]],1),1)</f>
        <v>1</v>
      </c>
      <c r="K122" s="7" t="str">
        <f>RIGHT(LEFT(Table1[[#This Row],[Vin]],2),1)</f>
        <v>G</v>
      </c>
      <c r="L122" s="7" t="str">
        <f>RIGHT(LEFT(Table1[[#This Row],[Vin]],3),1)</f>
        <v>6</v>
      </c>
      <c r="M122" s="7" t="str">
        <f>RIGHT(LEFT(Table1[[#This Row],[Vin]],4),1)</f>
        <v>D</v>
      </c>
      <c r="N122" s="1" t="str">
        <f>RIGHT(LEFT(Table1[[#This Row],[Vin]],5),1)</f>
        <v>N</v>
      </c>
      <c r="O122" s="7" t="str">
        <f>RIGHT(LEFT(Table1[[#This Row],[Vin]],6),1)</f>
        <v>5</v>
      </c>
      <c r="P122" s="7" t="str">
        <f>RIGHT(LEFT(Table1[[#This Row],[Vin]],7),1)</f>
        <v>R</v>
      </c>
      <c r="Q122" s="1" t="str">
        <f>RIGHT(LEFT(Table1[[#This Row],[Vin]],8),1)</f>
        <v>K</v>
      </c>
      <c r="R122" s="1" t="str">
        <f>RIGHT(LEFT(Table1[[#This Row],[Vin]],9),1)</f>
        <v>1</v>
      </c>
      <c r="S122" s="1" t="str">
        <f>RIGHT(LEFT(Table1[[#This Row],[Vin]],10),1)</f>
        <v>P</v>
      </c>
      <c r="T122" s="7" t="str">
        <f>RIGHT(LEFT(Table1[[#This Row],[Vin]],11),1)</f>
        <v>0</v>
      </c>
      <c r="U122" s="1" t="str">
        <f>RIGHT(LEFT(Table1[[#This Row],[Vin]],12),1)</f>
        <v>1</v>
      </c>
      <c r="V122" s="1" t="str">
        <f>RIGHT(LEFT(Table1[[#This Row],[Vin]],13),1)</f>
        <v>3</v>
      </c>
      <c r="W122" s="1" t="str">
        <f>RIGHT(LEFT(Table1[[#This Row],[Vin]],14),1)</f>
        <v>8</v>
      </c>
      <c r="X122" s="1" t="str">
        <f>RIGHT(LEFT(Table1[[#This Row],[Vin]],15),1)</f>
        <v>7</v>
      </c>
      <c r="Y122" s="1" t="str">
        <f>RIGHT(LEFT(Table1[[#This Row],[Vin]],16),1)</f>
        <v>1</v>
      </c>
      <c r="Z122" s="1" t="str">
        <f>RIGHT(LEFT(Table1[[#This Row],[Vin]],17),1)</f>
        <v>4</v>
      </c>
    </row>
    <row r="123" spans="1:26" x14ac:dyDescent="0.35">
      <c r="A123" t="s">
        <v>140</v>
      </c>
      <c r="B123" s="1">
        <v>142051</v>
      </c>
      <c r="C123">
        <v>2023</v>
      </c>
      <c r="D123" t="s">
        <v>9</v>
      </c>
      <c r="E123" t="s">
        <v>15</v>
      </c>
      <c r="F123" t="s">
        <v>11</v>
      </c>
      <c r="G123" t="s">
        <v>12</v>
      </c>
      <c r="H123" t="s">
        <v>13</v>
      </c>
      <c r="J123" s="7" t="str">
        <f>RIGHT(LEFT(Table1[[#This Row],[Vin]],1),1)</f>
        <v>1</v>
      </c>
      <c r="K123" s="7" t="str">
        <f>RIGHT(LEFT(Table1[[#This Row],[Vin]],2),1)</f>
        <v>G</v>
      </c>
      <c r="L123" s="7" t="str">
        <f>RIGHT(LEFT(Table1[[#This Row],[Vin]],3),1)</f>
        <v>6</v>
      </c>
      <c r="M123" s="7" t="str">
        <f>RIGHT(LEFT(Table1[[#This Row],[Vin]],4),1)</f>
        <v>D</v>
      </c>
      <c r="N123" s="1" t="str">
        <f>RIGHT(LEFT(Table1[[#This Row],[Vin]],5),1)</f>
        <v>U</v>
      </c>
      <c r="O123" s="7" t="str">
        <f>RIGHT(LEFT(Table1[[#This Row],[Vin]],6),1)</f>
        <v>5</v>
      </c>
      <c r="P123" s="7" t="str">
        <f>RIGHT(LEFT(Table1[[#This Row],[Vin]],7),1)</f>
        <v>R</v>
      </c>
      <c r="Q123" s="1" t="str">
        <f>RIGHT(LEFT(Table1[[#This Row],[Vin]],8),1)</f>
        <v>K</v>
      </c>
      <c r="R123" s="1" t="str">
        <f>RIGHT(LEFT(Table1[[#This Row],[Vin]],9),1)</f>
        <v>6</v>
      </c>
      <c r="S123" s="1" t="str">
        <f>RIGHT(LEFT(Table1[[#This Row],[Vin]],10),1)</f>
        <v>P</v>
      </c>
      <c r="T123" s="7" t="str">
        <f>RIGHT(LEFT(Table1[[#This Row],[Vin]],11),1)</f>
        <v>0</v>
      </c>
      <c r="U123" s="1" t="str">
        <f>RIGHT(LEFT(Table1[[#This Row],[Vin]],12),1)</f>
        <v>1</v>
      </c>
      <c r="V123" s="1" t="str">
        <f>RIGHT(LEFT(Table1[[#This Row],[Vin]],13),1)</f>
        <v>4</v>
      </c>
      <c r="W123" s="1" t="str">
        <f>RIGHT(LEFT(Table1[[#This Row],[Vin]],14),1)</f>
        <v>2</v>
      </c>
      <c r="X123" s="1" t="str">
        <f>RIGHT(LEFT(Table1[[#This Row],[Vin]],15),1)</f>
        <v>0</v>
      </c>
      <c r="Y123" s="1" t="str">
        <f>RIGHT(LEFT(Table1[[#This Row],[Vin]],16),1)</f>
        <v>5</v>
      </c>
      <c r="Z123" s="1" t="str">
        <f>RIGHT(LEFT(Table1[[#This Row],[Vin]],17),1)</f>
        <v>1</v>
      </c>
    </row>
    <row r="124" spans="1:26" x14ac:dyDescent="0.35">
      <c r="A124" t="s">
        <v>141</v>
      </c>
      <c r="B124" s="1">
        <v>145141</v>
      </c>
      <c r="C124">
        <v>2023</v>
      </c>
      <c r="D124" t="s">
        <v>26</v>
      </c>
      <c r="E124" t="s">
        <v>10</v>
      </c>
      <c r="F124" t="s">
        <v>11</v>
      </c>
      <c r="G124" t="s">
        <v>12</v>
      </c>
      <c r="H124" t="s">
        <v>13</v>
      </c>
      <c r="J124" s="7" t="str">
        <f>RIGHT(LEFT(Table1[[#This Row],[Vin]],1),1)</f>
        <v>1</v>
      </c>
      <c r="K124" s="7" t="str">
        <f>RIGHT(LEFT(Table1[[#This Row],[Vin]],2),1)</f>
        <v>G</v>
      </c>
      <c r="L124" s="7" t="str">
        <f>RIGHT(LEFT(Table1[[#This Row],[Vin]],3),1)</f>
        <v>6</v>
      </c>
      <c r="M124" s="7" t="str">
        <f>RIGHT(LEFT(Table1[[#This Row],[Vin]],4),1)</f>
        <v>D</v>
      </c>
      <c r="N124" s="1" t="str">
        <f>RIGHT(LEFT(Table1[[#This Row],[Vin]],5),1)</f>
        <v>F</v>
      </c>
      <c r="O124" s="7" t="str">
        <f>RIGHT(LEFT(Table1[[#This Row],[Vin]],6),1)</f>
        <v>5</v>
      </c>
      <c r="P124" s="7" t="str">
        <f>RIGHT(LEFT(Table1[[#This Row],[Vin]],7),1)</f>
        <v>R</v>
      </c>
      <c r="Q124" s="1" t="str">
        <f>RIGHT(LEFT(Table1[[#This Row],[Vin]],8),1)</f>
        <v>K</v>
      </c>
      <c r="R124" s="1" t="str">
        <f>RIGHT(LEFT(Table1[[#This Row],[Vin]],9),1)</f>
        <v>8</v>
      </c>
      <c r="S124" s="1" t="str">
        <f>RIGHT(LEFT(Table1[[#This Row],[Vin]],10),1)</f>
        <v>P</v>
      </c>
      <c r="T124" s="7" t="str">
        <f>RIGHT(LEFT(Table1[[#This Row],[Vin]],11),1)</f>
        <v>0</v>
      </c>
      <c r="U124" s="1" t="str">
        <f>RIGHT(LEFT(Table1[[#This Row],[Vin]],12),1)</f>
        <v>1</v>
      </c>
      <c r="V124" s="1" t="str">
        <f>RIGHT(LEFT(Table1[[#This Row],[Vin]],13),1)</f>
        <v>4</v>
      </c>
      <c r="W124" s="1" t="str">
        <f>RIGHT(LEFT(Table1[[#This Row],[Vin]],14),1)</f>
        <v>5</v>
      </c>
      <c r="X124" s="1" t="str">
        <f>RIGHT(LEFT(Table1[[#This Row],[Vin]],15),1)</f>
        <v>1</v>
      </c>
      <c r="Y124" s="1" t="str">
        <f>RIGHT(LEFT(Table1[[#This Row],[Vin]],16),1)</f>
        <v>4</v>
      </c>
      <c r="Z124" s="1" t="str">
        <f>RIGHT(LEFT(Table1[[#This Row],[Vin]],17),1)</f>
        <v>1</v>
      </c>
    </row>
    <row r="125" spans="1:26" x14ac:dyDescent="0.35">
      <c r="A125" t="s">
        <v>142</v>
      </c>
      <c r="B125" s="1">
        <v>146478</v>
      </c>
      <c r="C125">
        <v>2023</v>
      </c>
      <c r="D125" t="s">
        <v>9</v>
      </c>
      <c r="E125" t="s">
        <v>15</v>
      </c>
      <c r="F125" t="s">
        <v>11</v>
      </c>
      <c r="G125" t="s">
        <v>12</v>
      </c>
      <c r="H125" t="s">
        <v>13</v>
      </c>
      <c r="J125" s="7" t="str">
        <f>RIGHT(LEFT(Table1[[#This Row],[Vin]],1),1)</f>
        <v>1</v>
      </c>
      <c r="K125" s="7" t="str">
        <f>RIGHT(LEFT(Table1[[#This Row],[Vin]],2),1)</f>
        <v>G</v>
      </c>
      <c r="L125" s="7" t="str">
        <f>RIGHT(LEFT(Table1[[#This Row],[Vin]],3),1)</f>
        <v>6</v>
      </c>
      <c r="M125" s="7" t="str">
        <f>RIGHT(LEFT(Table1[[#This Row],[Vin]],4),1)</f>
        <v>D</v>
      </c>
      <c r="N125" s="1" t="str">
        <f>RIGHT(LEFT(Table1[[#This Row],[Vin]],5),1)</f>
        <v>U</v>
      </c>
      <c r="O125" s="7" t="str">
        <f>RIGHT(LEFT(Table1[[#This Row],[Vin]],6),1)</f>
        <v>5</v>
      </c>
      <c r="P125" s="7" t="str">
        <f>RIGHT(LEFT(Table1[[#This Row],[Vin]],7),1)</f>
        <v>R</v>
      </c>
      <c r="Q125" s="1" t="str">
        <f>RIGHT(LEFT(Table1[[#This Row],[Vin]],8),1)</f>
        <v>K</v>
      </c>
      <c r="R125" s="1" t="str">
        <f>RIGHT(LEFT(Table1[[#This Row],[Vin]],9),1)</f>
        <v>7</v>
      </c>
      <c r="S125" s="1" t="str">
        <f>RIGHT(LEFT(Table1[[#This Row],[Vin]],10),1)</f>
        <v>P</v>
      </c>
      <c r="T125" s="7" t="str">
        <f>RIGHT(LEFT(Table1[[#This Row],[Vin]],11),1)</f>
        <v>0</v>
      </c>
      <c r="U125" s="1" t="str">
        <f>RIGHT(LEFT(Table1[[#This Row],[Vin]],12),1)</f>
        <v>1</v>
      </c>
      <c r="V125" s="1" t="str">
        <f>RIGHT(LEFT(Table1[[#This Row],[Vin]],13),1)</f>
        <v>4</v>
      </c>
      <c r="W125" s="1" t="str">
        <f>RIGHT(LEFT(Table1[[#This Row],[Vin]],14),1)</f>
        <v>6</v>
      </c>
      <c r="X125" s="1" t="str">
        <f>RIGHT(LEFT(Table1[[#This Row],[Vin]],15),1)</f>
        <v>4</v>
      </c>
      <c r="Y125" s="1" t="str">
        <f>RIGHT(LEFT(Table1[[#This Row],[Vin]],16),1)</f>
        <v>7</v>
      </c>
      <c r="Z125" s="1" t="str">
        <f>RIGHT(LEFT(Table1[[#This Row],[Vin]],17),1)</f>
        <v>8</v>
      </c>
    </row>
    <row r="126" spans="1:26" x14ac:dyDescent="0.35">
      <c r="A126" t="s">
        <v>143</v>
      </c>
      <c r="B126" s="1">
        <v>148251</v>
      </c>
      <c r="C126">
        <v>2023</v>
      </c>
      <c r="D126" t="s">
        <v>9</v>
      </c>
      <c r="E126" t="s">
        <v>15</v>
      </c>
      <c r="F126" t="s">
        <v>11</v>
      </c>
      <c r="G126" t="s">
        <v>12</v>
      </c>
      <c r="H126" t="s">
        <v>13</v>
      </c>
      <c r="J126" s="7" t="str">
        <f>RIGHT(LEFT(Table1[[#This Row],[Vin]],1),1)</f>
        <v>1</v>
      </c>
      <c r="K126" s="7" t="str">
        <f>RIGHT(LEFT(Table1[[#This Row],[Vin]],2),1)</f>
        <v>G</v>
      </c>
      <c r="L126" s="7" t="str">
        <f>RIGHT(LEFT(Table1[[#This Row],[Vin]],3),1)</f>
        <v>6</v>
      </c>
      <c r="M126" s="7" t="str">
        <f>RIGHT(LEFT(Table1[[#This Row],[Vin]],4),1)</f>
        <v>D</v>
      </c>
      <c r="N126" s="1" t="str">
        <f>RIGHT(LEFT(Table1[[#This Row],[Vin]],5),1)</f>
        <v>U</v>
      </c>
      <c r="O126" s="7" t="str">
        <f>RIGHT(LEFT(Table1[[#This Row],[Vin]],6),1)</f>
        <v>5</v>
      </c>
      <c r="P126" s="7" t="str">
        <f>RIGHT(LEFT(Table1[[#This Row],[Vin]],7),1)</f>
        <v>R</v>
      </c>
      <c r="Q126" s="1" t="str">
        <f>RIGHT(LEFT(Table1[[#This Row],[Vin]],8),1)</f>
        <v>K</v>
      </c>
      <c r="R126" s="1" t="str">
        <f>RIGHT(LEFT(Table1[[#This Row],[Vin]],9),1)</f>
        <v>0</v>
      </c>
      <c r="S126" s="1" t="str">
        <f>RIGHT(LEFT(Table1[[#This Row],[Vin]],10),1)</f>
        <v>P</v>
      </c>
      <c r="T126" s="7" t="str">
        <f>RIGHT(LEFT(Table1[[#This Row],[Vin]],11),1)</f>
        <v>0</v>
      </c>
      <c r="U126" s="1" t="str">
        <f>RIGHT(LEFT(Table1[[#This Row],[Vin]],12),1)</f>
        <v>1</v>
      </c>
      <c r="V126" s="1" t="str">
        <f>RIGHT(LEFT(Table1[[#This Row],[Vin]],13),1)</f>
        <v>4</v>
      </c>
      <c r="W126" s="1" t="str">
        <f>RIGHT(LEFT(Table1[[#This Row],[Vin]],14),1)</f>
        <v>8</v>
      </c>
      <c r="X126" s="1" t="str">
        <f>RIGHT(LEFT(Table1[[#This Row],[Vin]],15),1)</f>
        <v>2</v>
      </c>
      <c r="Y126" s="1" t="str">
        <f>RIGHT(LEFT(Table1[[#This Row],[Vin]],16),1)</f>
        <v>5</v>
      </c>
      <c r="Z126" s="1" t="str">
        <f>RIGHT(LEFT(Table1[[#This Row],[Vin]],17),1)</f>
        <v>1</v>
      </c>
    </row>
    <row r="127" spans="1:26" x14ac:dyDescent="0.35">
      <c r="A127" t="s">
        <v>144</v>
      </c>
      <c r="B127" s="1">
        <v>154684</v>
      </c>
      <c r="C127">
        <v>2023</v>
      </c>
      <c r="D127" t="s">
        <v>9</v>
      </c>
      <c r="E127" t="s">
        <v>27</v>
      </c>
      <c r="F127" t="s">
        <v>18</v>
      </c>
      <c r="G127" t="s">
        <v>12</v>
      </c>
      <c r="H127" t="s">
        <v>49</v>
      </c>
      <c r="J127" s="7" t="str">
        <f>RIGHT(LEFT(Table1[[#This Row],[Vin]],1),1)</f>
        <v>1</v>
      </c>
      <c r="K127" s="7" t="str">
        <f>RIGHT(LEFT(Table1[[#This Row],[Vin]],2),1)</f>
        <v>G</v>
      </c>
      <c r="L127" s="7" t="str">
        <f>RIGHT(LEFT(Table1[[#This Row],[Vin]],3),1)</f>
        <v>6</v>
      </c>
      <c r="M127" s="7" t="str">
        <f>RIGHT(LEFT(Table1[[#This Row],[Vin]],4),1)</f>
        <v>D</v>
      </c>
      <c r="N127" s="1" t="str">
        <f>RIGHT(LEFT(Table1[[#This Row],[Vin]],5),1)</f>
        <v>R</v>
      </c>
      <c r="O127" s="7" t="str">
        <f>RIGHT(LEFT(Table1[[#This Row],[Vin]],6),1)</f>
        <v>5</v>
      </c>
      <c r="P127" s="7" t="str">
        <f>RIGHT(LEFT(Table1[[#This Row],[Vin]],7),1)</f>
        <v>R</v>
      </c>
      <c r="Q127" s="1" t="str">
        <f>RIGHT(LEFT(Table1[[#This Row],[Vin]],8),1)</f>
        <v>W</v>
      </c>
      <c r="R127" s="1" t="str">
        <f>RIGHT(LEFT(Table1[[#This Row],[Vin]],9),1)</f>
        <v>0</v>
      </c>
      <c r="S127" s="1" t="str">
        <f>RIGHT(LEFT(Table1[[#This Row],[Vin]],10),1)</f>
        <v>P</v>
      </c>
      <c r="T127" s="7" t="str">
        <f>RIGHT(LEFT(Table1[[#This Row],[Vin]],11),1)</f>
        <v>0</v>
      </c>
      <c r="U127" s="1" t="str">
        <f>RIGHT(LEFT(Table1[[#This Row],[Vin]],12),1)</f>
        <v>1</v>
      </c>
      <c r="V127" s="1" t="str">
        <f>RIGHT(LEFT(Table1[[#This Row],[Vin]],13),1)</f>
        <v>5</v>
      </c>
      <c r="W127" s="1" t="str">
        <f>RIGHT(LEFT(Table1[[#This Row],[Vin]],14),1)</f>
        <v>4</v>
      </c>
      <c r="X127" s="1" t="str">
        <f>RIGHT(LEFT(Table1[[#This Row],[Vin]],15),1)</f>
        <v>6</v>
      </c>
      <c r="Y127" s="1" t="str">
        <f>RIGHT(LEFT(Table1[[#This Row],[Vin]],16),1)</f>
        <v>8</v>
      </c>
      <c r="Z127" s="1" t="str">
        <f>RIGHT(LEFT(Table1[[#This Row],[Vin]],17),1)</f>
        <v>4</v>
      </c>
    </row>
    <row r="128" spans="1:26" x14ac:dyDescent="0.35">
      <c r="A128" t="s">
        <v>145</v>
      </c>
      <c r="B128" s="1">
        <v>157631</v>
      </c>
      <c r="C128">
        <v>2023</v>
      </c>
      <c r="D128" t="s">
        <v>9</v>
      </c>
      <c r="E128" t="s">
        <v>17</v>
      </c>
      <c r="F128" t="s">
        <v>18</v>
      </c>
      <c r="G128" t="s">
        <v>12</v>
      </c>
      <c r="H128" t="s">
        <v>13</v>
      </c>
      <c r="J128" s="7" t="str">
        <f>RIGHT(LEFT(Table1[[#This Row],[Vin]],1),1)</f>
        <v>1</v>
      </c>
      <c r="K128" s="7" t="str">
        <f>RIGHT(LEFT(Table1[[#This Row],[Vin]],2),1)</f>
        <v>G</v>
      </c>
      <c r="L128" s="7" t="str">
        <f>RIGHT(LEFT(Table1[[#This Row],[Vin]],3),1)</f>
        <v>6</v>
      </c>
      <c r="M128" s="7" t="str">
        <f>RIGHT(LEFT(Table1[[#This Row],[Vin]],4),1)</f>
        <v>D</v>
      </c>
      <c r="N128" s="1" t="str">
        <f>RIGHT(LEFT(Table1[[#This Row],[Vin]],5),1)</f>
        <v>M</v>
      </c>
      <c r="O128" s="7" t="str">
        <f>RIGHT(LEFT(Table1[[#This Row],[Vin]],6),1)</f>
        <v>5</v>
      </c>
      <c r="P128" s="7" t="str">
        <f>RIGHT(LEFT(Table1[[#This Row],[Vin]],7),1)</f>
        <v>R</v>
      </c>
      <c r="Q128" s="1" t="str">
        <f>RIGHT(LEFT(Table1[[#This Row],[Vin]],8),1)</f>
        <v>K</v>
      </c>
      <c r="R128" s="1" t="str">
        <f>RIGHT(LEFT(Table1[[#This Row],[Vin]],9),1)</f>
        <v>0</v>
      </c>
      <c r="S128" s="1" t="str">
        <f>RIGHT(LEFT(Table1[[#This Row],[Vin]],10),1)</f>
        <v>P</v>
      </c>
      <c r="T128" s="7" t="str">
        <f>RIGHT(LEFT(Table1[[#This Row],[Vin]],11),1)</f>
        <v>0</v>
      </c>
      <c r="U128" s="1" t="str">
        <f>RIGHT(LEFT(Table1[[#This Row],[Vin]],12),1)</f>
        <v>1</v>
      </c>
      <c r="V128" s="1" t="str">
        <f>RIGHT(LEFT(Table1[[#This Row],[Vin]],13),1)</f>
        <v>5</v>
      </c>
      <c r="W128" s="1" t="str">
        <f>RIGHT(LEFT(Table1[[#This Row],[Vin]],14),1)</f>
        <v>7</v>
      </c>
      <c r="X128" s="1" t="str">
        <f>RIGHT(LEFT(Table1[[#This Row],[Vin]],15),1)</f>
        <v>6</v>
      </c>
      <c r="Y128" s="1" t="str">
        <f>RIGHT(LEFT(Table1[[#This Row],[Vin]],16),1)</f>
        <v>3</v>
      </c>
      <c r="Z128" s="1" t="str">
        <f>RIGHT(LEFT(Table1[[#This Row],[Vin]],17),1)</f>
        <v>1</v>
      </c>
    </row>
    <row r="129" spans="1:26" x14ac:dyDescent="0.35">
      <c r="A129" t="s">
        <v>146</v>
      </c>
      <c r="B129" s="1">
        <v>410428</v>
      </c>
      <c r="C129">
        <v>2023</v>
      </c>
      <c r="D129" t="s">
        <v>26</v>
      </c>
      <c r="E129" t="s">
        <v>111</v>
      </c>
      <c r="F129" t="s">
        <v>18</v>
      </c>
      <c r="G129" t="s">
        <v>12</v>
      </c>
      <c r="H129" t="s">
        <v>49</v>
      </c>
      <c r="J129" s="7" t="str">
        <f>RIGHT(LEFT(Table1[[#This Row],[Vin]],1),1)</f>
        <v>1</v>
      </c>
      <c r="K129" s="7" t="str">
        <f>RIGHT(LEFT(Table1[[#This Row],[Vin]],2),1)</f>
        <v>G</v>
      </c>
      <c r="L129" s="7" t="str">
        <f>RIGHT(LEFT(Table1[[#This Row],[Vin]],3),1)</f>
        <v>6</v>
      </c>
      <c r="M129" s="7" t="str">
        <f>RIGHT(LEFT(Table1[[#This Row],[Vin]],4),1)</f>
        <v>D</v>
      </c>
      <c r="N129" s="1" t="str">
        <f>RIGHT(LEFT(Table1[[#This Row],[Vin]],5),1)</f>
        <v>L</v>
      </c>
      <c r="O129" s="7" t="str">
        <f>RIGHT(LEFT(Table1[[#This Row],[Vin]],6),1)</f>
        <v>5</v>
      </c>
      <c r="P129" s="7" t="str">
        <f>RIGHT(LEFT(Table1[[#This Row],[Vin]],7),1)</f>
        <v>R</v>
      </c>
      <c r="Q129" s="1" t="str">
        <f>RIGHT(LEFT(Table1[[#This Row],[Vin]],8),1)</f>
        <v>P</v>
      </c>
      <c r="R129" s="1" t="str">
        <f>RIGHT(LEFT(Table1[[#This Row],[Vin]],9),1)</f>
        <v>0</v>
      </c>
      <c r="S129" s="1" t="str">
        <f>RIGHT(LEFT(Table1[[#This Row],[Vin]],10),1)</f>
        <v>P</v>
      </c>
      <c r="T129" s="7" t="str">
        <f>RIGHT(LEFT(Table1[[#This Row],[Vin]],11),1)</f>
        <v>0</v>
      </c>
      <c r="U129" s="1" t="str">
        <f>RIGHT(LEFT(Table1[[#This Row],[Vin]],12),1)</f>
        <v>4</v>
      </c>
      <c r="V129" s="1" t="str">
        <f>RIGHT(LEFT(Table1[[#This Row],[Vin]],13),1)</f>
        <v>1</v>
      </c>
      <c r="W129" s="1" t="str">
        <f>RIGHT(LEFT(Table1[[#This Row],[Vin]],14),1)</f>
        <v>0</v>
      </c>
      <c r="X129" s="1" t="str">
        <f>RIGHT(LEFT(Table1[[#This Row],[Vin]],15),1)</f>
        <v>4</v>
      </c>
      <c r="Y129" s="1" t="str">
        <f>RIGHT(LEFT(Table1[[#This Row],[Vin]],16),1)</f>
        <v>2</v>
      </c>
      <c r="Z129" s="1" t="str">
        <f>RIGHT(LEFT(Table1[[#This Row],[Vin]],17),1)</f>
        <v>8</v>
      </c>
    </row>
    <row r="130" spans="1:26" x14ac:dyDescent="0.35">
      <c r="A130" t="s">
        <v>147</v>
      </c>
      <c r="B130" s="1">
        <v>410567</v>
      </c>
      <c r="C130">
        <v>2023</v>
      </c>
      <c r="D130" t="s">
        <v>26</v>
      </c>
      <c r="E130" t="s">
        <v>111</v>
      </c>
      <c r="F130" t="s">
        <v>18</v>
      </c>
      <c r="G130" t="s">
        <v>12</v>
      </c>
      <c r="H130" t="s">
        <v>49</v>
      </c>
      <c r="J130" s="7" t="str">
        <f>RIGHT(LEFT(Table1[[#This Row],[Vin]],1),1)</f>
        <v>1</v>
      </c>
      <c r="K130" s="7" t="str">
        <f>RIGHT(LEFT(Table1[[#This Row],[Vin]],2),1)</f>
        <v>G</v>
      </c>
      <c r="L130" s="7" t="str">
        <f>RIGHT(LEFT(Table1[[#This Row],[Vin]],3),1)</f>
        <v>6</v>
      </c>
      <c r="M130" s="7" t="str">
        <f>RIGHT(LEFT(Table1[[#This Row],[Vin]],4),1)</f>
        <v>D</v>
      </c>
      <c r="N130" s="1" t="str">
        <f>RIGHT(LEFT(Table1[[#This Row],[Vin]],5),1)</f>
        <v>L</v>
      </c>
      <c r="O130" s="7" t="str">
        <f>RIGHT(LEFT(Table1[[#This Row],[Vin]],6),1)</f>
        <v>5</v>
      </c>
      <c r="P130" s="7" t="str">
        <f>RIGHT(LEFT(Table1[[#This Row],[Vin]],7),1)</f>
        <v>R</v>
      </c>
      <c r="Q130" s="1" t="str">
        <f>RIGHT(LEFT(Table1[[#This Row],[Vin]],8),1)</f>
        <v>P</v>
      </c>
      <c r="R130" s="1" t="str">
        <f>RIGHT(LEFT(Table1[[#This Row],[Vin]],9),1)</f>
        <v>3</v>
      </c>
      <c r="S130" s="1" t="str">
        <f>RIGHT(LEFT(Table1[[#This Row],[Vin]],10),1)</f>
        <v>P</v>
      </c>
      <c r="T130" s="7" t="str">
        <f>RIGHT(LEFT(Table1[[#This Row],[Vin]],11),1)</f>
        <v>0</v>
      </c>
      <c r="U130" s="1" t="str">
        <f>RIGHT(LEFT(Table1[[#This Row],[Vin]],12),1)</f>
        <v>4</v>
      </c>
      <c r="V130" s="1" t="str">
        <f>RIGHT(LEFT(Table1[[#This Row],[Vin]],13),1)</f>
        <v>1</v>
      </c>
      <c r="W130" s="1" t="str">
        <f>RIGHT(LEFT(Table1[[#This Row],[Vin]],14),1)</f>
        <v>0</v>
      </c>
      <c r="X130" s="1" t="str">
        <f>RIGHT(LEFT(Table1[[#This Row],[Vin]],15),1)</f>
        <v>5</v>
      </c>
      <c r="Y130" s="1" t="str">
        <f>RIGHT(LEFT(Table1[[#This Row],[Vin]],16),1)</f>
        <v>6</v>
      </c>
      <c r="Z130" s="1" t="str">
        <f>RIGHT(LEFT(Table1[[#This Row],[Vin]],17),1)</f>
        <v>7</v>
      </c>
    </row>
    <row r="131" spans="1:26" x14ac:dyDescent="0.35">
      <c r="A131" t="s">
        <v>148</v>
      </c>
      <c r="B131" s="1">
        <v>561051</v>
      </c>
      <c r="C131">
        <v>2023</v>
      </c>
      <c r="D131" t="s">
        <v>26</v>
      </c>
      <c r="E131" t="s">
        <v>111</v>
      </c>
      <c r="F131" t="s">
        <v>18</v>
      </c>
      <c r="G131" t="s">
        <v>117</v>
      </c>
      <c r="H131" t="s">
        <v>49</v>
      </c>
      <c r="J131" s="7" t="str">
        <f>RIGHT(LEFT(Table1[[#This Row],[Vin]],1),1)</f>
        <v>1</v>
      </c>
      <c r="K131" s="7" t="str">
        <f>RIGHT(LEFT(Table1[[#This Row],[Vin]],2),1)</f>
        <v>G</v>
      </c>
      <c r="L131" s="7" t="str">
        <f>RIGHT(LEFT(Table1[[#This Row],[Vin]],3),1)</f>
        <v>6</v>
      </c>
      <c r="M131" s="7" t="str">
        <f>RIGHT(LEFT(Table1[[#This Row],[Vin]],4),1)</f>
        <v>D</v>
      </c>
      <c r="N131" s="1" t="str">
        <f>RIGHT(LEFT(Table1[[#This Row],[Vin]],5),1)</f>
        <v>L</v>
      </c>
      <c r="O131" s="7" t="str">
        <f>RIGHT(LEFT(Table1[[#This Row],[Vin]],6),1)</f>
        <v>5</v>
      </c>
      <c r="P131" s="7" t="str">
        <f>RIGHT(LEFT(Table1[[#This Row],[Vin]],7),1)</f>
        <v>R</v>
      </c>
      <c r="Q131" s="1" t="str">
        <f>RIGHT(LEFT(Table1[[#This Row],[Vin]],8),1)</f>
        <v>P</v>
      </c>
      <c r="R131" s="1" t="str">
        <f>RIGHT(LEFT(Table1[[#This Row],[Vin]],9),1)</f>
        <v>X</v>
      </c>
      <c r="S131" s="1" t="str">
        <f>RIGHT(LEFT(Table1[[#This Row],[Vin]],10),1)</f>
        <v>P</v>
      </c>
      <c r="T131" s="7" t="str">
        <f>RIGHT(LEFT(Table1[[#This Row],[Vin]],11),1)</f>
        <v>0</v>
      </c>
      <c r="U131" s="1" t="str">
        <f>RIGHT(LEFT(Table1[[#This Row],[Vin]],12),1)</f>
        <v>5</v>
      </c>
      <c r="V131" s="1" t="str">
        <f>RIGHT(LEFT(Table1[[#This Row],[Vin]],13),1)</f>
        <v>6</v>
      </c>
      <c r="W131" s="1" t="str">
        <f>RIGHT(LEFT(Table1[[#This Row],[Vin]],14),1)</f>
        <v>1</v>
      </c>
      <c r="X131" s="1" t="str">
        <f>RIGHT(LEFT(Table1[[#This Row],[Vin]],15),1)</f>
        <v>0</v>
      </c>
      <c r="Y131" s="1" t="str">
        <f>RIGHT(LEFT(Table1[[#This Row],[Vin]],16),1)</f>
        <v>5</v>
      </c>
      <c r="Z131" s="1" t="str">
        <f>RIGHT(LEFT(Table1[[#This Row],[Vin]],17),1)</f>
        <v>1</v>
      </c>
    </row>
    <row r="132" spans="1:26" x14ac:dyDescent="0.35">
      <c r="A132" t="s">
        <v>149</v>
      </c>
      <c r="B132" s="1">
        <v>860535</v>
      </c>
      <c r="C132">
        <v>2023</v>
      </c>
      <c r="D132" t="s">
        <v>9</v>
      </c>
      <c r="E132" t="s">
        <v>111</v>
      </c>
      <c r="F132" t="s">
        <v>18</v>
      </c>
      <c r="G132" t="s">
        <v>117</v>
      </c>
      <c r="H132" t="s">
        <v>119</v>
      </c>
      <c r="J132" s="7" t="str">
        <f>RIGHT(LEFT(Table1[[#This Row],[Vin]],1),1)</f>
        <v>1</v>
      </c>
      <c r="K132" s="7" t="str">
        <f>RIGHT(LEFT(Table1[[#This Row],[Vin]],2),1)</f>
        <v>G</v>
      </c>
      <c r="L132" s="7" t="str">
        <f>RIGHT(LEFT(Table1[[#This Row],[Vin]],3),1)</f>
        <v>6</v>
      </c>
      <c r="M132" s="7" t="str">
        <f>RIGHT(LEFT(Table1[[#This Row],[Vin]],4),1)</f>
        <v>D</v>
      </c>
      <c r="N132" s="1" t="str">
        <f>RIGHT(LEFT(Table1[[#This Row],[Vin]],5),1)</f>
        <v>Y</v>
      </c>
      <c r="O132" s="7" t="str">
        <f>RIGHT(LEFT(Table1[[#This Row],[Vin]],6),1)</f>
        <v>5</v>
      </c>
      <c r="P132" s="7" t="str">
        <f>RIGHT(LEFT(Table1[[#This Row],[Vin]],7),1)</f>
        <v>R</v>
      </c>
      <c r="Q132" s="1" t="str">
        <f>RIGHT(LEFT(Table1[[#This Row],[Vin]],8),1)</f>
        <v>6</v>
      </c>
      <c r="R132" s="1" t="str">
        <f>RIGHT(LEFT(Table1[[#This Row],[Vin]],9),1)</f>
        <v>3</v>
      </c>
      <c r="S132" s="1" t="str">
        <f>RIGHT(LEFT(Table1[[#This Row],[Vin]],10),1)</f>
        <v>P</v>
      </c>
      <c r="T132" s="7" t="str">
        <f>RIGHT(LEFT(Table1[[#This Row],[Vin]],11),1)</f>
        <v>0</v>
      </c>
      <c r="U132" s="1" t="str">
        <f>RIGHT(LEFT(Table1[[#This Row],[Vin]],12),1)</f>
        <v>8</v>
      </c>
      <c r="V132" s="1" t="str">
        <f>RIGHT(LEFT(Table1[[#This Row],[Vin]],13),1)</f>
        <v>6</v>
      </c>
      <c r="W132" s="1" t="str">
        <f>RIGHT(LEFT(Table1[[#This Row],[Vin]],14),1)</f>
        <v>0</v>
      </c>
      <c r="X132" s="1" t="str">
        <f>RIGHT(LEFT(Table1[[#This Row],[Vin]],15),1)</f>
        <v>5</v>
      </c>
      <c r="Y132" s="1" t="str">
        <f>RIGHT(LEFT(Table1[[#This Row],[Vin]],16),1)</f>
        <v>3</v>
      </c>
      <c r="Z132" s="1" t="str">
        <f>RIGHT(LEFT(Table1[[#This Row],[Vin]],17),1)</f>
        <v>5</v>
      </c>
    </row>
    <row r="133" spans="1:26" x14ac:dyDescent="0.35">
      <c r="A133" t="s">
        <v>150</v>
      </c>
      <c r="B133" s="1">
        <v>100275</v>
      </c>
      <c r="C133">
        <v>2024</v>
      </c>
      <c r="D133" t="s">
        <v>9</v>
      </c>
      <c r="E133" t="s">
        <v>17</v>
      </c>
      <c r="F133" t="s">
        <v>18</v>
      </c>
      <c r="G133" t="s">
        <v>12</v>
      </c>
      <c r="H133" t="s">
        <v>13</v>
      </c>
      <c r="J133" s="7" t="str">
        <f>RIGHT(LEFT(Table1[[#This Row],[Vin]],1),1)</f>
        <v>1</v>
      </c>
      <c r="K133" s="7" t="str">
        <f>RIGHT(LEFT(Table1[[#This Row],[Vin]],2),1)</f>
        <v>G</v>
      </c>
      <c r="L133" s="7" t="str">
        <f>RIGHT(LEFT(Table1[[#This Row],[Vin]],3),1)</f>
        <v>6</v>
      </c>
      <c r="M133" s="7" t="str">
        <f>RIGHT(LEFT(Table1[[#This Row],[Vin]],4),1)</f>
        <v>D</v>
      </c>
      <c r="N133" s="1" t="str">
        <f>RIGHT(LEFT(Table1[[#This Row],[Vin]],5),1)</f>
        <v>M</v>
      </c>
      <c r="O133" s="7" t="str">
        <f>RIGHT(LEFT(Table1[[#This Row],[Vin]],6),1)</f>
        <v>5</v>
      </c>
      <c r="P133" s="7" t="str">
        <f>RIGHT(LEFT(Table1[[#This Row],[Vin]],7),1)</f>
        <v>R</v>
      </c>
      <c r="Q133" s="1" t="str">
        <f>RIGHT(LEFT(Table1[[#This Row],[Vin]],8),1)</f>
        <v>K</v>
      </c>
      <c r="R133" s="1" t="str">
        <f>RIGHT(LEFT(Table1[[#This Row],[Vin]],9),1)</f>
        <v>1</v>
      </c>
      <c r="S133" s="1" t="str">
        <f>RIGHT(LEFT(Table1[[#This Row],[Vin]],10),1)</f>
        <v>R</v>
      </c>
      <c r="T133" s="7" t="str">
        <f>RIGHT(LEFT(Table1[[#This Row],[Vin]],11),1)</f>
        <v>0</v>
      </c>
      <c r="U133" s="1" t="str">
        <f>RIGHT(LEFT(Table1[[#This Row],[Vin]],12),1)</f>
        <v>1</v>
      </c>
      <c r="V133" s="1" t="str">
        <f>RIGHT(LEFT(Table1[[#This Row],[Vin]],13),1)</f>
        <v>0</v>
      </c>
      <c r="W133" s="1" t="str">
        <f>RIGHT(LEFT(Table1[[#This Row],[Vin]],14),1)</f>
        <v>0</v>
      </c>
      <c r="X133" s="1" t="str">
        <f>RIGHT(LEFT(Table1[[#This Row],[Vin]],15),1)</f>
        <v>2</v>
      </c>
      <c r="Y133" s="1" t="str">
        <f>RIGHT(LEFT(Table1[[#This Row],[Vin]],16),1)</f>
        <v>7</v>
      </c>
      <c r="Z133" s="1" t="str">
        <f>RIGHT(LEFT(Table1[[#This Row],[Vin]],17),1)</f>
        <v>5</v>
      </c>
    </row>
    <row r="134" spans="1:26" x14ac:dyDescent="0.35">
      <c r="A134" t="s">
        <v>151</v>
      </c>
      <c r="B134" s="1">
        <v>101613</v>
      </c>
      <c r="C134">
        <v>2024</v>
      </c>
      <c r="D134" t="s">
        <v>9</v>
      </c>
      <c r="E134" t="s">
        <v>27</v>
      </c>
      <c r="F134" t="s">
        <v>18</v>
      </c>
      <c r="G134" t="s">
        <v>12</v>
      </c>
      <c r="H134" t="s">
        <v>49</v>
      </c>
      <c r="J134" s="7" t="str">
        <f>RIGHT(LEFT(Table1[[#This Row],[Vin]],1),1)</f>
        <v>1</v>
      </c>
      <c r="K134" s="7" t="str">
        <f>RIGHT(LEFT(Table1[[#This Row],[Vin]],2),1)</f>
        <v>G</v>
      </c>
      <c r="L134" s="7" t="str">
        <f>RIGHT(LEFT(Table1[[#This Row],[Vin]],3),1)</f>
        <v>6</v>
      </c>
      <c r="M134" s="7" t="str">
        <f>RIGHT(LEFT(Table1[[#This Row],[Vin]],4),1)</f>
        <v>D</v>
      </c>
      <c r="N134" s="1" t="str">
        <f>RIGHT(LEFT(Table1[[#This Row],[Vin]],5),1)</f>
        <v>R</v>
      </c>
      <c r="O134" s="7" t="str">
        <f>RIGHT(LEFT(Table1[[#This Row],[Vin]],6),1)</f>
        <v>5</v>
      </c>
      <c r="P134" s="7" t="str">
        <f>RIGHT(LEFT(Table1[[#This Row],[Vin]],7),1)</f>
        <v>R</v>
      </c>
      <c r="Q134" s="1" t="str">
        <f>RIGHT(LEFT(Table1[[#This Row],[Vin]],8),1)</f>
        <v>W</v>
      </c>
      <c r="R134" s="1" t="str">
        <f>RIGHT(LEFT(Table1[[#This Row],[Vin]],9),1)</f>
        <v>5</v>
      </c>
      <c r="S134" s="1" t="str">
        <f>RIGHT(LEFT(Table1[[#This Row],[Vin]],10),1)</f>
        <v>R</v>
      </c>
      <c r="T134" s="7" t="str">
        <f>RIGHT(LEFT(Table1[[#This Row],[Vin]],11),1)</f>
        <v>0</v>
      </c>
      <c r="U134" s="1" t="str">
        <f>RIGHT(LEFT(Table1[[#This Row],[Vin]],12),1)</f>
        <v>1</v>
      </c>
      <c r="V134" s="1" t="str">
        <f>RIGHT(LEFT(Table1[[#This Row],[Vin]],13),1)</f>
        <v>0</v>
      </c>
      <c r="W134" s="1" t="str">
        <f>RIGHT(LEFT(Table1[[#This Row],[Vin]],14),1)</f>
        <v>1</v>
      </c>
      <c r="X134" s="1" t="str">
        <f>RIGHT(LEFT(Table1[[#This Row],[Vin]],15),1)</f>
        <v>6</v>
      </c>
      <c r="Y134" s="1" t="str">
        <f>RIGHT(LEFT(Table1[[#This Row],[Vin]],16),1)</f>
        <v>1</v>
      </c>
      <c r="Z134" s="1" t="str">
        <f>RIGHT(LEFT(Table1[[#This Row],[Vin]],17),1)</f>
        <v>3</v>
      </c>
    </row>
    <row r="135" spans="1:26" x14ac:dyDescent="0.35">
      <c r="A135" t="s">
        <v>152</v>
      </c>
      <c r="B135" s="1">
        <v>105944</v>
      </c>
      <c r="C135">
        <v>2024</v>
      </c>
      <c r="D135" t="s">
        <v>26</v>
      </c>
      <c r="E135" t="s">
        <v>10</v>
      </c>
      <c r="F135" t="s">
        <v>11</v>
      </c>
      <c r="G135" t="s">
        <v>12</v>
      </c>
      <c r="H135" t="s">
        <v>13</v>
      </c>
      <c r="J135" s="7" t="str">
        <f>RIGHT(LEFT(Table1[[#This Row],[Vin]],1),1)</f>
        <v>1</v>
      </c>
      <c r="K135" s="7" t="str">
        <f>RIGHT(LEFT(Table1[[#This Row],[Vin]],2),1)</f>
        <v>G</v>
      </c>
      <c r="L135" s="7" t="str">
        <f>RIGHT(LEFT(Table1[[#This Row],[Vin]],3),1)</f>
        <v>6</v>
      </c>
      <c r="M135" s="7" t="str">
        <f>RIGHT(LEFT(Table1[[#This Row],[Vin]],4),1)</f>
        <v>D</v>
      </c>
      <c r="N135" s="1" t="str">
        <f>RIGHT(LEFT(Table1[[#This Row],[Vin]],5),1)</f>
        <v>F</v>
      </c>
      <c r="O135" s="7" t="str">
        <f>RIGHT(LEFT(Table1[[#This Row],[Vin]],6),1)</f>
        <v>5</v>
      </c>
      <c r="P135" s="7" t="str">
        <f>RIGHT(LEFT(Table1[[#This Row],[Vin]],7),1)</f>
        <v>R</v>
      </c>
      <c r="Q135" s="1" t="str">
        <f>RIGHT(LEFT(Table1[[#This Row],[Vin]],8),1)</f>
        <v>K</v>
      </c>
      <c r="R135" s="1" t="str">
        <f>RIGHT(LEFT(Table1[[#This Row],[Vin]],9),1)</f>
        <v>7</v>
      </c>
      <c r="S135" s="1" t="str">
        <f>RIGHT(LEFT(Table1[[#This Row],[Vin]],10),1)</f>
        <v>R</v>
      </c>
      <c r="T135" s="7" t="str">
        <f>RIGHT(LEFT(Table1[[#This Row],[Vin]],11),1)</f>
        <v>0</v>
      </c>
      <c r="U135" s="1" t="str">
        <f>RIGHT(LEFT(Table1[[#This Row],[Vin]],12),1)</f>
        <v>1</v>
      </c>
      <c r="V135" s="1" t="str">
        <f>RIGHT(LEFT(Table1[[#This Row],[Vin]],13),1)</f>
        <v>0</v>
      </c>
      <c r="W135" s="1" t="str">
        <f>RIGHT(LEFT(Table1[[#This Row],[Vin]],14),1)</f>
        <v>5</v>
      </c>
      <c r="X135" s="1" t="str">
        <f>RIGHT(LEFT(Table1[[#This Row],[Vin]],15),1)</f>
        <v>9</v>
      </c>
      <c r="Y135" s="1" t="str">
        <f>RIGHT(LEFT(Table1[[#This Row],[Vin]],16),1)</f>
        <v>4</v>
      </c>
      <c r="Z135" s="1" t="str">
        <f>RIGHT(LEFT(Table1[[#This Row],[Vin]],17),1)</f>
        <v>4</v>
      </c>
    </row>
    <row r="136" spans="1:26" x14ac:dyDescent="0.35">
      <c r="A136" t="s">
        <v>153</v>
      </c>
      <c r="B136" s="1">
        <v>110038</v>
      </c>
      <c r="C136">
        <v>2024</v>
      </c>
      <c r="D136" t="s">
        <v>9</v>
      </c>
      <c r="E136" t="s">
        <v>15</v>
      </c>
      <c r="F136" t="s">
        <v>11</v>
      </c>
      <c r="G136" t="s">
        <v>12</v>
      </c>
      <c r="H136" t="s">
        <v>13</v>
      </c>
      <c r="J136" s="7" t="str">
        <f>RIGHT(LEFT(Table1[[#This Row],[Vin]],1),1)</f>
        <v>1</v>
      </c>
      <c r="K136" s="7" t="str">
        <f>RIGHT(LEFT(Table1[[#This Row],[Vin]],2),1)</f>
        <v>G</v>
      </c>
      <c r="L136" s="7" t="str">
        <f>RIGHT(LEFT(Table1[[#This Row],[Vin]],3),1)</f>
        <v>6</v>
      </c>
      <c r="M136" s="7" t="str">
        <f>RIGHT(LEFT(Table1[[#This Row],[Vin]],4),1)</f>
        <v>D</v>
      </c>
      <c r="N136" s="1" t="str">
        <f>RIGHT(LEFT(Table1[[#This Row],[Vin]],5),1)</f>
        <v>U</v>
      </c>
      <c r="O136" s="7" t="str">
        <f>RIGHT(LEFT(Table1[[#This Row],[Vin]],6),1)</f>
        <v>5</v>
      </c>
      <c r="P136" s="7" t="str">
        <f>RIGHT(LEFT(Table1[[#This Row],[Vin]],7),1)</f>
        <v>R</v>
      </c>
      <c r="Q136" s="1" t="str">
        <f>RIGHT(LEFT(Table1[[#This Row],[Vin]],8),1)</f>
        <v>K</v>
      </c>
      <c r="R136" s="1" t="str">
        <f>RIGHT(LEFT(Table1[[#This Row],[Vin]],9),1)</f>
        <v>4</v>
      </c>
      <c r="S136" s="1" t="str">
        <f>RIGHT(LEFT(Table1[[#This Row],[Vin]],10),1)</f>
        <v>R</v>
      </c>
      <c r="T136" s="7" t="str">
        <f>RIGHT(LEFT(Table1[[#This Row],[Vin]],11),1)</f>
        <v>0</v>
      </c>
      <c r="U136" s="1" t="str">
        <f>RIGHT(LEFT(Table1[[#This Row],[Vin]],12),1)</f>
        <v>1</v>
      </c>
      <c r="V136" s="1" t="str">
        <f>RIGHT(LEFT(Table1[[#This Row],[Vin]],13),1)</f>
        <v>1</v>
      </c>
      <c r="W136" s="1" t="str">
        <f>RIGHT(LEFT(Table1[[#This Row],[Vin]],14),1)</f>
        <v>0</v>
      </c>
      <c r="X136" s="1" t="str">
        <f>RIGHT(LEFT(Table1[[#This Row],[Vin]],15),1)</f>
        <v>0</v>
      </c>
      <c r="Y136" s="1" t="str">
        <f>RIGHT(LEFT(Table1[[#This Row],[Vin]],16),1)</f>
        <v>3</v>
      </c>
      <c r="Z136" s="1" t="str">
        <f>RIGHT(LEFT(Table1[[#This Row],[Vin]],17),1)</f>
        <v>8</v>
      </c>
    </row>
    <row r="137" spans="1:26" x14ac:dyDescent="0.35">
      <c r="A137" t="s">
        <v>154</v>
      </c>
      <c r="B137" s="1">
        <v>113607</v>
      </c>
      <c r="C137">
        <v>2024</v>
      </c>
      <c r="D137" t="s">
        <v>26</v>
      </c>
      <c r="E137" t="s">
        <v>10</v>
      </c>
      <c r="F137" t="s">
        <v>18</v>
      </c>
      <c r="G137" t="s">
        <v>12</v>
      </c>
      <c r="H137" t="s">
        <v>13</v>
      </c>
      <c r="J137" s="7" t="str">
        <f>RIGHT(LEFT(Table1[[#This Row],[Vin]],1),1)</f>
        <v>1</v>
      </c>
      <c r="K137" s="7" t="str">
        <f>RIGHT(LEFT(Table1[[#This Row],[Vin]],2),1)</f>
        <v>G</v>
      </c>
      <c r="L137" s="7" t="str">
        <f>RIGHT(LEFT(Table1[[#This Row],[Vin]],3),1)</f>
        <v>6</v>
      </c>
      <c r="M137" s="7" t="str">
        <f>RIGHT(LEFT(Table1[[#This Row],[Vin]],4),1)</f>
        <v>D</v>
      </c>
      <c r="N137" s="1" t="str">
        <f>RIGHT(LEFT(Table1[[#This Row],[Vin]],5),1)</f>
        <v>B</v>
      </c>
      <c r="O137" s="7" t="str">
        <f>RIGHT(LEFT(Table1[[#This Row],[Vin]],6),1)</f>
        <v>5</v>
      </c>
      <c r="P137" s="7" t="str">
        <f>RIGHT(LEFT(Table1[[#This Row],[Vin]],7),1)</f>
        <v>R</v>
      </c>
      <c r="Q137" s="1" t="str">
        <f>RIGHT(LEFT(Table1[[#This Row],[Vin]],8),1)</f>
        <v>K</v>
      </c>
      <c r="R137" s="1" t="str">
        <f>RIGHT(LEFT(Table1[[#This Row],[Vin]],9),1)</f>
        <v>2</v>
      </c>
      <c r="S137" s="1" t="str">
        <f>RIGHT(LEFT(Table1[[#This Row],[Vin]],10),1)</f>
        <v>R</v>
      </c>
      <c r="T137" s="7" t="str">
        <f>RIGHT(LEFT(Table1[[#This Row],[Vin]],11),1)</f>
        <v>0</v>
      </c>
      <c r="U137" s="1" t="str">
        <f>RIGHT(LEFT(Table1[[#This Row],[Vin]],12),1)</f>
        <v>1</v>
      </c>
      <c r="V137" s="1" t="str">
        <f>RIGHT(LEFT(Table1[[#This Row],[Vin]],13),1)</f>
        <v>1</v>
      </c>
      <c r="W137" s="1" t="str">
        <f>RIGHT(LEFT(Table1[[#This Row],[Vin]],14),1)</f>
        <v>3</v>
      </c>
      <c r="X137" s="1" t="str">
        <f>RIGHT(LEFT(Table1[[#This Row],[Vin]],15),1)</f>
        <v>6</v>
      </c>
      <c r="Y137" s="1" t="str">
        <f>RIGHT(LEFT(Table1[[#This Row],[Vin]],16),1)</f>
        <v>0</v>
      </c>
      <c r="Z137" s="1" t="str">
        <f>RIGHT(LEFT(Table1[[#This Row],[Vin]],17),1)</f>
        <v>7</v>
      </c>
    </row>
    <row r="138" spans="1:26" x14ac:dyDescent="0.35">
      <c r="A138" t="s">
        <v>155</v>
      </c>
      <c r="B138" s="1">
        <v>118124</v>
      </c>
      <c r="C138">
        <v>2024</v>
      </c>
      <c r="D138" t="s">
        <v>9</v>
      </c>
      <c r="E138" t="s">
        <v>10</v>
      </c>
      <c r="F138" t="s">
        <v>18</v>
      </c>
      <c r="G138" t="s">
        <v>12</v>
      </c>
      <c r="H138" t="s">
        <v>49</v>
      </c>
      <c r="J138" s="7" t="str">
        <f>RIGHT(LEFT(Table1[[#This Row],[Vin]],1),1)</f>
        <v>1</v>
      </c>
      <c r="K138" s="7" t="str">
        <f>RIGHT(LEFT(Table1[[#This Row],[Vin]],2),1)</f>
        <v>G</v>
      </c>
      <c r="L138" s="7" t="str">
        <f>RIGHT(LEFT(Table1[[#This Row],[Vin]],3),1)</f>
        <v>6</v>
      </c>
      <c r="M138" s="7" t="str">
        <f>RIGHT(LEFT(Table1[[#This Row],[Vin]],4),1)</f>
        <v>D</v>
      </c>
      <c r="N138" s="1" t="str">
        <f>RIGHT(LEFT(Table1[[#This Row],[Vin]],5),1)</f>
        <v>N</v>
      </c>
      <c r="O138" s="7" t="str">
        <f>RIGHT(LEFT(Table1[[#This Row],[Vin]],6),1)</f>
        <v>5</v>
      </c>
      <c r="P138" s="7" t="str">
        <f>RIGHT(LEFT(Table1[[#This Row],[Vin]],7),1)</f>
        <v>R</v>
      </c>
      <c r="Q138" s="1" t="str">
        <f>RIGHT(LEFT(Table1[[#This Row],[Vin]],8),1)</f>
        <v>W</v>
      </c>
      <c r="R138" s="1" t="str">
        <f>RIGHT(LEFT(Table1[[#This Row],[Vin]],9),1)</f>
        <v>4</v>
      </c>
      <c r="S138" s="1" t="str">
        <f>RIGHT(LEFT(Table1[[#This Row],[Vin]],10),1)</f>
        <v>R</v>
      </c>
      <c r="T138" s="7" t="str">
        <f>RIGHT(LEFT(Table1[[#This Row],[Vin]],11),1)</f>
        <v>0</v>
      </c>
      <c r="U138" s="1" t="str">
        <f>RIGHT(LEFT(Table1[[#This Row],[Vin]],12),1)</f>
        <v>1</v>
      </c>
      <c r="V138" s="1" t="str">
        <f>RIGHT(LEFT(Table1[[#This Row],[Vin]],13),1)</f>
        <v>1</v>
      </c>
      <c r="W138" s="1" t="str">
        <f>RIGHT(LEFT(Table1[[#This Row],[Vin]],14),1)</f>
        <v>8</v>
      </c>
      <c r="X138" s="1" t="str">
        <f>RIGHT(LEFT(Table1[[#This Row],[Vin]],15),1)</f>
        <v>1</v>
      </c>
      <c r="Y138" s="1" t="str">
        <f>RIGHT(LEFT(Table1[[#This Row],[Vin]],16),1)</f>
        <v>2</v>
      </c>
      <c r="Z138" s="1" t="str">
        <f>RIGHT(LEFT(Table1[[#This Row],[Vin]],17),1)</f>
        <v>4</v>
      </c>
    </row>
    <row r="139" spans="1:26" x14ac:dyDescent="0.35">
      <c r="A139" t="s">
        <v>156</v>
      </c>
      <c r="B139" s="1">
        <v>860066</v>
      </c>
      <c r="C139">
        <v>2024</v>
      </c>
      <c r="D139" t="s">
        <v>9</v>
      </c>
      <c r="E139" t="s">
        <v>111</v>
      </c>
      <c r="F139" t="s">
        <v>18</v>
      </c>
      <c r="G139" t="s">
        <v>117</v>
      </c>
      <c r="H139" t="s">
        <v>119</v>
      </c>
      <c r="J139" s="7" t="str">
        <f>RIGHT(LEFT(Table1[[#This Row],[Vin]],1),1)</f>
        <v>1</v>
      </c>
      <c r="K139" s="7" t="str">
        <f>RIGHT(LEFT(Table1[[#This Row],[Vin]],2),1)</f>
        <v>G</v>
      </c>
      <c r="L139" s="7" t="str">
        <f>RIGHT(LEFT(Table1[[#This Row],[Vin]],3),1)</f>
        <v>6</v>
      </c>
      <c r="M139" s="7" t="str">
        <f>RIGHT(LEFT(Table1[[#This Row],[Vin]],4),1)</f>
        <v>D</v>
      </c>
      <c r="N139" s="1" t="str">
        <f>RIGHT(LEFT(Table1[[#This Row],[Vin]],5),1)</f>
        <v>2</v>
      </c>
      <c r="O139" s="7" t="str">
        <f>RIGHT(LEFT(Table1[[#This Row],[Vin]],6),1)</f>
        <v>5</v>
      </c>
      <c r="P139" s="7" t="str">
        <f>RIGHT(LEFT(Table1[[#This Row],[Vin]],7),1)</f>
        <v>R</v>
      </c>
      <c r="Q139" s="1" t="str">
        <f>RIGHT(LEFT(Table1[[#This Row],[Vin]],8),1)</f>
        <v>6</v>
      </c>
      <c r="R139" s="1" t="str">
        <f>RIGHT(LEFT(Table1[[#This Row],[Vin]],9),1)</f>
        <v>X</v>
      </c>
      <c r="S139" s="1" t="str">
        <f>RIGHT(LEFT(Table1[[#This Row],[Vin]],10),1)</f>
        <v>R</v>
      </c>
      <c r="T139" s="7" t="str">
        <f>RIGHT(LEFT(Table1[[#This Row],[Vin]],11),1)</f>
        <v>0</v>
      </c>
      <c r="U139" s="1" t="str">
        <f>RIGHT(LEFT(Table1[[#This Row],[Vin]],12),1)</f>
        <v>8</v>
      </c>
      <c r="V139" s="1" t="str">
        <f>RIGHT(LEFT(Table1[[#This Row],[Vin]],13),1)</f>
        <v>6</v>
      </c>
      <c r="W139" s="1" t="str">
        <f>RIGHT(LEFT(Table1[[#This Row],[Vin]],14),1)</f>
        <v>0</v>
      </c>
      <c r="X139" s="1" t="str">
        <f>RIGHT(LEFT(Table1[[#This Row],[Vin]],15),1)</f>
        <v>0</v>
      </c>
      <c r="Y139" s="1" t="str">
        <f>RIGHT(LEFT(Table1[[#This Row],[Vin]],16),1)</f>
        <v>6</v>
      </c>
      <c r="Z139" s="1" t="str">
        <f>RIGHT(LEFT(Table1[[#This Row],[Vin]],17),1)</f>
        <v>6</v>
      </c>
    </row>
    <row r="140" spans="1:26" x14ac:dyDescent="0.35">
      <c r="A140" s="9" t="s">
        <v>166</v>
      </c>
      <c r="B140" s="1">
        <v>110187</v>
      </c>
      <c r="C140">
        <v>2024</v>
      </c>
      <c r="D140" t="s">
        <v>9</v>
      </c>
      <c r="E140" t="s">
        <v>15</v>
      </c>
      <c r="F140" t="s">
        <v>18</v>
      </c>
      <c r="G140" t="s">
        <v>12</v>
      </c>
      <c r="H140" t="s">
        <v>13</v>
      </c>
      <c r="J140" s="7" t="str">
        <f>RIGHT(LEFT(Table1[[#This Row],[Vin]],1),1)</f>
        <v>1</v>
      </c>
      <c r="K140" s="7" t="str">
        <f>RIGHT(LEFT(Table1[[#This Row],[Vin]],2),1)</f>
        <v>G</v>
      </c>
      <c r="L140" s="7" t="str">
        <f>RIGHT(LEFT(Table1[[#This Row],[Vin]],3),1)</f>
        <v>6</v>
      </c>
      <c r="M140" s="7" t="str">
        <f>RIGHT(LEFT(Table1[[#This Row],[Vin]],4),1)</f>
        <v>D</v>
      </c>
      <c r="N140" s="1" t="str">
        <f>RIGHT(LEFT(Table1[[#This Row],[Vin]],5),1)</f>
        <v>P</v>
      </c>
      <c r="O140" s="7" t="str">
        <f>RIGHT(LEFT(Table1[[#This Row],[Vin]],6),1)</f>
        <v>5</v>
      </c>
      <c r="P140" s="7" t="str">
        <f>RIGHT(LEFT(Table1[[#This Row],[Vin]],7),1)</f>
        <v>R</v>
      </c>
      <c r="Q140" s="1" t="str">
        <f>RIGHT(LEFT(Table1[[#This Row],[Vin]],8),1)</f>
        <v>K</v>
      </c>
      <c r="R140" s="1" t="str">
        <f>RIGHT(LEFT(Table1[[#This Row],[Vin]],9),1)</f>
        <v>0</v>
      </c>
      <c r="S140" s="1" t="str">
        <f>RIGHT(LEFT(Table1[[#This Row],[Vin]],10),1)</f>
        <v>R</v>
      </c>
      <c r="T140" s="7" t="str">
        <f>RIGHT(LEFT(Table1[[#This Row],[Vin]],11),1)</f>
        <v>0</v>
      </c>
      <c r="U140" s="1" t="str">
        <f>RIGHT(LEFT(Table1[[#This Row],[Vin]],12),1)</f>
        <v>1</v>
      </c>
      <c r="V140" s="1" t="str">
        <f>RIGHT(LEFT(Table1[[#This Row],[Vin]],13),1)</f>
        <v>1</v>
      </c>
      <c r="W140" s="1" t="str">
        <f>RIGHT(LEFT(Table1[[#This Row],[Vin]],14),1)</f>
        <v>0</v>
      </c>
      <c r="X140" s="1" t="str">
        <f>RIGHT(LEFT(Table1[[#This Row],[Vin]],15),1)</f>
        <v>1</v>
      </c>
      <c r="Y140" s="1" t="str">
        <f>RIGHT(LEFT(Table1[[#This Row],[Vin]],16),1)</f>
        <v>8</v>
      </c>
      <c r="Z140" s="1" t="str">
        <f>RIGHT(LEFT(Table1[[#This Row],[Vin]],17),1)</f>
        <v>7</v>
      </c>
    </row>
    <row r="144" spans="1:26" x14ac:dyDescent="0.35">
      <c r="R144" s="8"/>
    </row>
  </sheetData>
  <mergeCells count="2">
    <mergeCell ref="N1:O1"/>
    <mergeCell ref="V1:AA1"/>
  </mergeCells>
  <conditionalFormatting sqref="N3:N140">
    <cfRule type="containsText" dxfId="1" priority="1" operator="containsText" text="E">
      <formula>NOT(ISERROR(SEARCH("E",N3)))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8732-0FE5-48DB-A763-5F389990CB89}">
  <dimension ref="A1:D28"/>
  <sheetViews>
    <sheetView zoomScale="190" zoomScaleNormal="190" workbookViewId="0">
      <selection activeCell="D1" sqref="D1:D1048576"/>
    </sheetView>
  </sheetViews>
  <sheetFormatPr defaultRowHeight="14.5" x14ac:dyDescent="0.35"/>
  <cols>
    <col min="1" max="1" width="18.90625" bestFit="1" customWidth="1"/>
    <col min="2" max="2" width="14.90625" bestFit="1" customWidth="1"/>
    <col min="3" max="3" width="9.08984375" bestFit="1" customWidth="1"/>
    <col min="4" max="4" width="13.7265625" bestFit="1" customWidth="1"/>
    <col min="5" max="5" width="10.7265625" bestFit="1" customWidth="1"/>
  </cols>
  <sheetData>
    <row r="1" spans="1:4" x14ac:dyDescent="0.35">
      <c r="A1" s="1" t="s">
        <v>358</v>
      </c>
      <c r="B1" s="1" t="s">
        <v>357</v>
      </c>
      <c r="C1" s="1" t="s">
        <v>2</v>
      </c>
      <c r="D1" s="1" t="s">
        <v>1</v>
      </c>
    </row>
    <row r="2" spans="1:4" hidden="1" x14ac:dyDescent="0.35">
      <c r="A2" t="s">
        <v>356</v>
      </c>
      <c r="B2" t="s">
        <v>354</v>
      </c>
      <c r="C2" s="1">
        <f>_xlfn.XLOOKUP(LEFT(RIGHT(Blackwing_VINs[[#This Row],[VIN]],8),1),Table2[Value],Table2[Year])</f>
        <v>2023</v>
      </c>
      <c r="D2" s="1">
        <f>_xlfn.NUMBERVALUE(RIGHT(Blackwing_VINs[[#This Row],[VIN]],6))</f>
        <v>131785</v>
      </c>
    </row>
    <row r="3" spans="1:4" hidden="1" x14ac:dyDescent="0.35">
      <c r="A3" t="s">
        <v>355</v>
      </c>
      <c r="B3" t="s">
        <v>354</v>
      </c>
      <c r="C3" s="1">
        <f>_xlfn.XLOOKUP(LEFT(RIGHT(Blackwing_VINs[[#This Row],[VIN]],8),1),Table2[Value],Table2[Year])</f>
        <v>2023</v>
      </c>
      <c r="D3" s="1">
        <f>_xlfn.NUMBERVALUE(RIGHT(Blackwing_VINs[[#This Row],[VIN]],6))</f>
        <v>132376</v>
      </c>
    </row>
    <row r="4" spans="1:4" hidden="1" x14ac:dyDescent="0.35">
      <c r="A4" t="s">
        <v>110</v>
      </c>
      <c r="B4" t="s">
        <v>343</v>
      </c>
      <c r="C4" s="1">
        <f>_xlfn.XLOOKUP(LEFT(RIGHT(Blackwing_VINs[[#This Row],[VIN]],8),1),Table2[Value],Table2[Year])</f>
        <v>2022</v>
      </c>
      <c r="D4" s="1">
        <f>_xlfn.NUMBERVALUE(RIGHT(Blackwing_VINs[[#This Row],[VIN]],6))</f>
        <v>210009</v>
      </c>
    </row>
    <row r="5" spans="1:4" hidden="1" x14ac:dyDescent="0.35">
      <c r="A5" t="s">
        <v>353</v>
      </c>
      <c r="B5" t="s">
        <v>343</v>
      </c>
      <c r="C5" s="1">
        <f>_xlfn.XLOOKUP(LEFT(RIGHT(Blackwing_VINs[[#This Row],[VIN]],8),1),Table2[Value],Table2[Year])</f>
        <v>2022</v>
      </c>
      <c r="D5" s="1">
        <f>_xlfn.NUMBERVALUE(RIGHT(Blackwing_VINs[[#This Row],[VIN]],6))</f>
        <v>210053</v>
      </c>
    </row>
    <row r="6" spans="1:4" x14ac:dyDescent="0.35">
      <c r="A6" t="s">
        <v>352</v>
      </c>
      <c r="B6" t="s">
        <v>343</v>
      </c>
      <c r="C6" s="1">
        <f>_xlfn.XLOOKUP(LEFT(RIGHT(Blackwing_VINs[[#This Row],[VIN]],8),1),Table2[Value],Table2[Year])</f>
        <v>2024</v>
      </c>
      <c r="D6" s="1">
        <f>_xlfn.NUMBERVALUE(RIGHT(Blackwing_VINs[[#This Row],[VIN]],6))</f>
        <v>410077</v>
      </c>
    </row>
    <row r="7" spans="1:4" hidden="1" x14ac:dyDescent="0.35">
      <c r="A7" t="s">
        <v>146</v>
      </c>
      <c r="B7" t="s">
        <v>343</v>
      </c>
      <c r="C7" s="1">
        <f>_xlfn.XLOOKUP(LEFT(RIGHT(Blackwing_VINs[[#This Row],[VIN]],8),1),Table2[Value],Table2[Year])</f>
        <v>2023</v>
      </c>
      <c r="D7" s="1">
        <f>_xlfn.NUMBERVALUE(RIGHT(Blackwing_VINs[[#This Row],[VIN]],6))</f>
        <v>410428</v>
      </c>
    </row>
    <row r="8" spans="1:4" hidden="1" x14ac:dyDescent="0.35">
      <c r="A8" t="s">
        <v>351</v>
      </c>
      <c r="B8" t="s">
        <v>343</v>
      </c>
      <c r="C8" s="1">
        <f>_xlfn.XLOOKUP(LEFT(RIGHT(Blackwing_VINs[[#This Row],[VIN]],8),1),Table2[Value],Table2[Year])</f>
        <v>2023</v>
      </c>
      <c r="D8" s="1">
        <f>_xlfn.NUMBERVALUE(RIGHT(Blackwing_VINs[[#This Row],[VIN]],6))</f>
        <v>410452</v>
      </c>
    </row>
    <row r="9" spans="1:4" hidden="1" x14ac:dyDescent="0.35">
      <c r="A9" t="s">
        <v>350</v>
      </c>
      <c r="B9" t="s">
        <v>343</v>
      </c>
      <c r="C9" s="1">
        <f>_xlfn.XLOOKUP(LEFT(RIGHT(Blackwing_VINs[[#This Row],[VIN]],8),1),Table2[Value],Table2[Year])</f>
        <v>2023</v>
      </c>
      <c r="D9" s="1">
        <f>_xlfn.NUMBERVALUE(RIGHT(Blackwing_VINs[[#This Row],[VIN]],6))</f>
        <v>410561</v>
      </c>
    </row>
    <row r="10" spans="1:4" hidden="1" x14ac:dyDescent="0.35">
      <c r="A10" t="s">
        <v>349</v>
      </c>
      <c r="B10" t="s">
        <v>343</v>
      </c>
      <c r="C10" s="1">
        <f>_xlfn.XLOOKUP(LEFT(RIGHT(Blackwing_VINs[[#This Row],[VIN]],8),1),Table2[Value],Table2[Year])</f>
        <v>2023</v>
      </c>
      <c r="D10" s="1">
        <f>_xlfn.NUMBERVALUE(RIGHT(Blackwing_VINs[[#This Row],[VIN]],6))</f>
        <v>410598</v>
      </c>
    </row>
    <row r="11" spans="1:4" hidden="1" x14ac:dyDescent="0.35">
      <c r="A11" t="s">
        <v>348</v>
      </c>
      <c r="B11" t="s">
        <v>343</v>
      </c>
      <c r="C11" s="1">
        <f>_xlfn.XLOOKUP(LEFT(RIGHT(Blackwing_VINs[[#This Row],[VIN]],8),1),Table2[Value],Table2[Year])</f>
        <v>2023</v>
      </c>
      <c r="D11" s="1">
        <f>_xlfn.NUMBERVALUE(RIGHT(Blackwing_VINs[[#This Row],[VIN]],6))</f>
        <v>410825</v>
      </c>
    </row>
    <row r="12" spans="1:4" hidden="1" x14ac:dyDescent="0.35">
      <c r="A12" t="s">
        <v>347</v>
      </c>
      <c r="B12" t="s">
        <v>343</v>
      </c>
      <c r="C12" s="1">
        <f>_xlfn.XLOOKUP(LEFT(RIGHT(Blackwing_VINs[[#This Row],[VIN]],8),1),Table2[Value],Table2[Year])</f>
        <v>2023</v>
      </c>
      <c r="D12" s="1">
        <f>_xlfn.NUMBERVALUE(RIGHT(Blackwing_VINs[[#This Row],[VIN]],6))</f>
        <v>460281</v>
      </c>
    </row>
    <row r="13" spans="1:4" hidden="1" x14ac:dyDescent="0.35">
      <c r="A13" t="s">
        <v>346</v>
      </c>
      <c r="B13" t="s">
        <v>343</v>
      </c>
      <c r="C13" s="1">
        <f>_xlfn.XLOOKUP(LEFT(RIGHT(Blackwing_VINs[[#This Row],[VIN]],8),1),Table2[Value],Table2[Year])</f>
        <v>2023</v>
      </c>
      <c r="D13" s="1">
        <f>_xlfn.NUMBERVALUE(RIGHT(Blackwing_VINs[[#This Row],[VIN]],6))</f>
        <v>460401</v>
      </c>
    </row>
    <row r="14" spans="1:4" hidden="1" x14ac:dyDescent="0.35">
      <c r="A14" t="s">
        <v>345</v>
      </c>
      <c r="B14" t="s">
        <v>331</v>
      </c>
      <c r="C14" s="1">
        <f>_xlfn.XLOOKUP(LEFT(RIGHT(Blackwing_VINs[[#This Row],[VIN]],8),1),Table2[Value],Table2[Year])</f>
        <v>2023</v>
      </c>
      <c r="D14" s="1">
        <f>_xlfn.NUMBERVALUE(RIGHT(Blackwing_VINs[[#This Row],[VIN]],6))</f>
        <v>810240</v>
      </c>
    </row>
    <row r="15" spans="1:4" x14ac:dyDescent="0.35">
      <c r="A15" t="s">
        <v>344</v>
      </c>
      <c r="B15" t="s">
        <v>343</v>
      </c>
      <c r="C15" s="1">
        <f>_xlfn.XLOOKUP(LEFT(RIGHT(Blackwing_VINs[[#This Row],[VIN]],8),1),Table2[Value],Table2[Year])</f>
        <v>2024</v>
      </c>
      <c r="D15" s="1">
        <f>_xlfn.NUMBERVALUE(RIGHT(Blackwing_VINs[[#This Row],[VIN]],6))</f>
        <v>460013</v>
      </c>
    </row>
    <row r="16" spans="1:4" hidden="1" x14ac:dyDescent="0.35">
      <c r="A16" t="s">
        <v>342</v>
      </c>
      <c r="B16" t="s">
        <v>331</v>
      </c>
      <c r="C16" s="1">
        <f>_xlfn.XLOOKUP(LEFT(RIGHT(Blackwing_VINs[[#This Row],[VIN]],8),1),Table2[Value],Table2[Year])</f>
        <v>2023</v>
      </c>
      <c r="D16" s="1">
        <f>_xlfn.NUMBERVALUE(RIGHT(Blackwing_VINs[[#This Row],[VIN]],6))</f>
        <v>810451</v>
      </c>
    </row>
    <row r="17" spans="1:4" hidden="1" x14ac:dyDescent="0.35">
      <c r="A17" t="s">
        <v>341</v>
      </c>
      <c r="B17" t="s">
        <v>331</v>
      </c>
      <c r="C17" s="1">
        <f>_xlfn.XLOOKUP(LEFT(RIGHT(Blackwing_VINs[[#This Row],[VIN]],8),1),Table2[Value],Table2[Year])</f>
        <v>2023</v>
      </c>
      <c r="D17" s="1">
        <f>_xlfn.NUMBERVALUE(RIGHT(Blackwing_VINs[[#This Row],[VIN]],6))</f>
        <v>810528</v>
      </c>
    </row>
    <row r="18" spans="1:4" x14ac:dyDescent="0.35">
      <c r="A18" t="s">
        <v>340</v>
      </c>
      <c r="B18" t="s">
        <v>331</v>
      </c>
      <c r="C18" s="1">
        <f>_xlfn.XLOOKUP(LEFT(RIGHT(Blackwing_VINs[[#This Row],[VIN]],8),1),Table2[Value],Table2[Year])</f>
        <v>2024</v>
      </c>
      <c r="D18" s="1">
        <f>_xlfn.NUMBERVALUE(RIGHT(Blackwing_VINs[[#This Row],[VIN]],6))</f>
        <v>810396</v>
      </c>
    </row>
    <row r="19" spans="1:4" hidden="1" x14ac:dyDescent="0.35">
      <c r="A19" t="s">
        <v>339</v>
      </c>
      <c r="B19" t="s">
        <v>331</v>
      </c>
      <c r="C19" s="1">
        <f>_xlfn.XLOOKUP(LEFT(RIGHT(Blackwing_VINs[[#This Row],[VIN]],8),1),Table2[Value],Table2[Year])</f>
        <v>2023</v>
      </c>
      <c r="D19" s="1">
        <f>_xlfn.NUMBERVALUE(RIGHT(Blackwing_VINs[[#This Row],[VIN]],6))</f>
        <v>810813</v>
      </c>
    </row>
    <row r="20" spans="1:4" x14ac:dyDescent="0.35">
      <c r="A20" t="s">
        <v>338</v>
      </c>
      <c r="B20" t="s">
        <v>331</v>
      </c>
      <c r="C20" s="1">
        <f>_xlfn.XLOOKUP(LEFT(RIGHT(Blackwing_VINs[[#This Row],[VIN]],8),1),Table2[Value],Table2[Year])</f>
        <v>2024</v>
      </c>
      <c r="D20" s="1">
        <f>_xlfn.NUMBERVALUE(RIGHT(Blackwing_VINs[[#This Row],[VIN]],6))</f>
        <v>810617</v>
      </c>
    </row>
    <row r="21" spans="1:4" x14ac:dyDescent="0.35">
      <c r="A21" t="s">
        <v>156</v>
      </c>
      <c r="B21" t="s">
        <v>331</v>
      </c>
      <c r="C21" s="1">
        <f>_xlfn.XLOOKUP(LEFT(RIGHT(Blackwing_VINs[[#This Row],[VIN]],8),1),Table2[Value],Table2[Year])</f>
        <v>2024</v>
      </c>
      <c r="D21" s="1">
        <f>_xlfn.NUMBERVALUE(RIGHT(Blackwing_VINs[[#This Row],[VIN]],6))</f>
        <v>860066</v>
      </c>
    </row>
    <row r="22" spans="1:4" x14ac:dyDescent="0.35">
      <c r="A22" t="s">
        <v>337</v>
      </c>
      <c r="B22" t="s">
        <v>331</v>
      </c>
      <c r="C22" s="1">
        <f>_xlfn.XLOOKUP(LEFT(RIGHT(Blackwing_VINs[[#This Row],[VIN]],8),1),Table2[Value],Table2[Year])</f>
        <v>2024</v>
      </c>
      <c r="D22" s="1">
        <f>_xlfn.NUMBERVALUE(RIGHT(Blackwing_VINs[[#This Row],[VIN]],6))</f>
        <v>860143</v>
      </c>
    </row>
    <row r="23" spans="1:4" x14ac:dyDescent="0.35">
      <c r="A23" t="s">
        <v>336</v>
      </c>
      <c r="B23" t="s">
        <v>331</v>
      </c>
      <c r="C23" s="1">
        <f>_xlfn.XLOOKUP(LEFT(RIGHT(Blackwing_VINs[[#This Row],[VIN]],8),1),Table2[Value],Table2[Year])</f>
        <v>2024</v>
      </c>
      <c r="D23" s="1">
        <f>_xlfn.NUMBERVALUE(RIGHT(Blackwing_VINs[[#This Row],[VIN]],6))</f>
        <v>860426</v>
      </c>
    </row>
    <row r="24" spans="1:4" x14ac:dyDescent="0.35">
      <c r="A24" t="s">
        <v>335</v>
      </c>
      <c r="B24" t="s">
        <v>331</v>
      </c>
      <c r="C24" s="1">
        <f>_xlfn.XLOOKUP(LEFT(RIGHT(Blackwing_VINs[[#This Row],[VIN]],8),1),Table2[Value],Table2[Year])</f>
        <v>2024</v>
      </c>
      <c r="D24" s="1">
        <f>_xlfn.NUMBERVALUE(RIGHT(Blackwing_VINs[[#This Row],[VIN]],6))</f>
        <v>860436</v>
      </c>
    </row>
    <row r="25" spans="1:4" x14ac:dyDescent="0.35">
      <c r="A25" t="s">
        <v>334</v>
      </c>
      <c r="B25" t="s">
        <v>331</v>
      </c>
      <c r="C25" s="1">
        <f>_xlfn.XLOOKUP(LEFT(RIGHT(Blackwing_VINs[[#This Row],[VIN]],8),1),Table2[Value],Table2[Year])</f>
        <v>2024</v>
      </c>
      <c r="D25" s="1">
        <f>_xlfn.NUMBERVALUE(RIGHT(Blackwing_VINs[[#This Row],[VIN]],6))</f>
        <v>860491</v>
      </c>
    </row>
    <row r="26" spans="1:4" hidden="1" x14ac:dyDescent="0.35">
      <c r="A26" t="s">
        <v>333</v>
      </c>
      <c r="B26" t="s">
        <v>331</v>
      </c>
      <c r="C26" s="1">
        <f>_xlfn.XLOOKUP(LEFT(RIGHT(Blackwing_VINs[[#This Row],[VIN]],8),1),Table2[Value],Table2[Year])</f>
        <v>2023</v>
      </c>
      <c r="D26" s="1">
        <f>_xlfn.NUMBERVALUE(RIGHT(Blackwing_VINs[[#This Row],[VIN]],6))</f>
        <v>860704</v>
      </c>
    </row>
    <row r="27" spans="1:4" x14ac:dyDescent="0.35">
      <c r="A27" t="s">
        <v>332</v>
      </c>
      <c r="B27" t="s">
        <v>331</v>
      </c>
      <c r="C27" s="1">
        <f>_xlfn.XLOOKUP(LEFT(RIGHT(Blackwing_VINs[[#This Row],[VIN]],8),1),Table2[Value],Table2[Year])</f>
        <v>2024</v>
      </c>
      <c r="D27" s="1">
        <f>_xlfn.NUMBERVALUE(RIGHT(Blackwing_VINs[[#This Row],[VIN]],6))</f>
        <v>860517</v>
      </c>
    </row>
    <row r="28" spans="1:4" x14ac:dyDescent="0.35">
      <c r="C28" s="1" t="e">
        <f>_xlfn.XLOOKUP(LEFT(RIGHT(Blackwing_VINs[[#This Row],[VIN]],8),1),Table2[Value],Table2[Year])</f>
        <v>#N/A</v>
      </c>
      <c r="D28" s="1">
        <v>511063</v>
      </c>
    </row>
  </sheetData>
  <conditionalFormatting sqref="A2:A2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e 1 W H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e 1 W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V h 1 g z n d d s A g E A A J E B A A A T A B w A R m 9 y b X V s Y X M v U 2 V j d G l v b j E u b S C i G A A o o B Q A A A A A A A A A A A A A A A A A A A A A A A A A A A B 1 j 0 F L w 0 A Q h e + B / I d l e 0 l h C S R G D 5 Z c T B R 7 q U h i L 8 b D m o 7 t 0 s 1 u 2 Z n U l t L / 7 o Y g W t C 5 7 O z 3 h j f z E F p S 1 r B q f J N Z G I Q B b q S D F Z v w O y 3 b 7 a c y a 7 a c L 5 C z n G m g M G C + K t u 7 F j w p c B + X t u 0 7 M B Q 9 K A 1 x Y Q 3 5 D 0 a 8 u G 1 e E B w 2 j z 2 i b J 4 M l E 7 t o S k B t 2 R 3 z a V / T A f i U / F a g l a d I n A 5 F 1 y w w u q + M 5 h n g t 2 b 1 q 7 8 e J 6 k 1 6 l g z 7 0 l q O i o I f 9 p 4 4 U 1 8 D Y V 4 5 k T X m y k W f s 0 9 X E H Q 4 J a v v u h 2 k m D H 9 Z 1 o / s g Y j R m E q c T H 2 n i t 5 N X G M G B z o J 9 8 / Q f f u X 5 3 N B N F g 9 + v 4 T s U j h P w 0 C Z P w + c f Q F Q S w E C L Q A U A A I A C A B 7 V Y d Y D t w T v 6 Q A A A D 2 A A A A E g A A A A A A A A A A A A A A A A A A A A A A Q 2 9 u Z m l n L 1 B h Y 2 t h Z 2 U u e G 1 s U E s B A i 0 A F A A C A A g A e 1 W H W A / K 6 a u k A A A A 6 Q A A A B M A A A A A A A A A A A A A A A A A 8 A A A A F t D b 2 5 0 Z W 5 0 X 1 R 5 c G V z X S 5 4 b W x Q S w E C L Q A U A A I A C A B 7 V Y d Y M 5 3 X b A I B A A C R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Q A A A A A A A L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3 a W 5 n J T I w V k l O c z w v S X R l b V B h d G g + P C 9 J d G V t T G 9 j Y X R p b 2 4 + P F N 0 Y W J s Z U V u d H J p Z X M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D b 2 x 1 b W 5 U e X B l c y I g V m F s d W U 9 I n N C Z 1 l E Q X c 9 P S I g L z 4 8 R W 5 0 c n k g V H l w Z T 0 i R m l s b E x h c 3 R V c G R h d G V k I i B W Y W x 1 Z T 0 i Z D I w M j Q t M D Q t M D d U M D c 6 M j M 6 M D k u N T Y 4 N T g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O D V h N m I 5 L W M 2 M z c t N G Q y Z C 0 4 M z I 0 L T N h O D c 1 Y z Q 5 Y z R m N S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G F j a 3 d p b m d f V k l O c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x h Y 2 t 3 a W 5 n I F Z J T n M v Q X V 0 b 1 J l b W 9 2 Z W R D b 2 x 1 b W 5 z M S 5 7 Q 2 9 s d W 1 u M S w w f S Z x d W 9 0 O y w m c X V v d D t T Z W N 0 a W 9 u M S 9 C b G F j a 3 d p b m c g V k l O c y 9 B d X R v U m V t b 3 Z l Z E N v b H V t b n M x L n t D b 2 x 1 b W 4 y L D F 9 J n F 1 b 3 Q 7 L C Z x d W 9 0 O 1 N l Y 3 R p b 2 4 x L 0 J s Y W N r d 2 l u Z y B W S U 5 z L 0 F 1 d G 9 S Z W 1 v d m V k Q 2 9 s d W 1 u c z E u e 0 N v b H V t b j M s M n 0 m c X V v d D s s J n F 1 b 3 Q 7 U 2 V j d G l v b j E v Q m x h Y 2 t 3 a W 5 n I F Z J T n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b G F j a 3 d p b m c g V k l O c y 9 B d X R v U m V t b 3 Z l Z E N v b H V t b n M x L n t D b 2 x 1 b W 4 x L D B 9 J n F 1 b 3 Q 7 L C Z x d W 9 0 O 1 N l Y 3 R p b 2 4 x L 0 J s Y W N r d 2 l u Z y B W S U 5 z L 0 F 1 d G 9 S Z W 1 v d m V k Q 2 9 s d W 1 u c z E u e 0 N v b H V t b j I s M X 0 m c X V v d D s s J n F 1 b 3 Q 7 U 2 V j d G l v b j E v Q m x h Y 2 t 3 a W 5 n I F Z J T n M v Q X V 0 b 1 J l b W 9 2 Z W R D b 2 x 1 b W 5 z M S 5 7 Q 2 9 s d W 1 u M y w y f S Z x d W 9 0 O y w m c X V v d D t T Z W N 0 a W 9 u M S 9 C b G F j a 3 d p b m c g V k l O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G F j a 3 d p b m c l M j B W S U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W N r d 2 l u Z y U y M F Z J T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z R / F X I a 8 E m 4 J w p u k v X b t g A A A A A C A A A A A A A Q Z g A A A A E A A C A A A A A n M U T c 7 o 2 A X h j q Q 8 9 m d f U L n c O g N 3 O F 0 D n u d c O y n K D j M A A A A A A O g A A A A A I A A C A A A A C Q u L r t 6 w l W 0 A 5 a E 1 C w 8 G g K + R Q L L O O b a P Y a s G O 5 r f Z 6 P l A A A A A L J g f a L N v H 4 Q d w i 9 P L 3 7 i j f v 2 F 3 z M 5 W F e w f f 0 P O u D w I J 6 o F f Y P x j s e v p h 5 X M O + P D X c i t U 3 s X 3 J s r D 0 + 4 Y U Q 4 + 0 Z z p 4 Z c s 0 d s X o 4 1 m R d U L 0 N U A A A A C y e L m j O 4 G 9 3 r Z h m + W i J Z U 5 p N g G 2 R b P H 1 Q P h p o g s W 2 K X / v 1 e x 6 a C j I G H 6 z x 3 + v q I q e u I 6 u 5 m J p j 6 n K c i w l S 3 A u 1 < / D a t a M a s h u p > 
</file>

<file path=customXml/itemProps1.xml><?xml version="1.0" encoding="utf-8"?>
<ds:datastoreItem xmlns:ds="http://schemas.openxmlformats.org/officeDocument/2006/customXml" ds:itemID="{835C26B7-FEC9-4821-937B-C0EF03F9ED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Information</vt:lpstr>
      <vt:lpstr>Export</vt:lpstr>
      <vt:lpstr>Blackwing VINs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Siddiqui</dc:creator>
  <cp:lastModifiedBy>Hussain Siddiqui</cp:lastModifiedBy>
  <dcterms:created xsi:type="dcterms:W3CDTF">2024-03-27T07:31:42Z</dcterms:created>
  <dcterms:modified xsi:type="dcterms:W3CDTF">2024-04-07T15:45:16Z</dcterms:modified>
</cp:coreProperties>
</file>