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s Table" sheetId="1" r:id="rId3"/>
  </sheets>
  <definedNames/>
  <calcPr/>
</workbook>
</file>

<file path=xl/sharedStrings.xml><?xml version="1.0" encoding="utf-8"?>
<sst xmlns="http://schemas.openxmlformats.org/spreadsheetml/2006/main" count="19" uniqueCount="19">
  <si>
    <t>Minors Table</t>
  </si>
  <si>
    <t>Team</t>
  </si>
  <si>
    <t>Played</t>
  </si>
  <si>
    <t>Won</t>
  </si>
  <si>
    <t>Tied</t>
  </si>
  <si>
    <t>Lost</t>
  </si>
  <si>
    <t>+/-</t>
  </si>
  <si>
    <t>+</t>
  </si>
  <si>
    <t>-</t>
  </si>
  <si>
    <t>Points</t>
  </si>
  <si>
    <t>Form</t>
  </si>
  <si>
    <t>Millball FC</t>
  </si>
  <si>
    <t>TC Ballieveldert</t>
  </si>
  <si>
    <t>Dexs Midnight Jukers</t>
  </si>
  <si>
    <t>The Rickrollers</t>
  </si>
  <si>
    <t>Ballmeiras</t>
  </si>
  <si>
    <t>Ballton Wanderers</t>
  </si>
  <si>
    <t>The Snipes Watch</t>
  </si>
  <si>
    <t>Hidejuke Split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</si>
</sst>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FFFFFF"/>
      <name val="Arial"/>
    </font>
    <font>
      <b/>
      <color rgb="FFFFFFFF"/>
      <name val="Proxima Nova"/>
    </font>
    <font>
      <b/>
      <sz val="10.0"/>
      <color rgb="FFFFFFFF"/>
      <name val="Proxima Nova"/>
    </font>
    <font/>
    <font>
      <b/>
      <sz val="11.0"/>
      <color rgb="FF434343"/>
      <name val="Proxima Nova"/>
    </font>
    <font>
      <sz val="11.0"/>
      <color rgb="FF434343"/>
      <name val="Proxima Nova"/>
    </font>
    <font>
      <sz val="11.0"/>
      <color rgb="FFCC0000"/>
      <name val="Proxima Nova"/>
    </font>
    <font>
      <b/>
      <sz val="11.0"/>
      <color rgb="FFCC0000"/>
      <name val="Proxima Nova"/>
    </font>
    <font>
      <sz val="12.0"/>
      <color rgb="FF434343"/>
      <name val="Proxima Nova"/>
    </font>
  </fonts>
  <fills count="8">
    <fill>
      <patternFill patternType="none"/>
    </fill>
    <fill>
      <patternFill patternType="lightGray"/>
    </fill>
    <fill>
      <patternFill patternType="solid">
        <fgColor rgb="FF00B6FF"/>
        <bgColor rgb="FF00B6FF"/>
      </patternFill>
    </fill>
    <fill>
      <patternFill patternType="solid">
        <fgColor rgb="FF0B0B47"/>
        <bgColor rgb="FF0B0B47"/>
      </patternFill>
    </fill>
    <fill>
      <patternFill patternType="solid">
        <fgColor rgb="FFFFFFFF"/>
        <bgColor rgb="FFFFFFFF"/>
      </patternFill>
    </fill>
    <fill>
      <patternFill patternType="solid">
        <fgColor rgb="FF5CFF02"/>
        <bgColor rgb="FF5CFF02"/>
      </patternFill>
    </fill>
    <fill>
      <patternFill patternType="solid">
        <fgColor rgb="FFFF024E"/>
        <bgColor rgb="FFFF024E"/>
      </patternFill>
    </fill>
    <fill>
      <patternFill patternType="solid">
        <fgColor rgb="FFD9D9D9"/>
        <bgColor rgb="FFD9D9D9"/>
      </patternFill>
    </fill>
  </fills>
  <borders count="7">
    <border/>
    <border>
      <top style="thin">
        <color rgb="FFEFEFEF"/>
      </top>
      <bottom style="thin">
        <color rgb="FFEFEFEF"/>
      </bottom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EFEFEF"/>
      </bottom>
    </border>
    <border>
      <bottom style="thin">
        <color rgb="FFEFEFEF"/>
      </bottom>
    </border>
    <border>
      <top style="thin">
        <color rgb="FFEFEFEF"/>
      </top>
      <bottom style="thin">
        <color rgb="FFFFFFF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3" numFmtId="0" xfId="0" applyAlignment="1" applyFont="1">
      <alignment horizontal="right" readingOrder="0" vertical="center"/>
    </xf>
    <xf borderId="0" fillId="3" fontId="2" numFmtId="0" xfId="0" applyAlignment="1" applyFont="1">
      <alignment horizontal="right" readingOrder="0" vertical="center"/>
    </xf>
    <xf quotePrefix="1" borderId="0" fillId="3" fontId="2" numFmtId="0" xfId="0" applyAlignment="1" applyFont="1">
      <alignment horizontal="right" readingOrder="0" vertical="center"/>
    </xf>
    <xf borderId="0" fillId="0" fontId="4" numFmtId="0" xfId="0" applyAlignment="1" applyFont="1">
      <alignment horizontal="right"/>
    </xf>
    <xf borderId="0" fillId="4" fontId="4" numFmtId="0" xfId="0" applyFill="1" applyFont="1"/>
    <xf borderId="1" fillId="4" fontId="5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left" readingOrder="0" vertical="center"/>
    </xf>
    <xf borderId="1" fillId="4" fontId="5" numFmtId="0" xfId="0" applyAlignment="1" applyBorder="1" applyFont="1">
      <alignment horizontal="right" readingOrder="0" vertical="center"/>
    </xf>
    <xf borderId="0" fillId="4" fontId="5" numFmtId="0" xfId="0" applyAlignment="1" applyFont="1">
      <alignment horizontal="right" readingOrder="0" vertical="center"/>
    </xf>
    <xf borderId="0" fillId="4" fontId="6" numFmtId="0" xfId="0" applyAlignment="1" applyFont="1">
      <alignment horizontal="center" readingOrder="0" vertical="center"/>
    </xf>
    <xf borderId="2" fillId="5" fontId="7" numFmtId="0" xfId="0" applyAlignment="1" applyBorder="1" applyFill="1" applyFont="1">
      <alignment horizontal="center" readingOrder="0" vertical="center"/>
    </xf>
    <xf borderId="2" fillId="6" fontId="7" numFmtId="0" xfId="0" applyAlignment="1" applyBorder="1" applyFill="1" applyFont="1">
      <alignment horizontal="center" readingOrder="0" vertical="center"/>
    </xf>
    <xf borderId="3" fillId="7" fontId="7" numFmtId="0" xfId="0" applyAlignment="1" applyBorder="1" applyFill="1" applyFont="1">
      <alignment horizontal="center" readingOrder="0" vertical="center"/>
    </xf>
    <xf borderId="4" fillId="4" fontId="6" numFmtId="0" xfId="0" applyAlignment="1" applyBorder="1" applyFont="1">
      <alignment horizontal="center" readingOrder="0" vertical="center"/>
    </xf>
    <xf borderId="4" fillId="4" fontId="6" numFmtId="0" xfId="0" applyAlignment="1" applyBorder="1" applyFont="1">
      <alignment horizontal="left" readingOrder="0" vertical="center"/>
    </xf>
    <xf borderId="4" fillId="4" fontId="6" numFmtId="0" xfId="0" applyAlignment="1" applyBorder="1" applyFont="1">
      <alignment horizontal="right" readingOrder="0" vertical="center"/>
    </xf>
    <xf borderId="0" fillId="4" fontId="6" numFmtId="0" xfId="0" applyAlignment="1" applyFont="1">
      <alignment horizontal="right" readingOrder="0" vertical="center"/>
    </xf>
    <xf borderId="5" fillId="4" fontId="6" numFmtId="0" xfId="0" applyAlignment="1" applyBorder="1" applyFont="1">
      <alignment horizontal="right" readingOrder="0" vertical="center"/>
    </xf>
    <xf borderId="0" fillId="4" fontId="5" numFmtId="0" xfId="0" applyAlignment="1" applyFont="1">
      <alignment horizontal="center" readingOrder="0" vertical="center"/>
    </xf>
    <xf borderId="2" fillId="6" fontId="8" numFmtId="0" xfId="0" applyAlignment="1" applyBorder="1" applyFont="1">
      <alignment horizontal="center" readingOrder="0" vertical="center"/>
    </xf>
    <xf borderId="2" fillId="5" fontId="8" numFmtId="0" xfId="0" applyAlignment="1" applyBorder="1" applyFont="1">
      <alignment horizontal="center" readingOrder="0" vertical="center"/>
    </xf>
    <xf borderId="5" fillId="4" fontId="6" numFmtId="0" xfId="0" applyAlignment="1" applyBorder="1" applyFont="1">
      <alignment horizontal="center" readingOrder="0" vertical="center"/>
    </xf>
    <xf borderId="5" fillId="4" fontId="6" numFmtId="0" xfId="0" applyAlignment="1" applyBorder="1" applyFont="1">
      <alignment horizontal="left" readingOrder="0" vertical="center"/>
    </xf>
    <xf borderId="1" fillId="4" fontId="6" numFmtId="0" xfId="0" applyAlignment="1" applyBorder="1" applyFont="1">
      <alignment horizontal="center" readingOrder="0" vertical="center"/>
    </xf>
    <xf borderId="1" fillId="4" fontId="6" numFmtId="49" xfId="0" applyAlignment="1" applyBorder="1" applyFont="1" applyNumberFormat="1">
      <alignment horizontal="left" readingOrder="0" vertical="center"/>
    </xf>
    <xf borderId="6" fillId="4" fontId="6" numFmtId="0" xfId="0" applyAlignment="1" applyBorder="1" applyFont="1">
      <alignment horizontal="right" readingOrder="0" vertical="center"/>
    </xf>
    <xf borderId="1" fillId="4" fontId="6" numFmtId="0" xfId="0" applyAlignment="1" applyBorder="1" applyFont="1">
      <alignment horizontal="right" readingOrder="0" vertical="center"/>
    </xf>
    <xf borderId="0" fillId="4" fontId="6" numFmtId="49" xfId="0" applyAlignment="1" applyFont="1" applyNumberFormat="1">
      <alignment horizontal="center" vertical="center"/>
    </xf>
    <xf borderId="1" fillId="4" fontId="6" numFmtId="0" xfId="0" applyAlignment="1" applyBorder="1" applyFont="1">
      <alignment horizontal="left" readingOrder="0" vertical="center"/>
    </xf>
    <xf borderId="5" fillId="4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>
        <b/>
        <color rgb="FFA11560"/>
      </font>
      <fill>
        <patternFill patternType="solid">
          <fgColor rgb="FFFFEDF7"/>
          <bgColor rgb="FFFFEDF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6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4.14"/>
    <col customWidth="1" min="3" max="3" width="25.43"/>
    <col customWidth="1" min="4" max="7" width="8.0"/>
    <col customWidth="1" min="8" max="8" width="5.57"/>
    <col customWidth="1" min="9" max="11" width="8.0"/>
    <col customWidth="1" min="12" max="12" width="5.57"/>
    <col customWidth="1" min="13" max="13" width="8.0"/>
    <col customWidth="1" min="14" max="14" width="5.57"/>
    <col customWidth="1" min="15" max="35" width="1.43"/>
  </cols>
  <sheetData>
    <row r="1" ht="15.0" customHeight="1">
      <c r="A1" s="1" t="s">
        <v>0</v>
      </c>
      <c r="AD1" s="1"/>
      <c r="AE1" s="1"/>
      <c r="AF1" s="1"/>
      <c r="AG1" s="1"/>
      <c r="AH1" s="1"/>
      <c r="AI1" s="1"/>
    </row>
    <row r="2" ht="25.5" customHeight="1">
      <c r="A2" s="2"/>
      <c r="B2" s="2"/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/>
      <c r="I2" s="6" t="s">
        <v>6</v>
      </c>
      <c r="J2" s="6" t="s">
        <v>7</v>
      </c>
      <c r="K2" s="6" t="s">
        <v>8</v>
      </c>
      <c r="L2" s="5"/>
      <c r="M2" s="5" t="s">
        <v>9</v>
      </c>
      <c r="N2" s="2"/>
      <c r="O2" s="2" t="s">
        <v>10</v>
      </c>
      <c r="AC2" s="2"/>
      <c r="AD2" s="2"/>
      <c r="AE2" s="2"/>
      <c r="AF2" s="2"/>
      <c r="AG2" s="2"/>
      <c r="AH2" s="2"/>
      <c r="AI2" s="2"/>
    </row>
    <row r="3" ht="9.0" customHeight="1">
      <c r="D3" s="7"/>
      <c r="E3" s="7"/>
      <c r="F3" s="7"/>
      <c r="G3" s="7"/>
      <c r="H3" s="7"/>
      <c r="I3" s="7"/>
      <c r="J3" s="7"/>
      <c r="K3" s="7"/>
      <c r="L3" s="7"/>
      <c r="M3" s="7"/>
      <c r="AG3" s="8"/>
      <c r="AH3" s="8"/>
      <c r="AI3" s="8"/>
    </row>
    <row r="4" ht="18.75" customHeight="1">
      <c r="A4" s="9">
        <f t="shared" ref="A4:A11" si="1">ROW() - 3</f>
        <v>1</v>
      </c>
      <c r="B4" s="9" t="str">
        <f t="shared" ref="B4:B11" si="2">IF(C4="",,IFERROR(INDEX(Source!K:K,MATCH(C4,Source!I:I,0),0),"-"))</f>
        <v/>
      </c>
      <c r="C4" s="10" t="s">
        <v>11</v>
      </c>
      <c r="D4" s="11">
        <v>21.0</v>
      </c>
      <c r="E4" s="11">
        <v>15.0</v>
      </c>
      <c r="F4" s="11">
        <v>1.0</v>
      </c>
      <c r="G4" s="11">
        <v>5.0</v>
      </c>
      <c r="H4" s="12"/>
      <c r="I4" s="11">
        <f t="shared" ref="I4:I11" si="3">INDIRECT( ADDRESS( ROW(), 10 ) ) - INDIRECT( ADDRESS( ROW(), 11 ) )
</f>
        <v>44</v>
      </c>
      <c r="J4" s="11">
        <f>('Minors Fixtures'!E6) + ('Minors Fixtures'!P6) + ('Minors Fixtures'!Z6)
+ ('Minors Fixtures'!C12) + ('Minors Fixtures'!R12) + ('Minors Fixtures'!X12)
+ ('Minors Fixtures'!E18) + ('Minors Fixtures'!P18) + ('Minors Fixtures'!Z18)
 + ('Minors Fixtures'!E26) + ('Minors Fixtures'!P26) + ('Minors Fixtures'!Z26)
 + ('Minors Fixtures'!C34) + ('Minors Fixtures'!R34) + ('Minors Fixtures'!X34)
 + ('Minors Fixtures'!E42) + ('Minors Fixtures'!P42) + ('Minors Fixtures'!Z42)
 + ('Minors Fixtures'!E49) + ('Minors Fixtures'!P49) + ('Minors Fixtures'!Z49)</f>
        <v>158</v>
      </c>
      <c r="K4" s="11">
        <f>('Minors Fixtures'!C6) + ('Minors Fixtures'!R6) + ('Minors Fixtures'!X6)
+ ('Minors Fixtures'!E12) + ('Minors Fixtures'!P12) + ('Minors Fixtures'!Z12)
+ ('Minors Fixtures'!C18) + ('Minors Fixtures'!R18) + ('Minors Fixtures'!X18)
 + ('Minors Fixtures'!C26) + ('Minors Fixtures'!R26) + ('Minors Fixtures'!X26)
 + ('Minors Fixtures'!E34) + ('Minors Fixtures'!P34) + ('Minors Fixtures'!Z34)
 + ('Minors Fixtures'!C42) + ('Minors Fixtures'!R42) + ('Minors Fixtures'!X42)
 + ('Minors Fixtures'!C49) + ('Minors Fixtures'!R49) + ('Minors Fixtures'!X49)</f>
        <v>114</v>
      </c>
      <c r="L4" s="12"/>
      <c r="M4" s="11">
        <f t="shared" ref="M4:M11" si="4">(INDIRECT( ADDRESS( ROW(), 5 ) )*3) + INDIRECT( ADDRESS( ROW(), 6 ) )</f>
        <v>46</v>
      </c>
      <c r="N4" s="13"/>
      <c r="O4" s="14"/>
      <c r="P4" s="15"/>
      <c r="Q4" s="15"/>
      <c r="R4" s="14"/>
      <c r="S4" s="14"/>
      <c r="T4" s="14"/>
      <c r="U4" s="14"/>
      <c r="V4" s="15"/>
      <c r="W4" s="14"/>
      <c r="X4" s="14"/>
      <c r="Y4" s="14"/>
      <c r="Z4" s="14"/>
      <c r="AA4" s="16"/>
      <c r="AB4" s="15"/>
      <c r="AC4" s="14"/>
      <c r="AD4" s="14"/>
      <c r="AE4" s="14"/>
      <c r="AF4" s="15"/>
      <c r="AG4" s="14"/>
      <c r="AH4" s="14"/>
      <c r="AI4" s="14"/>
    </row>
    <row r="5" ht="18.75" customHeight="1">
      <c r="A5" s="17">
        <f t="shared" si="1"/>
        <v>2</v>
      </c>
      <c r="B5" s="17" t="str">
        <f t="shared" si="2"/>
        <v/>
      </c>
      <c r="C5" s="18" t="s">
        <v>12</v>
      </c>
      <c r="D5" s="19">
        <v>21.0</v>
      </c>
      <c r="E5" s="19">
        <v>15.0</v>
      </c>
      <c r="F5" s="19">
        <v>0.0</v>
      </c>
      <c r="G5" s="19">
        <v>6.0</v>
      </c>
      <c r="H5" s="20"/>
      <c r="I5" s="19">
        <f t="shared" si="3"/>
        <v>45</v>
      </c>
      <c r="J5" s="19">
        <f>('Minors Fixtures'!C4) + ('Minors Fixtures'!R4) + ('Minors Fixtures'!X4)
+ ('Minors Fixtures'!E11) + ('Minors Fixtures'!P11) + ('Minors Fixtures'!Z11)
+ ('Minors Fixtures'!C18) + ('Minors Fixtures'!R18) + ('Minors Fixtures'!X18)
 + ('Minors Fixtures'!E25) + ('Minors Fixtures'!P25) + ('Minors Fixtures'!Z25)
 + ('Minors Fixtures'!C32) + ('Minors Fixtures'!R32) + ('Minors Fixtures'!X32)
 + ('Minors Fixtures'!E39) + ('Minors Fixtures'!P39) + ('Minors Fixtures'!Z39)
 + ('Minors Fixtures'!C46) + ('Minors Fixtures'!R46) + ('Minors Fixtures'!X46)</f>
        <v>167</v>
      </c>
      <c r="K5" s="19">
        <f>('Minors Fixtures'!E4) + ('Minors Fixtures'!P4) + ('Minors Fixtures'!Z4)
+ ('Minors Fixtures'!C11) + ('Minors Fixtures'!R11) + ('Minors Fixtures'!X11)
+ ('Minors Fixtures'!E18) + ('Minors Fixtures'!P18) + ('Minors Fixtures'!Z18)
 + ('Minors Fixtures'!C25) + ('Minors Fixtures'!R25) + ('Minors Fixtures'!X25)
 + ('Minors Fixtures'!E32) + ('Minors Fixtures'!P32) + ('Minors Fixtures'!Z32)
 + ('Minors Fixtures'!C39) + ('Minors Fixtures'!R39) + ('Minors Fixtures'!X39)
 + ('Minors Fixtures'!E46) + ('Minors Fixtures'!P46) + ('Minors Fixtures'!Z46)</f>
        <v>122</v>
      </c>
      <c r="L5" s="20"/>
      <c r="M5" s="21">
        <f t="shared" si="4"/>
        <v>45</v>
      </c>
      <c r="N5" s="22"/>
      <c r="O5" s="23"/>
      <c r="P5" s="24"/>
      <c r="Q5" s="24"/>
      <c r="R5" s="24"/>
      <c r="S5" s="24"/>
      <c r="T5" s="24"/>
      <c r="U5" s="23"/>
      <c r="V5" s="24"/>
      <c r="W5" s="23"/>
      <c r="X5" s="23"/>
      <c r="Y5" s="24"/>
      <c r="Z5" s="24"/>
      <c r="AA5" s="24"/>
      <c r="AB5" s="24"/>
      <c r="AC5" s="24"/>
      <c r="AD5" s="15"/>
      <c r="AE5" s="14"/>
      <c r="AF5" s="14"/>
      <c r="AG5" s="14"/>
      <c r="AH5" s="15"/>
      <c r="AI5" s="14"/>
    </row>
    <row r="6" ht="18.75" customHeight="1">
      <c r="A6" s="25">
        <f t="shared" si="1"/>
        <v>3</v>
      </c>
      <c r="B6" s="25" t="str">
        <f t="shared" si="2"/>
        <v/>
      </c>
      <c r="C6" s="26" t="s">
        <v>13</v>
      </c>
      <c r="D6" s="21">
        <v>21.0</v>
      </c>
      <c r="E6" s="21">
        <v>12.0</v>
      </c>
      <c r="F6" s="21">
        <v>1.0</v>
      </c>
      <c r="G6" s="21">
        <v>8.0</v>
      </c>
      <c r="H6" s="20"/>
      <c r="I6" s="21">
        <f t="shared" si="3"/>
        <v>7</v>
      </c>
      <c r="J6" s="21">
        <f>('Minors Fixtures'!C6) + ('Minors Fixtures'!R6) + ('Minors Fixtures'!X6)
+ ('Minors Fixtures'!E14) + ('Minors Fixtures'!P14) + ('Minors Fixtures'!Z14)
+ ('Minors Fixtures'!E21) + ('Minors Fixtures'!P21) + ('Minors Fixtures'!Z21)
 + ('Minors Fixtures'!C27) + ('Minors Fixtures'!R27) + ('Minors Fixtures'!X27)
 + ('Minors Fixtures'!E33) + ('Minors Fixtures'!P33) + ('Minors Fixtures'!Z33)
 + ('Minors Fixtures'!C39) + ('Minors Fixtures'!R39) + ('Minors Fixtures'!X39)
 + ('Minors Fixtures'!C47) + ('Minors Fixtures'!R47) + ('Minors Fixtures'!X47)</f>
        <v>148</v>
      </c>
      <c r="K6" s="21">
        <f>('Minors Fixtures'!E6) + ('Minors Fixtures'!P6) + ('Minors Fixtures'!Z6)
+ ('Minors Fixtures'!C14) + ('Minors Fixtures'!R14) + ('Minors Fixtures'!X14)
+ ('Minors Fixtures'!C21) + ('Minors Fixtures'!R21) + ('Minors Fixtures'!X21)
 + ('Minors Fixtures'!E27) + ('Minors Fixtures'!P27) + ('Minors Fixtures'!Z27)
 + ('Minors Fixtures'!C33) + ('Minors Fixtures'!R33) + ('Minors Fixtures'!X33)
 + ('Minors Fixtures'!E39) + ('Minors Fixtures'!P39) + ('Minors Fixtures'!Z39)
 + ('Minors Fixtures'!E47) + ('Minors Fixtures'!P47) + ('Minors Fixtures'!Z47)</f>
        <v>141</v>
      </c>
      <c r="M6" s="21">
        <f t="shared" si="4"/>
        <v>37</v>
      </c>
      <c r="N6" s="13"/>
      <c r="O6" s="15"/>
      <c r="P6" s="14"/>
      <c r="Q6" s="14"/>
      <c r="R6" s="14"/>
      <c r="S6" s="14"/>
      <c r="T6" s="14"/>
      <c r="U6" s="14"/>
      <c r="V6" s="14"/>
      <c r="W6" s="14"/>
      <c r="X6" s="14"/>
      <c r="Y6" s="15"/>
      <c r="Z6" s="14"/>
      <c r="AA6" s="15"/>
      <c r="AB6" s="15"/>
      <c r="AC6" s="14"/>
      <c r="AD6" s="14"/>
      <c r="AE6" s="15"/>
      <c r="AF6" s="15"/>
      <c r="AG6" s="15"/>
      <c r="AH6" s="15"/>
      <c r="AI6" s="16"/>
    </row>
    <row r="7" ht="18.75" customHeight="1">
      <c r="A7" s="27">
        <f t="shared" si="1"/>
        <v>4</v>
      </c>
      <c r="B7" s="27" t="str">
        <f t="shared" si="2"/>
        <v/>
      </c>
      <c r="C7" s="28" t="s">
        <v>14</v>
      </c>
      <c r="D7" s="29">
        <v>21.0</v>
      </c>
      <c r="E7" s="29">
        <v>11.0</v>
      </c>
      <c r="F7" s="29">
        <v>1.0</v>
      </c>
      <c r="G7" s="29">
        <v>9.0</v>
      </c>
      <c r="H7" s="20"/>
      <c r="I7" s="30">
        <f t="shared" si="3"/>
        <v>23</v>
      </c>
      <c r="J7" s="30">
        <f>('Minors Fixtures'!E4) + ('Minors Fixtures'!P4) + ('Minors Fixtures'!Z4)
+ ('Minors Fixtures'!E12) + ('Minors Fixtures'!P12) + ('Minors Fixtures'!Z12)
+ ('Minors Fixtures'!C20) + ('Minors Fixtures'!R20) + ('Minors Fixtures'!X20)
 + ('Minors Fixtures'!E28) + ('Minors Fixtures'!P28) + ('Minors Fixtures'!Z28)
 + ('Minors Fixtures'!E35) + ('Minors Fixtures'!P35) + ('Minors Fixtures'!Z35)
 + ('Minors Fixtures'!C41) + ('Minors Fixtures'!R41) + ('Minors Fixtures'!X41)
 + ('Minors Fixtures'!E47) + ('Minors Fixtures'!P47) + ('Minors Fixtures'!Z47)</f>
        <v>154</v>
      </c>
      <c r="K7" s="29">
        <f>('Minors Fixtures'!C4) + ('Minors Fixtures'!R4) + ('Minors Fixtures'!X4)
+ ('Minors Fixtures'!C12) + ('Minors Fixtures'!R12) + ('Minors Fixtures'!X12)
+ ('Minors Fixtures'!E20) + ('Minors Fixtures'!P20) + ('Minors Fixtures'!Z20)
 + ('Minors Fixtures'!C28) + ('Minors Fixtures'!R28) + ('Minors Fixtures'!X28)
 + ('Minors Fixtures'!C35) + ('Minors Fixtures'!R35) + ('Minors Fixtures'!X35)
 + ('Minors Fixtures'!E41) + ('Minors Fixtures'!P41) + ('Minors Fixtures'!Z41)
 + ('Minors Fixtures'!C47) + ('Minors Fixtures'!R47) + ('Minors Fixtures'!X47)</f>
        <v>131</v>
      </c>
      <c r="L7" s="20"/>
      <c r="M7" s="21">
        <f t="shared" si="4"/>
        <v>34</v>
      </c>
      <c r="N7" s="31"/>
      <c r="O7" s="14"/>
      <c r="P7" s="15"/>
      <c r="Q7" s="15"/>
      <c r="R7" s="15"/>
      <c r="S7" s="15"/>
      <c r="T7" s="15"/>
      <c r="U7" s="14"/>
      <c r="V7" s="14"/>
      <c r="W7" s="15"/>
      <c r="X7" s="14"/>
      <c r="Y7" s="14"/>
      <c r="Z7" s="15"/>
      <c r="AA7" s="14"/>
      <c r="AB7" s="14"/>
      <c r="AC7" s="15"/>
      <c r="AD7" s="14"/>
      <c r="AE7" s="14"/>
      <c r="AF7" s="15"/>
      <c r="AG7" s="14"/>
      <c r="AH7" s="14"/>
      <c r="AI7" s="16"/>
    </row>
    <row r="8" ht="18.75" customHeight="1">
      <c r="A8" s="27">
        <f t="shared" si="1"/>
        <v>5</v>
      </c>
      <c r="B8" s="27" t="str">
        <f t="shared" si="2"/>
        <v/>
      </c>
      <c r="C8" s="32" t="s">
        <v>15</v>
      </c>
      <c r="D8" s="21">
        <v>21.0</v>
      </c>
      <c r="E8" s="21">
        <v>11.0</v>
      </c>
      <c r="F8" s="21">
        <v>0.0</v>
      </c>
      <c r="G8" s="21">
        <v>10.0</v>
      </c>
      <c r="H8" s="20"/>
      <c r="I8" s="21">
        <f t="shared" si="3"/>
        <v>6</v>
      </c>
      <c r="J8" s="21">
        <f>('Minors Fixtures'!E7) + ('Minors Fixtures'!P7) + ('Minors Fixtures'!Z7)
+ ('Minors Fixtures'!C13) + ('Minors Fixtures'!R13) + ('Minors Fixtures'!X13)
+ ('Minors Fixtures'!E19) + ('Minors Fixtures'!P19) + ('Minors Fixtures'!Z19)
 + ('Minors Fixtures'!C25) + ('Minors Fixtures'!R25) + ('Minors Fixtures'!X25)
 + ('Minors Fixtures'!C33) + ('Minors Fixtures'!R33) + ('Minors Fixtures'!X33)
 + ('Minors Fixtures'!E41) + ('Minors Fixtures'!P41) + ('Minors Fixtures'!Z41)
 + ('Minors Fixtures'!C49) + ('Minors Fixtures'!R49) + ('Minors Fixtures'!X49)</f>
        <v>138</v>
      </c>
      <c r="K8" s="21">
        <f>('Minors Fixtures'!C7) + ('Minors Fixtures'!R7) + ('Minors Fixtures'!X7)
+ ('Minors Fixtures'!E13) + ('Minors Fixtures'!P13) + ('Minors Fixtures'!Z13)
+ ('Minors Fixtures'!C19) + ('Minors Fixtures'!R19) + ('Minors Fixtures'!X19)
 + ('Minors Fixtures'!E25) + ('Minors Fixtures'!P25) + ('Minors Fixtures'!Z25)
 + ('Minors Fixtures'!E33) + ('Minors Fixtures'!P33) + ('Minors Fixtures'!Z33)
 + ('Minors Fixtures'!C41) + ('Minors Fixtures'!R41) + ('Minors Fixtures'!X41)
 + ('Minors Fixtures'!E49) + ('Minors Fixtures'!P49) + ('Minors Fixtures'!Z49)</f>
        <v>132</v>
      </c>
      <c r="L8" s="20"/>
      <c r="M8" s="21">
        <f t="shared" si="4"/>
        <v>33</v>
      </c>
      <c r="N8" s="13"/>
      <c r="O8" s="14"/>
      <c r="P8" s="14"/>
      <c r="Q8" s="15"/>
      <c r="R8" s="14"/>
      <c r="S8" s="14"/>
      <c r="T8" s="15"/>
      <c r="U8" s="14"/>
      <c r="V8" s="14"/>
      <c r="W8" s="14"/>
      <c r="X8" s="14"/>
      <c r="Y8" s="15"/>
      <c r="Z8" s="15"/>
      <c r="AA8" s="14"/>
      <c r="AB8" s="14"/>
      <c r="AC8" s="15"/>
      <c r="AD8" s="15"/>
      <c r="AE8" s="15"/>
      <c r="AF8" s="14"/>
      <c r="AG8" s="15"/>
      <c r="AH8" s="15"/>
      <c r="AI8" s="15"/>
    </row>
    <row r="9" ht="18.75" customHeight="1">
      <c r="A9" s="27">
        <f t="shared" si="1"/>
        <v>6</v>
      </c>
      <c r="B9" s="27" t="str">
        <f t="shared" si="2"/>
        <v/>
      </c>
      <c r="C9" s="32" t="s">
        <v>16</v>
      </c>
      <c r="D9" s="30">
        <v>21.0</v>
      </c>
      <c r="E9" s="30">
        <v>7.0</v>
      </c>
      <c r="F9" s="30">
        <v>1.0</v>
      </c>
      <c r="G9" s="30">
        <v>13.0</v>
      </c>
      <c r="H9" s="20"/>
      <c r="I9" s="30">
        <f t="shared" si="3"/>
        <v>-4</v>
      </c>
      <c r="J9" s="30">
        <f>('Minors Fixtures'!C5) + ('Minors Fixtures'!R5) + ('Minors Fixtures'!X5)
+ ('Minors Fixtures'!E13) + ('Minors Fixtures'!P13) + ('Minors Fixtures'!Z13)
+ ('Minors Fixtures'!C21) + ('Minors Fixtures'!R21) + ('Minors Fixtures'!X21)
 + ('Minors Fixtures'!C28) + ('Minors Fixtures'!R28) + ('Minors Fixtures'!X28)
 + ('Minors Fixtures'!E34) + ('Minors Fixtures'!P34) + ('Minors Fixtures'!Z34)
 + ('Minors Fixtures'!C40) + ('Minors Fixtures'!R40) + ('Minors Fixtures'!X40)
 + ('Minors Fixtures'!E46) + ('Minors Fixtures'!P46) + ('Minors Fixtures'!Z46)</f>
        <v>139</v>
      </c>
      <c r="K9" s="30">
        <f>('Minors Fixtures'!E5) + ('Minors Fixtures'!P5) + ('Minors Fixtures'!Z5)
+ ('Minors Fixtures'!C13) + ('Minors Fixtures'!R13) + ('Minors Fixtures'!X13)
+ ('Minors Fixtures'!E21) + ('Minors Fixtures'!P21) + ('Minors Fixtures'!Z21)
 + ('Minors Fixtures'!E28) + ('Minors Fixtures'!P28) + ('Minors Fixtures'!Z28)
 + ('Minors Fixtures'!C34) + ('Minors Fixtures'!R34) + ('Minors Fixtures'!X34)
 + ('Minors Fixtures'!E40) + ('Minors Fixtures'!P40) + ('Minors Fixtures'!Z40)
 + ('Minors Fixtures'!C46) + ('Minors Fixtures'!R46) + ('Minors Fixtures'!X46)</f>
        <v>143</v>
      </c>
      <c r="L9" s="20"/>
      <c r="M9" s="21">
        <f t="shared" si="4"/>
        <v>22</v>
      </c>
      <c r="N9" s="13"/>
      <c r="O9" s="14"/>
      <c r="P9" s="15"/>
      <c r="Q9" s="15"/>
      <c r="R9" s="15"/>
      <c r="S9" s="15"/>
      <c r="T9" s="14"/>
      <c r="U9" s="15"/>
      <c r="V9" s="15"/>
      <c r="W9" s="15"/>
      <c r="X9" s="15"/>
      <c r="Y9" s="15"/>
      <c r="Z9" s="14"/>
      <c r="AA9" s="16"/>
      <c r="AB9" s="14"/>
      <c r="AC9" s="15"/>
      <c r="AD9" s="14"/>
      <c r="AE9" s="14"/>
      <c r="AF9" s="15"/>
      <c r="AG9" s="15"/>
      <c r="AH9" s="14"/>
      <c r="AI9" s="15"/>
    </row>
    <row r="10" ht="18.75" customHeight="1">
      <c r="A10" s="27">
        <f t="shared" si="1"/>
        <v>7</v>
      </c>
      <c r="B10" s="27" t="str">
        <f t="shared" si="2"/>
        <v/>
      </c>
      <c r="C10" s="32" t="s">
        <v>17</v>
      </c>
      <c r="D10" s="30">
        <v>21.0</v>
      </c>
      <c r="E10" s="30">
        <v>6.0</v>
      </c>
      <c r="F10" s="30">
        <v>1.0</v>
      </c>
      <c r="G10" s="30">
        <v>14.0</v>
      </c>
      <c r="H10" s="20"/>
      <c r="I10" s="30">
        <f t="shared" si="3"/>
        <v>-56</v>
      </c>
      <c r="J10" s="30">
        <f>('Minors Fixtures'!E5) + ('Minors Fixtures'!P5) + ('Minors Fixtures'!Z5)
+ ('Minors Fixtures'!C11) + ('Minors Fixtures'!R11) + ('Minors Fixtures'!X11)
+ ('Minors Fixtures'!C19) + ('Minors Fixtures'!R19) + ('Minors Fixtures'!X19)
 + ('Minors Fixtures'!E27) + ('Minors Fixtures'!P27) + ('Minors Fixtures'!Z27)
 + ('Minors Fixtures'!C35) + ('Minors Fixtures'!R35) + ('Minors Fixtures'!X35)
 + ('Minors Fixtures'!C42) + ('Minors Fixtures'!R42) + ('Minors Fixtures'!X42)
 + ('Minors Fixtures'!E48) + ('Minors Fixtures'!P48) + ('Minors Fixtures'!Z48)</f>
        <v>127</v>
      </c>
      <c r="K10" s="30">
        <f>('Minors Fixtures'!C5) + ('Minors Fixtures'!R5) + ('Minors Fixtures'!X5)
+ ('Minors Fixtures'!E11) + ('Minors Fixtures'!P11) + ('Minors Fixtures'!Z11)
+ ('Minors Fixtures'!E19) + ('Minors Fixtures'!P19) + ('Minors Fixtures'!Z19)
 + ('Minors Fixtures'!C27) + ('Minors Fixtures'!R27) + ('Minors Fixtures'!X27)
 + ('Minors Fixtures'!E35) + ('Minors Fixtures'!P35) + ('Minors Fixtures'!Z35)
 + ('Minors Fixtures'!E42) + ('Minors Fixtures'!P42) + ('Minors Fixtures'!Z42)
 + ('Minors Fixtures'!C48) + ('Minors Fixtures'!R48) + ('Minors Fixtures'!X48)</f>
        <v>183</v>
      </c>
      <c r="L10" s="20"/>
      <c r="M10" s="21">
        <f t="shared" si="4"/>
        <v>19</v>
      </c>
      <c r="N10" s="13"/>
      <c r="O10" s="15"/>
      <c r="P10" s="14"/>
      <c r="Q10" s="14"/>
      <c r="R10" s="15"/>
      <c r="S10" s="15"/>
      <c r="T10" s="15"/>
      <c r="U10" s="15"/>
      <c r="V10" s="15"/>
      <c r="W10" s="15"/>
      <c r="X10" s="15"/>
      <c r="Y10" s="14"/>
      <c r="Z10" s="15"/>
      <c r="AA10" s="15"/>
      <c r="AB10" s="15"/>
      <c r="AC10" s="14"/>
      <c r="AD10" s="15"/>
      <c r="AE10" s="15"/>
      <c r="AF10" s="14"/>
      <c r="AG10" s="14"/>
      <c r="AH10" s="16"/>
      <c r="AI10" s="15"/>
    </row>
    <row r="11" ht="18.75" customHeight="1">
      <c r="A11" s="25">
        <f t="shared" si="1"/>
        <v>8</v>
      </c>
      <c r="B11" s="25" t="str">
        <f t="shared" si="2"/>
        <v/>
      </c>
      <c r="C11" s="32" t="s">
        <v>18</v>
      </c>
      <c r="D11" s="30">
        <v>21.0</v>
      </c>
      <c r="E11" s="30">
        <v>4.0</v>
      </c>
      <c r="F11" s="30">
        <v>1.0</v>
      </c>
      <c r="G11" s="30">
        <v>16.0</v>
      </c>
      <c r="H11" s="20"/>
      <c r="I11" s="21">
        <f t="shared" si="3"/>
        <v>-65</v>
      </c>
      <c r="J11" s="30">
        <f>('Minors Fixtures'!C7) + ('Minors Fixtures'!R7) + ('Minors Fixtures'!X7)
+ ('Minors Fixtures'!C14) + ('Minors Fixtures'!R14) + ('Minors Fixtures'!X14)
+ ('Minors Fixtures'!E20) + ('Minors Fixtures'!P20) + ('Minors Fixtures'!Z20)
 + ('Minors Fixtures'!C26) + ('Minors Fixtures'!R26) + ('Minors Fixtures'!X26)
 + ('Minors Fixtures'!E32) + ('Minors Fixtures'!P32) + ('Minors Fixtures'!Z32)
 + ('Minors Fixtures'!E40) + ('Minors Fixtures'!P40) + ('Minors Fixtures'!Z40)
 + ('Minors Fixtures'!C48) + ('Minors Fixtures'!R48) + ('Minors Fixtures'!X48)</f>
        <v>115</v>
      </c>
      <c r="K11" s="30">
        <f>('Minors Fixtures'!E7) + ('Minors Fixtures'!P7) + ('Minors Fixtures'!Z7)
+ ('Minors Fixtures'!E14) + ('Minors Fixtures'!P14) + ('Minors Fixtures'!Z14)
+ ('Minors Fixtures'!C20) + ('Minors Fixtures'!R20) + ('Minors Fixtures'!X20)
 + ('Minors Fixtures'!E26) + ('Minors Fixtures'!P26) + ('Minors Fixtures'!Z26)
 + ('Minors Fixtures'!C32) + ('Minors Fixtures'!R32) + ('Minors Fixtures'!X32)
 + ('Minors Fixtures'!C40) + ('Minors Fixtures'!R40) + ('Minors Fixtures'!X40)
 + ('Minors Fixtures'!E48) + ('Minors Fixtures'!P48) + ('Minors Fixtures'!Z48)</f>
        <v>180</v>
      </c>
      <c r="L11" s="20"/>
      <c r="M11" s="21">
        <f t="shared" si="4"/>
        <v>13</v>
      </c>
      <c r="N11" s="13"/>
      <c r="O11" s="15"/>
      <c r="P11" s="15"/>
      <c r="Q11" s="14"/>
      <c r="R11" s="15"/>
      <c r="S11" s="15"/>
      <c r="T11" s="15"/>
      <c r="U11" s="15"/>
      <c r="V11" s="15"/>
      <c r="W11" s="14"/>
      <c r="X11" s="15"/>
      <c r="Y11" s="15"/>
      <c r="Z11" s="15"/>
      <c r="AA11" s="15"/>
      <c r="AB11" s="15"/>
      <c r="AC11" s="15"/>
      <c r="AD11" s="15"/>
      <c r="AE11" s="15"/>
      <c r="AF11" s="14"/>
      <c r="AG11" s="15"/>
      <c r="AH11" s="16"/>
      <c r="AI11" s="14"/>
    </row>
    <row r="12" ht="9.0" customHeight="1">
      <c r="B12" s="33" t="str">
        <f t="array" ref="B12">IF(C13="",,IFERROR(INDEX(Source!K:K,MATCH(C12,Source!I:I,0),0),"-"))</f>
        <v/>
      </c>
      <c r="AG12" s="8"/>
      <c r="AH12" s="8"/>
      <c r="AI12" s="8"/>
    </row>
  </sheetData>
  <mergeCells count="2">
    <mergeCell ref="A1:AC1"/>
    <mergeCell ref="O2:AB2"/>
  </mergeCells>
  <conditionalFormatting sqref="A1 D2:G2">
    <cfRule type="expression" dxfId="0" priority="1">
      <formula>A1=LARGE(A$2:A12,1)</formula>
    </cfRule>
  </conditionalFormatting>
  <drawing r:id="rId1"/>
</worksheet>
</file>