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d9f4414b6a1f8e/"/>
    </mc:Choice>
  </mc:AlternateContent>
  <xr:revisionPtr revIDLastSave="157" documentId="11_924858E5C0DEB8026F15A6DB943E8C1851038383" xr6:coauthVersionLast="36" xr6:coauthVersionMax="45" xr10:uidLastSave="{32D3D93C-8734-FB42-B21B-16E2BE9B4B47}"/>
  <bookViews>
    <workbookView xWindow="0" yWindow="460" windowWidth="57600" windowHeight="3194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  <c r="C7" i="1" l="1"/>
  <c r="B7" i="1"/>
  <c r="D7" i="1"/>
  <c r="D2" i="1"/>
  <c r="C2" i="1"/>
  <c r="B2" i="1"/>
  <c r="D3" i="1"/>
  <c r="D12" i="1" s="1"/>
</calcChain>
</file>

<file path=xl/sharedStrings.xml><?xml version="1.0" encoding="utf-8"?>
<sst xmlns="http://schemas.openxmlformats.org/spreadsheetml/2006/main" count="26" uniqueCount="26">
  <si>
    <t>Kolom1</t>
  </si>
  <si>
    <t>XC60</t>
  </si>
  <si>
    <t>V70</t>
  </si>
  <si>
    <t>Verschil</t>
  </si>
  <si>
    <t>Toelichting</t>
  </si>
  <si>
    <t>Wegenbelasting per jaar</t>
  </si>
  <si>
    <t>Brandstofkosten</t>
  </si>
  <si>
    <t xml:space="preserve">21.000 km/jr; </t>
  </si>
  <si>
    <t xml:space="preserve">Verbruik </t>
  </si>
  <si>
    <t>Kentekencheck.nl 5-ZPG-52 en 20-TXJ-9</t>
  </si>
  <si>
    <t>Kilometer/jaar</t>
  </si>
  <si>
    <t>Brandstofprijs / liter</t>
  </si>
  <si>
    <t>Kreuze prijzen 22 dec 2019: diesel 1,316; benzine 1,586</t>
  </si>
  <si>
    <t>Verzekering</t>
  </si>
  <si>
    <t>Vermogen (pk)</t>
  </si>
  <si>
    <t>245 PK</t>
  </si>
  <si>
    <t>185 PK</t>
  </si>
  <si>
    <t>Koppel</t>
  </si>
  <si>
    <t>350 Nm</t>
  </si>
  <si>
    <t>400 Nm</t>
  </si>
  <si>
    <t>Topsnelheid</t>
  </si>
  <si>
    <t>210 km/h</t>
  </si>
  <si>
    <t>220 km/h</t>
  </si>
  <si>
    <t>0-100km/h</t>
  </si>
  <si>
    <t>7,2 s</t>
  </si>
  <si>
    <t>9,0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</si>
</sst>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[$€-2]\ * #,##0.00_ ;_ [$€-2]\ * \-#,##0.00_ ;_ [$€-2]\ * &quot;-&quot;??_ ;_ @_ "/>
    <numFmt numFmtId="165" formatCode="_ [$€-2]\ * #,##0_ ;_ [$€-2]\ * \-#,##0_ ;_ [$€-2]\ * &quot;-&quot;??_ ;_ @_ "/>
    <numFmt numFmtId="166" formatCode="0.0"/>
    <numFmt numFmtId="167" formatCode="0.000"/>
    <numFmt numFmtId="168" formatCode="_ * #,##0.0_ ;_ * \-#,##0.0_ ;_ * &quot;-&quot;??_ ;_ @_ "/>
    <numFmt numFmtId="169" formatCode="_ * #,##0_ ;_ * \-#,##0_ ;_ * &quot;-&quot;??_ ;_ @_ "/>
    <numFmt numFmtId="170" formatCode="_ * #,##0.000_ ;_ * \-#,##0.000_ ;_ * &quot;-&quot;??_ ;_ @_ "/>
    <numFmt numFmtId="171" formatCode="_ [$€-2]\ * #,##0.0000_ ;_ [$€-2]\ * \-#,##0.0000_ ;_ [$€-2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/>
    <xf numFmtId="170" fontId="0" fillId="0" borderId="0" xfId="0" applyNumberFormat="1"/>
    <xf numFmtId="171" fontId="0" fillId="0" borderId="0" xfId="0" applyNumberFormat="1" applyAlignment="1">
      <alignment horizontal="left"/>
    </xf>
    <xf numFmtId="0" fontId="0" fillId="2" borderId="0" xfId="0" applyFill="1"/>
  </cellXfs>
  <cellStyles count="1">
    <cellStyle name="Standaard" xfId="0" builtinId="0"/>
  </cellStyles>
  <dxfs count="2">
    <dxf>
      <numFmt numFmtId="171" formatCode="_ [$€-2]\ * #,##0.0000_ ;_ [$€-2]\ * \-#,##0.0000_ ;_ [$€-2]\ * &quot;-&quot;??_ ;_ @_ "/>
      <alignment horizontal="left" vertical="bottom" textRotation="0" wrapText="0" indent="0" justifyLastLine="0" shrinkToFit="0" readingOrder="0"/>
    </dxf>
    <dxf>
      <numFmt numFmtId="165" formatCode="_ [$€-2]\ * #,##0_ ;_ [$€-2]\ * \-#,##0_ ;_ [$€-2]\ * &quot;-&quot;??_ ;_ 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F808E-3C7A-475F-B218-951003EBAFB5}" name="Tabel1" displayName="Tabel1" ref="A1:E12" totalsRowCount="1">
  <autoFilter ref="A1:E11" xr:uid="{D7FF7A92-B5B7-40BA-ACF4-C50723AED778}"/>
  <tableColumns count="5">
    <tableColumn id="1" xr3:uid="{2EFAE5B8-0483-4BDC-B5E9-A573A5854B58}" name="Kolom1"/>
    <tableColumn id="2" xr3:uid="{0B94F273-FF4C-475C-B1AE-F5CF382D7586}" name="XC60"/>
    <tableColumn id="3" xr3:uid="{88600520-EDAE-4C58-A24B-EF13B8F1D20B}" name="V70"/>
    <tableColumn id="5" xr3:uid="{77C94949-0EDC-4C63-8766-2DB042963F35}" name="Verschil" totalsRowFunction="custom" dataDxfId="1" totalsRowDxfId="0">
      <calculatedColumnFormula>B2-C2</calculatedColumnFormula>
      <totalsRowFormula>D2+D3+D7</totalsRowFormula>
    </tableColumn>
    <tableColumn id="6" xr3:uid="{C7F4534B-927A-4F28-B9EC-DF72A6E39A5B}" name="Toelicht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/>
  </sheetViews>
  <sheetFormatPr baseColWidth="10" defaultColWidth="8.83203125" defaultRowHeight="20.25" customHeight="1" x14ac:dyDescent="0.2"/>
  <cols>
    <col min="1" max="1" width="26" bestFit="1" customWidth="1"/>
    <col min="2" max="2" width="18.83203125" customWidth="1"/>
    <col min="3" max="3" width="17" bestFit="1" customWidth="1"/>
    <col min="4" max="4" width="16" customWidth="1"/>
    <col min="5" max="5" width="60.33203125" customWidth="1"/>
  </cols>
  <sheetData>
    <row r="1" spans="1:5" ht="20.25" customHeight="1" x14ac:dyDescent="0.2">
      <c r="A1" s="14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0.25" customHeight="1" x14ac:dyDescent="0.2">
      <c r="A2" t="s">
        <v>5</v>
      </c>
      <c r="B2" s="4">
        <f>952</f>
        <v>952</v>
      </c>
      <c r="C2" s="2">
        <f>1796</f>
        <v>1796</v>
      </c>
      <c r="D2" s="1">
        <f>(B2-C2)</f>
        <v>-844</v>
      </c>
    </row>
    <row r="3" spans="1:5" ht="20.25" customHeight="1" x14ac:dyDescent="0.2">
      <c r="A3" t="s">
        <v>6</v>
      </c>
      <c r="B3" s="1">
        <f>B5/B4*B6</f>
        <v>2235.3020134228186</v>
      </c>
      <c r="C3" s="2">
        <f>C5/C4*C6</f>
        <v>2176.0629921259847</v>
      </c>
      <c r="D3" s="1">
        <f>B3-C3</f>
        <v>59.239021296833926</v>
      </c>
      <c r="E3" t="s">
        <v>7</v>
      </c>
    </row>
    <row r="4" spans="1:5" ht="20.25" customHeight="1" x14ac:dyDescent="0.2">
      <c r="A4" t="s">
        <v>8</v>
      </c>
      <c r="B4" s="3">
        <v>14.9</v>
      </c>
      <c r="C4" s="9">
        <v>12.7</v>
      </c>
      <c r="D4" s="9"/>
      <c r="E4" t="s">
        <v>9</v>
      </c>
    </row>
    <row r="5" spans="1:5" ht="20.25" customHeight="1" x14ac:dyDescent="0.2">
      <c r="A5" t="s">
        <v>10</v>
      </c>
      <c r="B5" s="4">
        <v>21000</v>
      </c>
      <c r="C5" s="10">
        <v>21000</v>
      </c>
      <c r="D5" s="2"/>
    </row>
    <row r="6" spans="1:5" ht="20.25" customHeight="1" x14ac:dyDescent="0.2">
      <c r="A6" t="s">
        <v>11</v>
      </c>
      <c r="B6" s="8">
        <v>1.5860000000000001</v>
      </c>
      <c r="C6" s="12">
        <v>1.3160000000000001</v>
      </c>
      <c r="D6" s="2"/>
      <c r="E6" s="11" t="s">
        <v>12</v>
      </c>
    </row>
    <row r="7" spans="1:5" ht="20.25" customHeight="1" x14ac:dyDescent="0.2">
      <c r="A7" t="s">
        <v>13</v>
      </c>
      <c r="B7" s="1">
        <f>87.47*12</f>
        <v>1049.6399999999999</v>
      </c>
      <c r="C7" s="1">
        <f>71.44*12</f>
        <v>857.28</v>
      </c>
      <c r="D7" s="1">
        <f>B7-C7</f>
        <v>192.3599999999999</v>
      </c>
      <c r="E7" s="11"/>
    </row>
    <row r="8" spans="1:5" ht="20.25" customHeight="1" x14ac:dyDescent="0.2">
      <c r="A8" s="6" t="s">
        <v>14</v>
      </c>
      <c r="B8" s="6" t="s">
        <v>15</v>
      </c>
      <c r="C8" s="6" t="s">
        <v>16</v>
      </c>
      <c r="D8" s="2"/>
    </row>
    <row r="9" spans="1:5" ht="20.25" customHeight="1" x14ac:dyDescent="0.2">
      <c r="A9" s="7" t="s">
        <v>17</v>
      </c>
      <c r="B9" s="7" t="s">
        <v>18</v>
      </c>
      <c r="C9" s="7" t="s">
        <v>19</v>
      </c>
      <c r="D9" s="2"/>
    </row>
    <row r="10" spans="1:5" ht="20.25" customHeight="1" x14ac:dyDescent="0.2">
      <c r="A10" s="7" t="s">
        <v>20</v>
      </c>
      <c r="B10" s="7" t="s">
        <v>21</v>
      </c>
      <c r="C10" s="7" t="s">
        <v>22</v>
      </c>
      <c r="D10" s="2"/>
    </row>
    <row r="11" spans="1:5" ht="20.25" customHeight="1" x14ac:dyDescent="0.2">
      <c r="A11" s="7" t="s">
        <v>23</v>
      </c>
      <c r="B11" s="7" t="s">
        <v>24</v>
      </c>
      <c r="C11" s="7" t="s">
        <v>25</v>
      </c>
      <c r="D11" s="2"/>
    </row>
    <row r="12" spans="1:5" ht="20.25" customHeight="1" x14ac:dyDescent="0.2">
      <c r="D12" s="13">
        <f>D2+D3+D7</f>
        <v>-592.40097870316617</v>
      </c>
    </row>
    <row r="15" spans="1:5" ht="20.25" customHeight="1" x14ac:dyDescent="0.2">
      <c r="A15" s="5"/>
    </row>
    <row r="16" spans="1:5" ht="20.25" customHeight="1" x14ac:dyDescent="0.2">
      <c r="A16" s="6"/>
    </row>
    <row r="17" spans="1:1" ht="20.25" customHeight="1" x14ac:dyDescent="0.2">
      <c r="A17" s="7"/>
    </row>
    <row r="18" spans="1:1" ht="20.25" customHeight="1" x14ac:dyDescent="0.2">
      <c r="A18" s="7"/>
    </row>
    <row r="19" spans="1:1" ht="20.25" customHeight="1" x14ac:dyDescent="0.2">
      <c r="A19" s="7"/>
    </row>
    <row r="20" spans="1:1" ht="20.25" customHeight="1" x14ac:dyDescent="0.2">
      <c r="A20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Harm Kolvoort</cp:lastModifiedBy>
  <cp:revision/>
  <dcterms:created xsi:type="dcterms:W3CDTF">2019-12-22T11:37:19Z</dcterms:created>
  <dcterms:modified xsi:type="dcterms:W3CDTF">2020-01-24T14:59:01Z</dcterms:modified>
  <cp:category/>
  <cp:contentStatus/>
</cp:coreProperties>
</file>