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464CF28-72CF-49A4-A03C-A2B21733A15F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model" sheetId="15" r:id="rId1"/>
    <sheet name="After" sheetId="10" r:id="rId2"/>
    <sheet name="Sheet1" sheetId="12" r:id="rId3"/>
    <sheet name="Before" sheetId="9" r:id="rId4"/>
    <sheet name="Summary" sheetId="11" r:id="rId5"/>
    <sheet name="TrailOK" sheetId="7" r:id="rId6"/>
    <sheet name="CheckProb" sheetId="13" r:id="rId7"/>
    <sheet name="Sheet2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5" l="1"/>
  <c r="I40" i="15"/>
  <c r="K23" i="15"/>
  <c r="H19" i="15"/>
  <c r="H20" i="15" s="1"/>
  <c r="I18" i="15"/>
  <c r="H10" i="15"/>
  <c r="I10" i="15" s="1"/>
  <c r="J10" i="15" s="1"/>
  <c r="K10" i="15" s="1"/>
  <c r="M9" i="15"/>
  <c r="I9" i="15"/>
  <c r="J9" i="15" s="1"/>
  <c r="K9" i="15" s="1"/>
  <c r="H9" i="15"/>
  <c r="B17" i="15" s="1"/>
  <c r="C17" i="15" s="1"/>
  <c r="C22" i="13"/>
  <c r="B27" i="13" s="1"/>
  <c r="H9" i="13"/>
  <c r="B17" i="13" s="1"/>
  <c r="C17" i="13" s="1"/>
  <c r="H10" i="13"/>
  <c r="B18" i="13" s="1"/>
  <c r="C18" i="13" s="1"/>
  <c r="I41" i="13"/>
  <c r="I40" i="13"/>
  <c r="H21" i="15" l="1"/>
  <c r="I20" i="15"/>
  <c r="L10" i="15"/>
  <c r="M10" i="15" s="1"/>
  <c r="B18" i="15"/>
  <c r="C18" i="15" s="1"/>
  <c r="C19" i="15" s="1"/>
  <c r="C20" i="15" s="1"/>
  <c r="C21" i="15" s="1"/>
  <c r="C22" i="15" s="1"/>
  <c r="I19" i="15"/>
  <c r="B26" i="13"/>
  <c r="C19" i="13"/>
  <c r="C20" i="13" s="1"/>
  <c r="C21" i="13" s="1"/>
  <c r="C27" i="13" s="1"/>
  <c r="I18" i="13"/>
  <c r="H19" i="13"/>
  <c r="I19" i="13" s="1"/>
  <c r="D22" i="10"/>
  <c r="C22" i="10"/>
  <c r="C23" i="10" s="1"/>
  <c r="K23" i="13"/>
  <c r="M9" i="13"/>
  <c r="I10" i="13"/>
  <c r="J10" i="13" s="1"/>
  <c r="K10" i="13" s="1"/>
  <c r="I9" i="13"/>
  <c r="J9" i="13" s="1"/>
  <c r="K9" i="13" s="1"/>
  <c r="I10" i="10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B27" i="15" l="1"/>
  <c r="C27" i="15" s="1"/>
  <c r="D27" i="15" s="1"/>
  <c r="E27" i="15" s="1"/>
  <c r="B26" i="15"/>
  <c r="C26" i="15" s="1"/>
  <c r="D26" i="15" s="1"/>
  <c r="E26" i="15" s="1"/>
  <c r="I21" i="15"/>
  <c r="H22" i="15"/>
  <c r="C26" i="13"/>
  <c r="D26" i="13" s="1"/>
  <c r="E26" i="13" s="1"/>
  <c r="D27" i="13"/>
  <c r="E27" i="13" s="1"/>
  <c r="H20" i="13"/>
  <c r="L10" i="13"/>
  <c r="M10" i="13" s="1"/>
  <c r="K10" i="10"/>
  <c r="K9" i="10"/>
  <c r="J9" i="10"/>
  <c r="L9" i="10" s="1"/>
  <c r="C7" i="10" s="1"/>
  <c r="F6" i="10" s="1"/>
  <c r="B7" i="10"/>
  <c r="V6" i="10"/>
  <c r="V7" i="10" s="1"/>
  <c r="U6" i="10"/>
  <c r="U7" i="10" s="1"/>
  <c r="W7" i="10" s="1"/>
  <c r="C6" i="10"/>
  <c r="U2" i="10"/>
  <c r="I10" i="9"/>
  <c r="I11" i="9" s="1"/>
  <c r="V6" i="9"/>
  <c r="V7" i="9" s="1"/>
  <c r="U6" i="9"/>
  <c r="U7" i="9" s="1"/>
  <c r="K9" i="9"/>
  <c r="J9" i="9"/>
  <c r="L9" i="9" s="1"/>
  <c r="B7" i="9"/>
  <c r="C6" i="9"/>
  <c r="U2" i="9"/>
  <c r="I10" i="7"/>
  <c r="I11" i="7" s="1"/>
  <c r="J11" i="7" s="1"/>
  <c r="L11" i="7" s="1"/>
  <c r="B7" i="7"/>
  <c r="C6" i="7"/>
  <c r="V6" i="7"/>
  <c r="U6" i="7"/>
  <c r="H23" i="15" l="1"/>
  <c r="I22" i="15"/>
  <c r="H21" i="13"/>
  <c r="I20" i="13"/>
  <c r="J10" i="10"/>
  <c r="L10" i="10" s="1"/>
  <c r="O10" i="10" s="1"/>
  <c r="O9" i="10"/>
  <c r="C8" i="10"/>
  <c r="N9" i="10"/>
  <c r="M9" i="10"/>
  <c r="J11" i="9"/>
  <c r="L11" i="9" s="1"/>
  <c r="I12" i="9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K11" i="9"/>
  <c r="K10" i="9"/>
  <c r="J10" i="9"/>
  <c r="L10" i="9" s="1"/>
  <c r="W7" i="9"/>
  <c r="M9" i="9"/>
  <c r="C7" i="9"/>
  <c r="F6" i="9" s="1"/>
  <c r="O9" i="9"/>
  <c r="N9" i="9"/>
  <c r="K10" i="7"/>
  <c r="J10" i="7"/>
  <c r="L10" i="7" s="1"/>
  <c r="K11" i="7"/>
  <c r="I12" i="7"/>
  <c r="J9" i="7"/>
  <c r="L9" i="7" s="1"/>
  <c r="C7" i="7" s="1"/>
  <c r="K9" i="7"/>
  <c r="V7" i="7"/>
  <c r="U7" i="7"/>
  <c r="U2" i="7"/>
  <c r="H24" i="15" l="1"/>
  <c r="I23" i="15"/>
  <c r="P9" i="10"/>
  <c r="R9" i="10" s="1"/>
  <c r="H9" i="10" s="1"/>
  <c r="H22" i="13"/>
  <c r="I21" i="13"/>
  <c r="M10" i="10"/>
  <c r="N10" i="10"/>
  <c r="P10" i="10" s="1"/>
  <c r="R10" i="10" s="1"/>
  <c r="H10" i="10" s="1"/>
  <c r="J11" i="10"/>
  <c r="L11" i="10" s="1"/>
  <c r="K11" i="10"/>
  <c r="Q9" i="10"/>
  <c r="S9" i="10" s="1"/>
  <c r="K12" i="9"/>
  <c r="J12" i="9"/>
  <c r="L12" i="9" s="1"/>
  <c r="K13" i="9"/>
  <c r="P9" i="9"/>
  <c r="R9" i="9" s="1"/>
  <c r="H9" i="9" s="1"/>
  <c r="C8" i="9"/>
  <c r="N10" i="9"/>
  <c r="M10" i="9"/>
  <c r="Q9" i="9"/>
  <c r="S9" i="9" s="1"/>
  <c r="O10" i="9"/>
  <c r="J12" i="7"/>
  <c r="L12" i="7" s="1"/>
  <c r="K12" i="7"/>
  <c r="I13" i="7"/>
  <c r="W7" i="7"/>
  <c r="N9" i="7"/>
  <c r="O9" i="7"/>
  <c r="M9" i="7"/>
  <c r="I24" i="15" l="1"/>
  <c r="H25" i="15"/>
  <c r="H23" i="13"/>
  <c r="I22" i="13"/>
  <c r="Q10" i="10"/>
  <c r="S10" i="10" s="1"/>
  <c r="O11" i="10"/>
  <c r="J12" i="10"/>
  <c r="L12" i="10" s="1"/>
  <c r="K12" i="10"/>
  <c r="N11" i="10"/>
  <c r="M11" i="10"/>
  <c r="K14" i="9"/>
  <c r="J13" i="9"/>
  <c r="L13" i="9" s="1"/>
  <c r="N11" i="9"/>
  <c r="M11" i="9"/>
  <c r="O11" i="9"/>
  <c r="Q10" i="9"/>
  <c r="S10" i="9" s="1"/>
  <c r="P10" i="9"/>
  <c r="R10" i="9" s="1"/>
  <c r="H10" i="9" s="1"/>
  <c r="I14" i="7"/>
  <c r="J13" i="7"/>
  <c r="L13" i="7" s="1"/>
  <c r="K13" i="7"/>
  <c r="Q9" i="7"/>
  <c r="S9" i="7" s="1"/>
  <c r="C8" i="7"/>
  <c r="F6" i="7"/>
  <c r="M10" i="7"/>
  <c r="N10" i="7"/>
  <c r="P9" i="7"/>
  <c r="R9" i="7" s="1"/>
  <c r="H9" i="7" s="1"/>
  <c r="O10" i="7"/>
  <c r="I25" i="15" l="1"/>
  <c r="H26" i="15"/>
  <c r="H24" i="13"/>
  <c r="I23" i="13"/>
  <c r="P11" i="10"/>
  <c r="R11" i="10" s="1"/>
  <c r="H11" i="10" s="1"/>
  <c r="N12" i="10"/>
  <c r="M12" i="10"/>
  <c r="J13" i="10"/>
  <c r="L13" i="10" s="1"/>
  <c r="K13" i="10"/>
  <c r="Q11" i="10"/>
  <c r="S11" i="10" s="1"/>
  <c r="O12" i="10"/>
  <c r="K15" i="9"/>
  <c r="J14" i="9"/>
  <c r="L14" i="9" s="1"/>
  <c r="Q11" i="9"/>
  <c r="S11" i="9" s="1"/>
  <c r="P11" i="9"/>
  <c r="R11" i="9" s="1"/>
  <c r="H11" i="9" s="1"/>
  <c r="O12" i="9"/>
  <c r="M12" i="9"/>
  <c r="N12" i="9"/>
  <c r="I15" i="7"/>
  <c r="J14" i="7"/>
  <c r="L14" i="7" s="1"/>
  <c r="K14" i="7"/>
  <c r="Q10" i="7"/>
  <c r="S10" i="7" s="1"/>
  <c r="O11" i="7"/>
  <c r="N11" i="7"/>
  <c r="P10" i="7"/>
  <c r="R10" i="7" s="1"/>
  <c r="H10" i="7" s="1"/>
  <c r="I26" i="15" l="1"/>
  <c r="H27" i="15"/>
  <c r="Q12" i="10"/>
  <c r="S12" i="10" s="1"/>
  <c r="H25" i="13"/>
  <c r="I24" i="13"/>
  <c r="O13" i="10"/>
  <c r="J14" i="10"/>
  <c r="L14" i="10" s="1"/>
  <c r="K14" i="10"/>
  <c r="N13" i="10"/>
  <c r="M13" i="10"/>
  <c r="P12" i="10"/>
  <c r="R12" i="10" s="1"/>
  <c r="H12" i="10" s="1"/>
  <c r="K16" i="9"/>
  <c r="J15" i="9"/>
  <c r="L15" i="9" s="1"/>
  <c r="P12" i="9"/>
  <c r="R12" i="9" s="1"/>
  <c r="H12" i="9" s="1"/>
  <c r="N13" i="9"/>
  <c r="Q12" i="9"/>
  <c r="S12" i="9" s="1"/>
  <c r="M13" i="9"/>
  <c r="O13" i="9"/>
  <c r="K15" i="7"/>
  <c r="I16" i="7"/>
  <c r="J15" i="7"/>
  <c r="L15" i="7" s="1"/>
  <c r="P11" i="7"/>
  <c r="R11" i="7" s="1"/>
  <c r="H11" i="7" s="1"/>
  <c r="M11" i="7"/>
  <c r="O12" i="7"/>
  <c r="M12" i="7"/>
  <c r="N12" i="7"/>
  <c r="Q11" i="7"/>
  <c r="S11" i="7" s="1"/>
  <c r="H28" i="15" l="1"/>
  <c r="I27" i="15"/>
  <c r="H26" i="13"/>
  <c r="I25" i="13"/>
  <c r="P13" i="10"/>
  <c r="R13" i="10" s="1"/>
  <c r="H13" i="10" s="1"/>
  <c r="O14" i="10"/>
  <c r="J15" i="10"/>
  <c r="L15" i="10" s="1"/>
  <c r="K15" i="10"/>
  <c r="N14" i="10"/>
  <c r="M14" i="10"/>
  <c r="Q13" i="10"/>
  <c r="S13" i="10" s="1"/>
  <c r="J16" i="9"/>
  <c r="L16" i="9" s="1"/>
  <c r="K17" i="9"/>
  <c r="P13" i="9"/>
  <c r="R13" i="9" s="1"/>
  <c r="H13" i="9" s="1"/>
  <c r="N14" i="9"/>
  <c r="Q13" i="9"/>
  <c r="S13" i="9" s="1"/>
  <c r="O14" i="9"/>
  <c r="M14" i="9"/>
  <c r="J16" i="7"/>
  <c r="L16" i="7" s="1"/>
  <c r="K16" i="7"/>
  <c r="I17" i="7"/>
  <c r="P12" i="7"/>
  <c r="R12" i="7" s="1"/>
  <c r="H12" i="7" s="1"/>
  <c r="O13" i="7"/>
  <c r="M13" i="7"/>
  <c r="N13" i="7"/>
  <c r="Q12" i="7"/>
  <c r="S12" i="7" s="1"/>
  <c r="I28" i="15" l="1"/>
  <c r="H29" i="15"/>
  <c r="H27" i="13"/>
  <c r="I26" i="13"/>
  <c r="P14" i="10"/>
  <c r="R14" i="10" s="1"/>
  <c r="H14" i="10" s="1"/>
  <c r="J16" i="10"/>
  <c r="L16" i="10" s="1"/>
  <c r="K16" i="10"/>
  <c r="N15" i="10"/>
  <c r="M15" i="10"/>
  <c r="Q14" i="10"/>
  <c r="S14" i="10" s="1"/>
  <c r="O15" i="10"/>
  <c r="K18" i="9"/>
  <c r="J17" i="9"/>
  <c r="L17" i="9" s="1"/>
  <c r="M15" i="9"/>
  <c r="Q14" i="9"/>
  <c r="S14" i="9" s="1"/>
  <c r="P14" i="9"/>
  <c r="R14" i="9" s="1"/>
  <c r="H14" i="9" s="1"/>
  <c r="N15" i="9"/>
  <c r="O15" i="9"/>
  <c r="I18" i="7"/>
  <c r="J17" i="7"/>
  <c r="L17" i="7" s="1"/>
  <c r="K17" i="7"/>
  <c r="P13" i="7"/>
  <c r="R13" i="7" s="1"/>
  <c r="H13" i="7" s="1"/>
  <c r="O14" i="7"/>
  <c r="Q13" i="7"/>
  <c r="S13" i="7" s="1"/>
  <c r="M14" i="7"/>
  <c r="N14" i="7"/>
  <c r="H30" i="15" l="1"/>
  <c r="I29" i="15"/>
  <c r="H28" i="13"/>
  <c r="I27" i="13"/>
  <c r="Q15" i="10"/>
  <c r="S15" i="10" s="1"/>
  <c r="N16" i="10"/>
  <c r="M16" i="10"/>
  <c r="J17" i="10"/>
  <c r="L17" i="10" s="1"/>
  <c r="O17" i="10" s="1"/>
  <c r="K17" i="10"/>
  <c r="P15" i="10"/>
  <c r="R15" i="10" s="1"/>
  <c r="H15" i="10" s="1"/>
  <c r="O16" i="10"/>
  <c r="K19" i="9"/>
  <c r="J18" i="9"/>
  <c r="L18" i="9" s="1"/>
  <c r="P15" i="9"/>
  <c r="R15" i="9" s="1"/>
  <c r="H15" i="9" s="1"/>
  <c r="Q15" i="9"/>
  <c r="S15" i="9" s="1"/>
  <c r="N16" i="9"/>
  <c r="O16" i="9"/>
  <c r="M16" i="9"/>
  <c r="I19" i="7"/>
  <c r="J18" i="7"/>
  <c r="L18" i="7" s="1"/>
  <c r="K18" i="7"/>
  <c r="O15" i="7"/>
  <c r="P14" i="7"/>
  <c r="R14" i="7" s="1"/>
  <c r="H14" i="7" s="1"/>
  <c r="Q14" i="7"/>
  <c r="S14" i="7" s="1"/>
  <c r="M15" i="7"/>
  <c r="N15" i="7"/>
  <c r="I30" i="15" l="1"/>
  <c r="H31" i="15"/>
  <c r="Q16" i="10"/>
  <c r="S16" i="10" s="1"/>
  <c r="H29" i="13"/>
  <c r="I28" i="13"/>
  <c r="J18" i="10"/>
  <c r="L18" i="10" s="1"/>
  <c r="K18" i="10"/>
  <c r="N17" i="10"/>
  <c r="P17" i="10" s="1"/>
  <c r="R17" i="10" s="1"/>
  <c r="H17" i="10" s="1"/>
  <c r="M17" i="10"/>
  <c r="P16" i="10"/>
  <c r="R16" i="10" s="1"/>
  <c r="H16" i="10" s="1"/>
  <c r="K20" i="9"/>
  <c r="J19" i="9"/>
  <c r="L19" i="9" s="1"/>
  <c r="N17" i="9"/>
  <c r="P16" i="9"/>
  <c r="R16" i="9" s="1"/>
  <c r="H16" i="9" s="1"/>
  <c r="O17" i="9"/>
  <c r="Q16" i="9"/>
  <c r="S16" i="9" s="1"/>
  <c r="M17" i="9"/>
  <c r="K19" i="7"/>
  <c r="I20" i="7"/>
  <c r="J19" i="7"/>
  <c r="L19" i="7" s="1"/>
  <c r="O16" i="7"/>
  <c r="P15" i="7"/>
  <c r="R15" i="7" s="1"/>
  <c r="H15" i="7" s="1"/>
  <c r="M16" i="7"/>
  <c r="N16" i="7"/>
  <c r="Q15" i="7"/>
  <c r="S15" i="7" s="1"/>
  <c r="H32" i="15" l="1"/>
  <c r="I31" i="15"/>
  <c r="H30" i="13"/>
  <c r="I29" i="13"/>
  <c r="O18" i="10"/>
  <c r="J19" i="10"/>
  <c r="L19" i="10" s="1"/>
  <c r="K19" i="10"/>
  <c r="N18" i="10"/>
  <c r="P18" i="10" s="1"/>
  <c r="R18" i="10" s="1"/>
  <c r="H18" i="10" s="1"/>
  <c r="M18" i="10"/>
  <c r="Q17" i="10"/>
  <c r="S17" i="10" s="1"/>
  <c r="J20" i="9"/>
  <c r="L20" i="9" s="1"/>
  <c r="K21" i="9"/>
  <c r="Q17" i="9"/>
  <c r="S17" i="9" s="1"/>
  <c r="P17" i="9"/>
  <c r="R17" i="9" s="1"/>
  <c r="H17" i="9" s="1"/>
  <c r="N18" i="9"/>
  <c r="O18" i="9"/>
  <c r="M18" i="9"/>
  <c r="J20" i="7"/>
  <c r="L20" i="7" s="1"/>
  <c r="K20" i="7"/>
  <c r="I21" i="7"/>
  <c r="P16" i="7"/>
  <c r="R16" i="7" s="1"/>
  <c r="H16" i="7" s="1"/>
  <c r="O17" i="7"/>
  <c r="N17" i="7"/>
  <c r="M17" i="7"/>
  <c r="Q16" i="7"/>
  <c r="S16" i="7" s="1"/>
  <c r="I32" i="15" l="1"/>
  <c r="H33" i="15"/>
  <c r="H31" i="13"/>
  <c r="I30" i="13"/>
  <c r="J20" i="10"/>
  <c r="L20" i="10" s="1"/>
  <c r="K20" i="10"/>
  <c r="N19" i="10"/>
  <c r="M19" i="10"/>
  <c r="Q18" i="10"/>
  <c r="S18" i="10" s="1"/>
  <c r="O19" i="10"/>
  <c r="K22" i="9"/>
  <c r="J21" i="9"/>
  <c r="L21" i="9" s="1"/>
  <c r="O19" i="9"/>
  <c r="M19" i="9"/>
  <c r="P18" i="9"/>
  <c r="R18" i="9" s="1"/>
  <c r="H18" i="9" s="1"/>
  <c r="Q18" i="9"/>
  <c r="S18" i="9" s="1"/>
  <c r="N19" i="9"/>
  <c r="P19" i="9" s="1"/>
  <c r="R19" i="9" s="1"/>
  <c r="H19" i="9" s="1"/>
  <c r="I22" i="7"/>
  <c r="J21" i="7"/>
  <c r="L21" i="7" s="1"/>
  <c r="K21" i="7"/>
  <c r="P17" i="7"/>
  <c r="R17" i="7" s="1"/>
  <c r="H17" i="7" s="1"/>
  <c r="O18" i="7"/>
  <c r="N18" i="7"/>
  <c r="M18" i="7"/>
  <c r="Q17" i="7"/>
  <c r="S17" i="7" s="1"/>
  <c r="H34" i="15" l="1"/>
  <c r="I33" i="15"/>
  <c r="H32" i="13"/>
  <c r="I31" i="13"/>
  <c r="Q19" i="10"/>
  <c r="S19" i="10" s="1"/>
  <c r="N20" i="10"/>
  <c r="M20" i="10"/>
  <c r="J21" i="10"/>
  <c r="L21" i="10" s="1"/>
  <c r="K21" i="10"/>
  <c r="P19" i="10"/>
  <c r="R19" i="10" s="1"/>
  <c r="H19" i="10" s="1"/>
  <c r="O20" i="10"/>
  <c r="K23" i="9"/>
  <c r="J22" i="9"/>
  <c r="L22" i="9" s="1"/>
  <c r="O20" i="9"/>
  <c r="N20" i="9"/>
  <c r="M20" i="9"/>
  <c r="Q19" i="9"/>
  <c r="S19" i="9" s="1"/>
  <c r="I23" i="7"/>
  <c r="J22" i="7"/>
  <c r="L22" i="7" s="1"/>
  <c r="K22" i="7"/>
  <c r="P18" i="7"/>
  <c r="R18" i="7" s="1"/>
  <c r="H18" i="7" s="1"/>
  <c r="O19" i="7"/>
  <c r="N19" i="7"/>
  <c r="M19" i="7"/>
  <c r="Q18" i="7"/>
  <c r="S18" i="7" s="1"/>
  <c r="I34" i="15" l="1"/>
  <c r="H35" i="15"/>
  <c r="I35" i="15" s="1"/>
  <c r="H33" i="13"/>
  <c r="I32" i="13"/>
  <c r="Q20" i="10"/>
  <c r="S20" i="10" s="1"/>
  <c r="O21" i="10"/>
  <c r="N21" i="10"/>
  <c r="M21" i="10"/>
  <c r="J22" i="10"/>
  <c r="L22" i="10" s="1"/>
  <c r="K22" i="10"/>
  <c r="P20" i="10"/>
  <c r="R20" i="10" s="1"/>
  <c r="H20" i="10" s="1"/>
  <c r="K24" i="9"/>
  <c r="J23" i="9"/>
  <c r="L23" i="9" s="1"/>
  <c r="P20" i="9"/>
  <c r="R20" i="9" s="1"/>
  <c r="H20" i="9" s="1"/>
  <c r="Q20" i="9"/>
  <c r="S20" i="9" s="1"/>
  <c r="O21" i="9"/>
  <c r="M21" i="9"/>
  <c r="N21" i="9"/>
  <c r="K23" i="7"/>
  <c r="I24" i="7"/>
  <c r="J23" i="7"/>
  <c r="L23" i="7" s="1"/>
  <c r="O20" i="7"/>
  <c r="P19" i="7"/>
  <c r="R19" i="7" s="1"/>
  <c r="H19" i="7" s="1"/>
  <c r="N20" i="7"/>
  <c r="Q19" i="7"/>
  <c r="S19" i="7" s="1"/>
  <c r="H34" i="13" l="1"/>
  <c r="I33" i="13"/>
  <c r="P21" i="10"/>
  <c r="R21" i="10" s="1"/>
  <c r="H21" i="10" s="1"/>
  <c r="O22" i="10"/>
  <c r="N22" i="10"/>
  <c r="M22" i="10"/>
  <c r="J23" i="10"/>
  <c r="L23" i="10" s="1"/>
  <c r="K23" i="10"/>
  <c r="Q21" i="10"/>
  <c r="S21" i="10" s="1"/>
  <c r="J24" i="9"/>
  <c r="L24" i="9" s="1"/>
  <c r="K25" i="9"/>
  <c r="P21" i="9"/>
  <c r="R21" i="9" s="1"/>
  <c r="H21" i="9" s="1"/>
  <c r="Q21" i="9"/>
  <c r="S21" i="9" s="1"/>
  <c r="O22" i="9"/>
  <c r="M22" i="9"/>
  <c r="N22" i="9"/>
  <c r="J24" i="7"/>
  <c r="L24" i="7" s="1"/>
  <c r="K24" i="7"/>
  <c r="I25" i="7"/>
  <c r="M20" i="7"/>
  <c r="P20" i="7"/>
  <c r="R20" i="7" s="1"/>
  <c r="H20" i="7" s="1"/>
  <c r="Q20" i="7"/>
  <c r="S20" i="7" s="1"/>
  <c r="O21" i="7"/>
  <c r="N21" i="7"/>
  <c r="M21" i="7"/>
  <c r="H35" i="13" l="1"/>
  <c r="I35" i="13" s="1"/>
  <c r="I34" i="13"/>
  <c r="P22" i="10"/>
  <c r="R22" i="10" s="1"/>
  <c r="H22" i="10" s="1"/>
  <c r="O23" i="10"/>
  <c r="N23" i="10"/>
  <c r="M23" i="10"/>
  <c r="J24" i="10"/>
  <c r="L24" i="10" s="1"/>
  <c r="K24" i="10"/>
  <c r="Q22" i="10"/>
  <c r="S22" i="10" s="1"/>
  <c r="K26" i="9"/>
  <c r="J25" i="9"/>
  <c r="L25" i="9" s="1"/>
  <c r="O23" i="9"/>
  <c r="P22" i="9"/>
  <c r="R22" i="9" s="1"/>
  <c r="H22" i="9" s="1"/>
  <c r="Q22" i="9"/>
  <c r="S22" i="9" s="1"/>
  <c r="N23" i="9"/>
  <c r="M23" i="9"/>
  <c r="I26" i="7"/>
  <c r="J25" i="7"/>
  <c r="L25" i="7" s="1"/>
  <c r="K25" i="7"/>
  <c r="P21" i="7"/>
  <c r="R21" i="7" s="1"/>
  <c r="H21" i="7" s="1"/>
  <c r="O22" i="7"/>
  <c r="N22" i="7"/>
  <c r="M22" i="7"/>
  <c r="Q21" i="7"/>
  <c r="S21" i="7" s="1"/>
  <c r="P23" i="10" l="1"/>
  <c r="R23" i="10" s="1"/>
  <c r="H23" i="10" s="1"/>
  <c r="Q23" i="10"/>
  <c r="S23" i="10" s="1"/>
  <c r="O24" i="10"/>
  <c r="J25" i="10"/>
  <c r="L25" i="10" s="1"/>
  <c r="K25" i="10"/>
  <c r="N24" i="10"/>
  <c r="M24" i="10"/>
  <c r="K27" i="9"/>
  <c r="J26" i="9"/>
  <c r="L26" i="9" s="1"/>
  <c r="P23" i="9"/>
  <c r="R23" i="9" s="1"/>
  <c r="H23" i="9" s="1"/>
  <c r="Q23" i="9"/>
  <c r="S23" i="9" s="1"/>
  <c r="M24" i="9"/>
  <c r="N24" i="9"/>
  <c r="O24" i="9"/>
  <c r="I27" i="7"/>
  <c r="J26" i="7"/>
  <c r="L26" i="7" s="1"/>
  <c r="K26" i="7"/>
  <c r="O23" i="7"/>
  <c r="P22" i="7"/>
  <c r="R22" i="7" s="1"/>
  <c r="H22" i="7" s="1"/>
  <c r="N23" i="7"/>
  <c r="Q22" i="7"/>
  <c r="S22" i="7" s="1"/>
  <c r="P24" i="10" l="1"/>
  <c r="R24" i="10" s="1"/>
  <c r="H24" i="10" s="1"/>
  <c r="N25" i="10"/>
  <c r="M25" i="10"/>
  <c r="J26" i="10"/>
  <c r="L26" i="10" s="1"/>
  <c r="K26" i="10"/>
  <c r="O25" i="10"/>
  <c r="Q25" i="10" s="1"/>
  <c r="S25" i="10" s="1"/>
  <c r="Q24" i="10"/>
  <c r="S24" i="10" s="1"/>
  <c r="K28" i="9"/>
  <c r="J27" i="9"/>
  <c r="L27" i="9" s="1"/>
  <c r="O25" i="9"/>
  <c r="P24" i="9"/>
  <c r="R24" i="9" s="1"/>
  <c r="H24" i="9" s="1"/>
  <c r="N25" i="9"/>
  <c r="Q24" i="9"/>
  <c r="S24" i="9" s="1"/>
  <c r="M25" i="9"/>
  <c r="K27" i="7"/>
  <c r="I28" i="7"/>
  <c r="J27" i="7"/>
  <c r="L27" i="7" s="1"/>
  <c r="M23" i="7"/>
  <c r="P23" i="7"/>
  <c r="R23" i="7" s="1"/>
  <c r="H23" i="7" s="1"/>
  <c r="O24" i="7"/>
  <c r="N24" i="7"/>
  <c r="M24" i="7"/>
  <c r="Q23" i="7"/>
  <c r="S23" i="7" s="1"/>
  <c r="O26" i="10" l="1"/>
  <c r="J27" i="10"/>
  <c r="L27" i="10" s="1"/>
  <c r="K27" i="10"/>
  <c r="N26" i="10"/>
  <c r="M26" i="10"/>
  <c r="P25" i="10"/>
  <c r="R25" i="10" s="1"/>
  <c r="H25" i="10" s="1"/>
  <c r="J28" i="9"/>
  <c r="L28" i="9" s="1"/>
  <c r="K29" i="9"/>
  <c r="P25" i="9"/>
  <c r="R25" i="9" s="1"/>
  <c r="H25" i="9" s="1"/>
  <c r="O26" i="9"/>
  <c r="Q25" i="9"/>
  <c r="S25" i="9" s="1"/>
  <c r="N26" i="9"/>
  <c r="M26" i="9"/>
  <c r="J28" i="7"/>
  <c r="L28" i="7" s="1"/>
  <c r="K28" i="7"/>
  <c r="I29" i="7"/>
  <c r="O25" i="7"/>
  <c r="P24" i="7"/>
  <c r="R24" i="7" s="1"/>
  <c r="H24" i="7" s="1"/>
  <c r="N25" i="7"/>
  <c r="Q24" i="7"/>
  <c r="S24" i="7" s="1"/>
  <c r="P26" i="10" l="1"/>
  <c r="R26" i="10" s="1"/>
  <c r="H26" i="10" s="1"/>
  <c r="Q26" i="10"/>
  <c r="S26" i="10" s="1"/>
  <c r="O27" i="10"/>
  <c r="N27" i="10"/>
  <c r="M27" i="10"/>
  <c r="J28" i="10"/>
  <c r="L28" i="10" s="1"/>
  <c r="K28" i="10"/>
  <c r="K30" i="9"/>
  <c r="J29" i="9"/>
  <c r="L29" i="9" s="1"/>
  <c r="N27" i="9"/>
  <c r="P26" i="9"/>
  <c r="R26" i="9" s="1"/>
  <c r="H26" i="9" s="1"/>
  <c r="O27" i="9"/>
  <c r="M27" i="9"/>
  <c r="N28" i="9"/>
  <c r="Q26" i="9"/>
  <c r="S26" i="9" s="1"/>
  <c r="I30" i="7"/>
  <c r="J29" i="7"/>
  <c r="L29" i="7" s="1"/>
  <c r="K29" i="7"/>
  <c r="P25" i="7"/>
  <c r="R25" i="7" s="1"/>
  <c r="H25" i="7" s="1"/>
  <c r="M25" i="7"/>
  <c r="O26" i="7"/>
  <c r="N26" i="7"/>
  <c r="M26" i="7"/>
  <c r="Q25" i="7"/>
  <c r="S25" i="7" s="1"/>
  <c r="P27" i="10" l="1"/>
  <c r="R27" i="10" s="1"/>
  <c r="H27" i="10" s="1"/>
  <c r="Q27" i="10"/>
  <c r="S27" i="10" s="1"/>
  <c r="O28" i="10"/>
  <c r="J29" i="10"/>
  <c r="L29" i="10" s="1"/>
  <c r="K29" i="10"/>
  <c r="N28" i="10"/>
  <c r="M28" i="10"/>
  <c r="K31" i="9"/>
  <c r="J30" i="9"/>
  <c r="L30" i="9" s="1"/>
  <c r="Q27" i="9"/>
  <c r="S27" i="9" s="1"/>
  <c r="P27" i="9"/>
  <c r="R27" i="9" s="1"/>
  <c r="H27" i="9" s="1"/>
  <c r="M28" i="9"/>
  <c r="O28" i="9"/>
  <c r="Q28" i="9" s="1"/>
  <c r="S28" i="9" s="1"/>
  <c r="I31" i="7"/>
  <c r="J30" i="7"/>
  <c r="L30" i="7" s="1"/>
  <c r="K30" i="7"/>
  <c r="P26" i="7"/>
  <c r="R26" i="7" s="1"/>
  <c r="H26" i="7" s="1"/>
  <c r="O27" i="7"/>
  <c r="N27" i="7"/>
  <c r="M27" i="7"/>
  <c r="Q26" i="7"/>
  <c r="S26" i="7" s="1"/>
  <c r="P28" i="10" l="1"/>
  <c r="R28" i="10" s="1"/>
  <c r="H28" i="10" s="1"/>
  <c r="O29" i="10"/>
  <c r="Q28" i="10"/>
  <c r="S28" i="10" s="1"/>
  <c r="N29" i="10"/>
  <c r="P29" i="10" s="1"/>
  <c r="R29" i="10" s="1"/>
  <c r="H29" i="10" s="1"/>
  <c r="M29" i="10"/>
  <c r="J30" i="10"/>
  <c r="L30" i="10" s="1"/>
  <c r="K30" i="10"/>
  <c r="K32" i="9"/>
  <c r="J31" i="9"/>
  <c r="L31" i="9" s="1"/>
  <c r="P28" i="9"/>
  <c r="R28" i="9" s="1"/>
  <c r="H28" i="9" s="1"/>
  <c r="N29" i="9"/>
  <c r="O29" i="9"/>
  <c r="M29" i="9"/>
  <c r="K31" i="7"/>
  <c r="I32" i="7"/>
  <c r="J31" i="7"/>
  <c r="L31" i="7" s="1"/>
  <c r="P27" i="7"/>
  <c r="R27" i="7" s="1"/>
  <c r="H27" i="7" s="1"/>
  <c r="N28" i="7"/>
  <c r="M28" i="7"/>
  <c r="Q27" i="7"/>
  <c r="S27" i="7" s="1"/>
  <c r="O28" i="7"/>
  <c r="Q29" i="10" l="1"/>
  <c r="S29" i="10" s="1"/>
  <c r="O30" i="10"/>
  <c r="J31" i="10"/>
  <c r="L31" i="10" s="1"/>
  <c r="K31" i="10"/>
  <c r="N30" i="10"/>
  <c r="M30" i="10"/>
  <c r="J32" i="9"/>
  <c r="L32" i="9" s="1"/>
  <c r="K33" i="9"/>
  <c r="P29" i="9"/>
  <c r="R29" i="9" s="1"/>
  <c r="H29" i="9" s="1"/>
  <c r="Q29" i="9"/>
  <c r="S29" i="9" s="1"/>
  <c r="M30" i="9"/>
  <c r="O30" i="9"/>
  <c r="N30" i="9"/>
  <c r="J32" i="7"/>
  <c r="L32" i="7" s="1"/>
  <c r="K32" i="7"/>
  <c r="I33" i="7"/>
  <c r="Q28" i="7"/>
  <c r="S28" i="7" s="1"/>
  <c r="O29" i="7"/>
  <c r="N29" i="7"/>
  <c r="M29" i="7"/>
  <c r="P28" i="7"/>
  <c r="R28" i="7" s="1"/>
  <c r="H28" i="7" s="1"/>
  <c r="P30" i="10" l="1"/>
  <c r="R30" i="10" s="1"/>
  <c r="H30" i="10" s="1"/>
  <c r="Q30" i="10"/>
  <c r="S30" i="10" s="1"/>
  <c r="N31" i="10"/>
  <c r="M31" i="10"/>
  <c r="J32" i="10"/>
  <c r="L32" i="10" s="1"/>
  <c r="K32" i="10"/>
  <c r="O31" i="10"/>
  <c r="K34" i="9"/>
  <c r="J33" i="9"/>
  <c r="L33" i="9" s="1"/>
  <c r="N31" i="9"/>
  <c r="Q30" i="9"/>
  <c r="S30" i="9" s="1"/>
  <c r="O31" i="9"/>
  <c r="M31" i="9"/>
  <c r="P30" i="9"/>
  <c r="R30" i="9" s="1"/>
  <c r="H30" i="9" s="1"/>
  <c r="I34" i="7"/>
  <c r="J33" i="7"/>
  <c r="L33" i="7" s="1"/>
  <c r="K33" i="7"/>
  <c r="P29" i="7"/>
  <c r="R29" i="7" s="1"/>
  <c r="H29" i="7" s="1"/>
  <c r="N30" i="7"/>
  <c r="M30" i="7"/>
  <c r="O30" i="7"/>
  <c r="Q29" i="7"/>
  <c r="S29" i="7" s="1"/>
  <c r="Q31" i="10" l="1"/>
  <c r="S31" i="10" s="1"/>
  <c r="O32" i="10"/>
  <c r="J33" i="10"/>
  <c r="L33" i="10" s="1"/>
  <c r="K33" i="10"/>
  <c r="N32" i="10"/>
  <c r="M32" i="10"/>
  <c r="P31" i="10"/>
  <c r="R31" i="10" s="1"/>
  <c r="H31" i="10" s="1"/>
  <c r="K35" i="9"/>
  <c r="J34" i="9"/>
  <c r="L34" i="9" s="1"/>
  <c r="Q31" i="9"/>
  <c r="S31" i="9" s="1"/>
  <c r="P31" i="9"/>
  <c r="R31" i="9" s="1"/>
  <c r="H31" i="9" s="1"/>
  <c r="N32" i="9"/>
  <c r="M32" i="9"/>
  <c r="O32" i="9"/>
  <c r="I35" i="7"/>
  <c r="J34" i="7"/>
  <c r="L34" i="7" s="1"/>
  <c r="K34" i="7"/>
  <c r="Q30" i="7"/>
  <c r="S30" i="7" s="1"/>
  <c r="N31" i="7"/>
  <c r="P30" i="7"/>
  <c r="R30" i="7" s="1"/>
  <c r="H30" i="7" s="1"/>
  <c r="P32" i="10" l="1"/>
  <c r="R32" i="10" s="1"/>
  <c r="H32" i="10" s="1"/>
  <c r="Q32" i="10"/>
  <c r="S32" i="10" s="1"/>
  <c r="O33" i="10"/>
  <c r="N33" i="10"/>
  <c r="M33" i="10"/>
  <c r="J34" i="10"/>
  <c r="L34" i="10" s="1"/>
  <c r="K34" i="10"/>
  <c r="K36" i="9"/>
  <c r="J35" i="9"/>
  <c r="L35" i="9" s="1"/>
  <c r="P32" i="9"/>
  <c r="R32" i="9" s="1"/>
  <c r="H32" i="9" s="1"/>
  <c r="Q32" i="9"/>
  <c r="S32" i="9" s="1"/>
  <c r="O33" i="9"/>
  <c r="N33" i="9"/>
  <c r="M33" i="9"/>
  <c r="K35" i="7"/>
  <c r="I36" i="7"/>
  <c r="J35" i="7"/>
  <c r="L35" i="7" s="1"/>
  <c r="O31" i="7"/>
  <c r="P31" i="7" s="1"/>
  <c r="R31" i="7" s="1"/>
  <c r="H31" i="7" s="1"/>
  <c r="M31" i="7"/>
  <c r="O32" i="7"/>
  <c r="N32" i="7"/>
  <c r="M32" i="7"/>
  <c r="P33" i="10" l="1"/>
  <c r="R33" i="10" s="1"/>
  <c r="H33" i="10" s="1"/>
  <c r="Q33" i="10"/>
  <c r="S33" i="10" s="1"/>
  <c r="J35" i="10"/>
  <c r="L35" i="10" s="1"/>
  <c r="K35" i="10"/>
  <c r="O34" i="10"/>
  <c r="N34" i="10"/>
  <c r="M34" i="10"/>
  <c r="J36" i="9"/>
  <c r="L36" i="9" s="1"/>
  <c r="K37" i="9"/>
  <c r="M34" i="9"/>
  <c r="P33" i="9"/>
  <c r="R33" i="9" s="1"/>
  <c r="H33" i="9" s="1"/>
  <c r="O34" i="9"/>
  <c r="Q33" i="9"/>
  <c r="S33" i="9" s="1"/>
  <c r="N34" i="9"/>
  <c r="J36" i="7"/>
  <c r="L36" i="7" s="1"/>
  <c r="K36" i="7"/>
  <c r="I37" i="7"/>
  <c r="Q31" i="7"/>
  <c r="S31" i="7" s="1"/>
  <c r="P32" i="7"/>
  <c r="R32" i="7" s="1"/>
  <c r="H32" i="7" s="1"/>
  <c r="N33" i="7"/>
  <c r="M33" i="7"/>
  <c r="Q32" i="7"/>
  <c r="S32" i="7" s="1"/>
  <c r="O33" i="7"/>
  <c r="Q34" i="10" l="1"/>
  <c r="S34" i="10" s="1"/>
  <c r="O35" i="10"/>
  <c r="N35" i="10"/>
  <c r="M35" i="10"/>
  <c r="P34" i="10"/>
  <c r="R34" i="10" s="1"/>
  <c r="H34" i="10" s="1"/>
  <c r="J36" i="10"/>
  <c r="L36" i="10" s="1"/>
  <c r="K36" i="10"/>
  <c r="K38" i="9"/>
  <c r="J37" i="9"/>
  <c r="L37" i="9" s="1"/>
  <c r="P34" i="9"/>
  <c r="R34" i="9" s="1"/>
  <c r="H34" i="9" s="1"/>
  <c r="Q34" i="9"/>
  <c r="S34" i="9" s="1"/>
  <c r="O35" i="9"/>
  <c r="M35" i="9"/>
  <c r="N35" i="9"/>
  <c r="I38" i="7"/>
  <c r="J37" i="7"/>
  <c r="L37" i="7" s="1"/>
  <c r="K37" i="7"/>
  <c r="Q33" i="7"/>
  <c r="S33" i="7" s="1"/>
  <c r="O34" i="7"/>
  <c r="P33" i="7"/>
  <c r="R33" i="7" s="1"/>
  <c r="H33" i="7" s="1"/>
  <c r="N34" i="7"/>
  <c r="M34" i="7"/>
  <c r="P35" i="10" l="1"/>
  <c r="R35" i="10" s="1"/>
  <c r="H35" i="10" s="1"/>
  <c r="Q35" i="10"/>
  <c r="S35" i="10" s="1"/>
  <c r="O36" i="10"/>
  <c r="N36" i="10"/>
  <c r="M36" i="10"/>
  <c r="K37" i="10"/>
  <c r="J37" i="10"/>
  <c r="L37" i="10" s="1"/>
  <c r="K39" i="9"/>
  <c r="J38" i="9"/>
  <c r="L38" i="9" s="1"/>
  <c r="M36" i="9"/>
  <c r="P35" i="9"/>
  <c r="R35" i="9" s="1"/>
  <c r="H35" i="9" s="1"/>
  <c r="Q35" i="9"/>
  <c r="S35" i="9" s="1"/>
  <c r="N36" i="9"/>
  <c r="O36" i="9"/>
  <c r="I39" i="7"/>
  <c r="J38" i="7"/>
  <c r="L38" i="7" s="1"/>
  <c r="K38" i="7"/>
  <c r="O35" i="7"/>
  <c r="P34" i="7"/>
  <c r="R34" i="7" s="1"/>
  <c r="H34" i="7" s="1"/>
  <c r="Q34" i="7"/>
  <c r="S34" i="7" s="1"/>
  <c r="N35" i="7"/>
  <c r="M35" i="7"/>
  <c r="P36" i="10" l="1"/>
  <c r="R36" i="10" s="1"/>
  <c r="H36" i="10" s="1"/>
  <c r="O37" i="10"/>
  <c r="N37" i="10"/>
  <c r="P37" i="10" s="1"/>
  <c r="R37" i="10" s="1"/>
  <c r="H37" i="10" s="1"/>
  <c r="M37" i="10"/>
  <c r="K38" i="10"/>
  <c r="J38" i="10"/>
  <c r="L38" i="10" s="1"/>
  <c r="Q36" i="10"/>
  <c r="S36" i="10" s="1"/>
  <c r="K40" i="9"/>
  <c r="J39" i="9"/>
  <c r="L39" i="9" s="1"/>
  <c r="O37" i="9"/>
  <c r="P36" i="9"/>
  <c r="R36" i="9" s="1"/>
  <c r="H36" i="9" s="1"/>
  <c r="Q36" i="9"/>
  <c r="S36" i="9" s="1"/>
  <c r="M37" i="9"/>
  <c r="N37" i="9"/>
  <c r="P37" i="9" s="1"/>
  <c r="R37" i="9" s="1"/>
  <c r="H37" i="9" s="1"/>
  <c r="K39" i="7"/>
  <c r="I40" i="7"/>
  <c r="J39" i="7"/>
  <c r="L39" i="7" s="1"/>
  <c r="P35" i="7"/>
  <c r="R35" i="7" s="1"/>
  <c r="H35" i="7" s="1"/>
  <c r="O36" i="7"/>
  <c r="N36" i="7"/>
  <c r="M36" i="7"/>
  <c r="Q35" i="7"/>
  <c r="S35" i="7" s="1"/>
  <c r="Q37" i="10" l="1"/>
  <c r="S37" i="10" s="1"/>
  <c r="N38" i="10"/>
  <c r="M38" i="10"/>
  <c r="K39" i="10"/>
  <c r="J39" i="10"/>
  <c r="L39" i="10" s="1"/>
  <c r="O38" i="10"/>
  <c r="Q38" i="10" s="1"/>
  <c r="S38" i="10" s="1"/>
  <c r="J40" i="9"/>
  <c r="L40" i="9" s="1"/>
  <c r="K41" i="9"/>
  <c r="Q37" i="9"/>
  <c r="S37" i="9" s="1"/>
  <c r="N38" i="9"/>
  <c r="O38" i="9"/>
  <c r="M38" i="9"/>
  <c r="M39" i="9"/>
  <c r="J40" i="7"/>
  <c r="L40" i="7" s="1"/>
  <c r="K40" i="7"/>
  <c r="I41" i="7"/>
  <c r="P36" i="7"/>
  <c r="R36" i="7" s="1"/>
  <c r="H36" i="7" s="1"/>
  <c r="O37" i="7"/>
  <c r="N37" i="7"/>
  <c r="M37" i="7"/>
  <c r="Q36" i="7"/>
  <c r="S36" i="7" s="1"/>
  <c r="N39" i="10" l="1"/>
  <c r="M39" i="10"/>
  <c r="K40" i="10"/>
  <c r="J40" i="10"/>
  <c r="L40" i="10" s="1"/>
  <c r="O40" i="10" s="1"/>
  <c r="O39" i="10"/>
  <c r="Q39" i="10" s="1"/>
  <c r="S39" i="10" s="1"/>
  <c r="P38" i="10"/>
  <c r="R38" i="10" s="1"/>
  <c r="H38" i="10" s="1"/>
  <c r="K42" i="9"/>
  <c r="J41" i="9"/>
  <c r="L41" i="9" s="1"/>
  <c r="P38" i="9"/>
  <c r="R38" i="9" s="1"/>
  <c r="H38" i="9" s="1"/>
  <c r="N39" i="9"/>
  <c r="O39" i="9"/>
  <c r="Q38" i="9"/>
  <c r="S38" i="9" s="1"/>
  <c r="I42" i="7"/>
  <c r="J41" i="7"/>
  <c r="L41" i="7" s="1"/>
  <c r="K41" i="7"/>
  <c r="P37" i="7"/>
  <c r="R37" i="7" s="1"/>
  <c r="H37" i="7" s="1"/>
  <c r="N38" i="7"/>
  <c r="M38" i="7"/>
  <c r="O38" i="7"/>
  <c r="Q37" i="7"/>
  <c r="S37" i="7" s="1"/>
  <c r="P39" i="10" l="1"/>
  <c r="R39" i="10" s="1"/>
  <c r="H39" i="10" s="1"/>
  <c r="N40" i="10"/>
  <c r="P40" i="10" s="1"/>
  <c r="R40" i="10" s="1"/>
  <c r="H40" i="10" s="1"/>
  <c r="M40" i="10"/>
  <c r="K41" i="10"/>
  <c r="J41" i="10"/>
  <c r="L41" i="10" s="1"/>
  <c r="K43" i="9"/>
  <c r="J42" i="9"/>
  <c r="L42" i="9" s="1"/>
  <c r="P39" i="9"/>
  <c r="R39" i="9" s="1"/>
  <c r="H39" i="9" s="1"/>
  <c r="M40" i="9"/>
  <c r="Q39" i="9"/>
  <c r="S39" i="9" s="1"/>
  <c r="O40" i="9"/>
  <c r="N40" i="9"/>
  <c r="I43" i="7"/>
  <c r="J42" i="7"/>
  <c r="L42" i="7" s="1"/>
  <c r="K42" i="7"/>
  <c r="Q38" i="7"/>
  <c r="S38" i="7" s="1"/>
  <c r="O39" i="7"/>
  <c r="N39" i="7"/>
  <c r="M39" i="7"/>
  <c r="P38" i="7"/>
  <c r="R38" i="7" s="1"/>
  <c r="H38" i="7" s="1"/>
  <c r="Q40" i="10" l="1"/>
  <c r="S40" i="10" s="1"/>
  <c r="N41" i="10"/>
  <c r="M41" i="10"/>
  <c r="K42" i="10"/>
  <c r="J42" i="10"/>
  <c r="L42" i="10" s="1"/>
  <c r="O41" i="10"/>
  <c r="Q41" i="10" s="1"/>
  <c r="S41" i="10" s="1"/>
  <c r="K44" i="9"/>
  <c r="J43" i="9"/>
  <c r="L43" i="9" s="1"/>
  <c r="O41" i="9"/>
  <c r="Q40" i="9"/>
  <c r="S40" i="9" s="1"/>
  <c r="P40" i="9"/>
  <c r="R40" i="9" s="1"/>
  <c r="H40" i="9" s="1"/>
  <c r="M41" i="9"/>
  <c r="N41" i="9"/>
  <c r="K43" i="7"/>
  <c r="I44" i="7"/>
  <c r="J43" i="7"/>
  <c r="L43" i="7" s="1"/>
  <c r="P39" i="7"/>
  <c r="R39" i="7" s="1"/>
  <c r="H39" i="7" s="1"/>
  <c r="O40" i="7"/>
  <c r="N40" i="7"/>
  <c r="M40" i="7"/>
  <c r="Q39" i="7"/>
  <c r="S39" i="7" s="1"/>
  <c r="O42" i="10" l="1"/>
  <c r="N42" i="10"/>
  <c r="M42" i="10"/>
  <c r="K43" i="10"/>
  <c r="J43" i="10"/>
  <c r="L43" i="10" s="1"/>
  <c r="P41" i="10"/>
  <c r="R41" i="10" s="1"/>
  <c r="H41" i="10" s="1"/>
  <c r="J44" i="9"/>
  <c r="L44" i="9" s="1"/>
  <c r="K45" i="9"/>
  <c r="P41" i="9"/>
  <c r="R41" i="9" s="1"/>
  <c r="H41" i="9" s="1"/>
  <c r="O42" i="9"/>
  <c r="N42" i="9"/>
  <c r="Q41" i="9"/>
  <c r="S41" i="9" s="1"/>
  <c r="M42" i="9"/>
  <c r="J44" i="7"/>
  <c r="L44" i="7" s="1"/>
  <c r="K44" i="7"/>
  <c r="I45" i="7"/>
  <c r="O41" i="7"/>
  <c r="P40" i="7"/>
  <c r="R40" i="7" s="1"/>
  <c r="H40" i="7" s="1"/>
  <c r="N41" i="7"/>
  <c r="M41" i="7"/>
  <c r="Q40" i="7"/>
  <c r="S40" i="7" s="1"/>
  <c r="Q42" i="10" l="1"/>
  <c r="S42" i="10" s="1"/>
  <c r="P42" i="10"/>
  <c r="R42" i="10" s="1"/>
  <c r="H42" i="10" s="1"/>
  <c r="O43" i="10"/>
  <c r="N43" i="10"/>
  <c r="M43" i="10"/>
  <c r="K44" i="10"/>
  <c r="J44" i="10"/>
  <c r="L44" i="10" s="1"/>
  <c r="K46" i="9"/>
  <c r="J45" i="9"/>
  <c r="L45" i="9" s="1"/>
  <c r="P42" i="9"/>
  <c r="R42" i="9" s="1"/>
  <c r="H42" i="9" s="1"/>
  <c r="Q42" i="9"/>
  <c r="S42" i="9" s="1"/>
  <c r="O43" i="9"/>
  <c r="N43" i="9"/>
  <c r="M43" i="9"/>
  <c r="I46" i="7"/>
  <c r="J45" i="7"/>
  <c r="L45" i="7" s="1"/>
  <c r="K45" i="7"/>
  <c r="P41" i="7"/>
  <c r="R41" i="7" s="1"/>
  <c r="H41" i="7" s="1"/>
  <c r="O42" i="7"/>
  <c r="N42" i="7"/>
  <c r="M42" i="7"/>
  <c r="Q41" i="7"/>
  <c r="S41" i="7" s="1"/>
  <c r="P43" i="10" l="1"/>
  <c r="R43" i="10" s="1"/>
  <c r="H43" i="10" s="1"/>
  <c r="Q43" i="10"/>
  <c r="S43" i="10" s="1"/>
  <c r="O44" i="10"/>
  <c r="N44" i="10"/>
  <c r="M44" i="10"/>
  <c r="K45" i="10"/>
  <c r="J45" i="10"/>
  <c r="L45" i="10" s="1"/>
  <c r="K47" i="9"/>
  <c r="J46" i="9"/>
  <c r="L46" i="9" s="1"/>
  <c r="M44" i="9"/>
  <c r="P43" i="9"/>
  <c r="R43" i="9" s="1"/>
  <c r="H43" i="9" s="1"/>
  <c r="N44" i="9"/>
  <c r="Q43" i="9"/>
  <c r="S43" i="9" s="1"/>
  <c r="O44" i="9"/>
  <c r="I47" i="7"/>
  <c r="J46" i="7"/>
  <c r="L46" i="7" s="1"/>
  <c r="K46" i="7"/>
  <c r="P42" i="7"/>
  <c r="R42" i="7" s="1"/>
  <c r="H42" i="7" s="1"/>
  <c r="O43" i="7"/>
  <c r="Q42" i="7"/>
  <c r="S42" i="7" s="1"/>
  <c r="N43" i="7"/>
  <c r="M43" i="7"/>
  <c r="P44" i="10" l="1"/>
  <c r="R44" i="10" s="1"/>
  <c r="H44" i="10" s="1"/>
  <c r="Q44" i="10"/>
  <c r="S44" i="10" s="1"/>
  <c r="O45" i="10"/>
  <c r="N45" i="10"/>
  <c r="M45" i="10"/>
  <c r="K46" i="10"/>
  <c r="J46" i="10"/>
  <c r="L46" i="10" s="1"/>
  <c r="K48" i="9"/>
  <c r="J47" i="9"/>
  <c r="L47" i="9" s="1"/>
  <c r="N45" i="9"/>
  <c r="Q44" i="9"/>
  <c r="S44" i="9" s="1"/>
  <c r="P44" i="9"/>
  <c r="R44" i="9" s="1"/>
  <c r="H44" i="9" s="1"/>
  <c r="O45" i="9"/>
  <c r="M45" i="9"/>
  <c r="K47" i="7"/>
  <c r="I48" i="7"/>
  <c r="J47" i="7"/>
  <c r="L47" i="7" s="1"/>
  <c r="Q43" i="7"/>
  <c r="S43" i="7" s="1"/>
  <c r="P43" i="7"/>
  <c r="R43" i="7" s="1"/>
  <c r="H43" i="7" s="1"/>
  <c r="N44" i="7"/>
  <c r="M44" i="7"/>
  <c r="O44" i="7"/>
  <c r="P45" i="10" l="1"/>
  <c r="R45" i="10" s="1"/>
  <c r="H45" i="10" s="1"/>
  <c r="Q45" i="10"/>
  <c r="S45" i="10" s="1"/>
  <c r="O46" i="10"/>
  <c r="N46" i="10"/>
  <c r="M46" i="10"/>
  <c r="K47" i="10"/>
  <c r="J47" i="10"/>
  <c r="L47" i="10" s="1"/>
  <c r="J48" i="9"/>
  <c r="L48" i="9" s="1"/>
  <c r="K49" i="9"/>
  <c r="P45" i="9"/>
  <c r="R45" i="9" s="1"/>
  <c r="H45" i="9" s="1"/>
  <c r="M46" i="9"/>
  <c r="O46" i="9"/>
  <c r="Q45" i="9"/>
  <c r="S45" i="9" s="1"/>
  <c r="N46" i="9"/>
  <c r="J48" i="7"/>
  <c r="L48" i="7" s="1"/>
  <c r="K48" i="7"/>
  <c r="I49" i="7"/>
  <c r="P44" i="7"/>
  <c r="R44" i="7" s="1"/>
  <c r="H44" i="7" s="1"/>
  <c r="O45" i="7"/>
  <c r="Q44" i="7"/>
  <c r="S44" i="7" s="1"/>
  <c r="N45" i="7"/>
  <c r="M45" i="7"/>
  <c r="P46" i="10" l="1"/>
  <c r="R46" i="10" s="1"/>
  <c r="H46" i="10" s="1"/>
  <c r="Q46" i="10"/>
  <c r="S46" i="10" s="1"/>
  <c r="O47" i="10"/>
  <c r="N47" i="10"/>
  <c r="M47" i="10"/>
  <c r="K48" i="10"/>
  <c r="J48" i="10"/>
  <c r="L48" i="10" s="1"/>
  <c r="K50" i="9"/>
  <c r="J49" i="9"/>
  <c r="L49" i="9" s="1"/>
  <c r="N47" i="9"/>
  <c r="P46" i="9"/>
  <c r="R46" i="9" s="1"/>
  <c r="H46" i="9" s="1"/>
  <c r="Q46" i="9"/>
  <c r="S46" i="9" s="1"/>
  <c r="O47" i="9"/>
  <c r="M47" i="9"/>
  <c r="I50" i="7"/>
  <c r="J49" i="7"/>
  <c r="L49" i="7" s="1"/>
  <c r="K49" i="7"/>
  <c r="P45" i="7"/>
  <c r="R45" i="7" s="1"/>
  <c r="H45" i="7" s="1"/>
  <c r="N46" i="7"/>
  <c r="M46" i="7"/>
  <c r="Q45" i="7"/>
  <c r="S45" i="7" s="1"/>
  <c r="O46" i="7"/>
  <c r="P47" i="10" l="1"/>
  <c r="R47" i="10" s="1"/>
  <c r="H47" i="10" s="1"/>
  <c r="O48" i="10"/>
  <c r="Q47" i="10"/>
  <c r="S47" i="10" s="1"/>
  <c r="N48" i="10"/>
  <c r="M48" i="10"/>
  <c r="K49" i="10"/>
  <c r="J49" i="10"/>
  <c r="L49" i="10" s="1"/>
  <c r="K51" i="9"/>
  <c r="J50" i="9"/>
  <c r="L50" i="9" s="1"/>
  <c r="O48" i="9"/>
  <c r="P47" i="9"/>
  <c r="R47" i="9" s="1"/>
  <c r="H47" i="9" s="1"/>
  <c r="N48" i="9"/>
  <c r="Q47" i="9"/>
  <c r="S47" i="9" s="1"/>
  <c r="O49" i="9"/>
  <c r="M48" i="9"/>
  <c r="I51" i="7"/>
  <c r="J50" i="7"/>
  <c r="L50" i="7" s="1"/>
  <c r="K50" i="7"/>
  <c r="O47" i="7"/>
  <c r="P46" i="7"/>
  <c r="R46" i="7" s="1"/>
  <c r="H46" i="7" s="1"/>
  <c r="Q46" i="7"/>
  <c r="S46" i="7" s="1"/>
  <c r="N47" i="7"/>
  <c r="M47" i="7"/>
  <c r="P48" i="10" l="1"/>
  <c r="R48" i="10" s="1"/>
  <c r="H48" i="10" s="1"/>
  <c r="Q48" i="10"/>
  <c r="S48" i="10" s="1"/>
  <c r="O49" i="10"/>
  <c r="N49" i="10"/>
  <c r="M49" i="10"/>
  <c r="K50" i="10"/>
  <c r="J50" i="10"/>
  <c r="L50" i="10" s="1"/>
  <c r="K52" i="9"/>
  <c r="J51" i="9"/>
  <c r="L51" i="9" s="1"/>
  <c r="P48" i="9"/>
  <c r="R48" i="9" s="1"/>
  <c r="H48" i="9" s="1"/>
  <c r="Q48" i="9"/>
  <c r="S48" i="9" s="1"/>
  <c r="N49" i="9"/>
  <c r="P49" i="9" s="1"/>
  <c r="R49" i="9" s="1"/>
  <c r="H49" i="9" s="1"/>
  <c r="M49" i="9"/>
  <c r="O50" i="9"/>
  <c r="K51" i="7"/>
  <c r="I52" i="7"/>
  <c r="J51" i="7"/>
  <c r="L51" i="7" s="1"/>
  <c r="P47" i="7"/>
  <c r="R47" i="7" s="1"/>
  <c r="H47" i="7" s="1"/>
  <c r="N48" i="7"/>
  <c r="M48" i="7"/>
  <c r="Q47" i="7"/>
  <c r="S47" i="7" s="1"/>
  <c r="O48" i="7"/>
  <c r="P49" i="10" l="1"/>
  <c r="R49" i="10" s="1"/>
  <c r="H49" i="10" s="1"/>
  <c r="O50" i="10"/>
  <c r="Q49" i="10"/>
  <c r="S49" i="10" s="1"/>
  <c r="N50" i="10"/>
  <c r="P50" i="10" s="1"/>
  <c r="R50" i="10" s="1"/>
  <c r="H50" i="10" s="1"/>
  <c r="M50" i="10"/>
  <c r="K51" i="10"/>
  <c r="J51" i="10"/>
  <c r="L51" i="10" s="1"/>
  <c r="J52" i="9"/>
  <c r="L52" i="9" s="1"/>
  <c r="K53" i="9"/>
  <c r="Q49" i="9"/>
  <c r="S49" i="9" s="1"/>
  <c r="N50" i="9"/>
  <c r="P50" i="9" s="1"/>
  <c r="R50" i="9" s="1"/>
  <c r="H50" i="9" s="1"/>
  <c r="M50" i="9"/>
  <c r="J52" i="7"/>
  <c r="L52" i="7" s="1"/>
  <c r="K52" i="7"/>
  <c r="I53" i="7"/>
  <c r="P48" i="7"/>
  <c r="R48" i="7" s="1"/>
  <c r="H48" i="7" s="1"/>
  <c r="O49" i="7"/>
  <c r="Q48" i="7"/>
  <c r="S48" i="7" s="1"/>
  <c r="N49" i="7"/>
  <c r="M49" i="7"/>
  <c r="Q50" i="10" l="1"/>
  <c r="S50" i="10" s="1"/>
  <c r="O51" i="10"/>
  <c r="N51" i="10"/>
  <c r="P51" i="10" s="1"/>
  <c r="R51" i="10" s="1"/>
  <c r="H51" i="10" s="1"/>
  <c r="M51" i="10"/>
  <c r="K52" i="10"/>
  <c r="J52" i="10"/>
  <c r="L52" i="10" s="1"/>
  <c r="K54" i="9"/>
  <c r="J53" i="9"/>
  <c r="L53" i="9" s="1"/>
  <c r="M51" i="9"/>
  <c r="N51" i="9"/>
  <c r="O51" i="9"/>
  <c r="Q50" i="9"/>
  <c r="S50" i="9" s="1"/>
  <c r="I54" i="7"/>
  <c r="J53" i="7"/>
  <c r="L53" i="7" s="1"/>
  <c r="K53" i="7"/>
  <c r="P49" i="7"/>
  <c r="R49" i="7" s="1"/>
  <c r="H49" i="7" s="1"/>
  <c r="O50" i="7"/>
  <c r="Q49" i="7"/>
  <c r="S49" i="7" s="1"/>
  <c r="N50" i="7"/>
  <c r="M50" i="7"/>
  <c r="Q51" i="10" l="1"/>
  <c r="S51" i="10" s="1"/>
  <c r="O52" i="10"/>
  <c r="N52" i="10"/>
  <c r="M52" i="10"/>
  <c r="K53" i="10"/>
  <c r="J53" i="10"/>
  <c r="L53" i="10" s="1"/>
  <c r="K55" i="9"/>
  <c r="J54" i="9"/>
  <c r="L54" i="9" s="1"/>
  <c r="O52" i="9"/>
  <c r="P51" i="9"/>
  <c r="R51" i="9" s="1"/>
  <c r="H51" i="9" s="1"/>
  <c r="Q51" i="9"/>
  <c r="S51" i="9" s="1"/>
  <c r="M52" i="9"/>
  <c r="N52" i="9"/>
  <c r="I55" i="7"/>
  <c r="J54" i="7"/>
  <c r="L54" i="7" s="1"/>
  <c r="K54" i="7"/>
  <c r="P50" i="7"/>
  <c r="R50" i="7" s="1"/>
  <c r="H50" i="7" s="1"/>
  <c r="O51" i="7"/>
  <c r="Q50" i="7"/>
  <c r="S50" i="7" s="1"/>
  <c r="N51" i="7"/>
  <c r="M51" i="7"/>
  <c r="P52" i="10" l="1"/>
  <c r="R52" i="10" s="1"/>
  <c r="H52" i="10" s="1"/>
  <c r="Q52" i="10"/>
  <c r="S52" i="10" s="1"/>
  <c r="O53" i="10"/>
  <c r="N53" i="10"/>
  <c r="P53" i="10" s="1"/>
  <c r="R53" i="10" s="1"/>
  <c r="H53" i="10" s="1"/>
  <c r="M53" i="10"/>
  <c r="K54" i="10"/>
  <c r="J54" i="10"/>
  <c r="L54" i="10" s="1"/>
  <c r="P52" i="9"/>
  <c r="R52" i="9" s="1"/>
  <c r="H52" i="9" s="1"/>
  <c r="K56" i="9"/>
  <c r="J55" i="9"/>
  <c r="L55" i="9" s="1"/>
  <c r="M53" i="9"/>
  <c r="O53" i="9"/>
  <c r="Q52" i="9"/>
  <c r="S52" i="9" s="1"/>
  <c r="N53" i="9"/>
  <c r="K55" i="7"/>
  <c r="I56" i="7"/>
  <c r="J55" i="7"/>
  <c r="L55" i="7" s="1"/>
  <c r="P51" i="7"/>
  <c r="R51" i="7" s="1"/>
  <c r="H51" i="7" s="1"/>
  <c r="O52" i="7"/>
  <c r="Q51" i="7"/>
  <c r="S51" i="7" s="1"/>
  <c r="N52" i="7"/>
  <c r="M52" i="7"/>
  <c r="Q53" i="10" l="1"/>
  <c r="S53" i="10" s="1"/>
  <c r="N54" i="10"/>
  <c r="M54" i="10"/>
  <c r="K55" i="10"/>
  <c r="J55" i="10"/>
  <c r="L55" i="10" s="1"/>
  <c r="O54" i="10"/>
  <c r="Q54" i="10" s="1"/>
  <c r="S54" i="10" s="1"/>
  <c r="J56" i="9"/>
  <c r="L56" i="9" s="1"/>
  <c r="K57" i="9"/>
  <c r="P53" i="9"/>
  <c r="R53" i="9" s="1"/>
  <c r="H53" i="9" s="1"/>
  <c r="O54" i="9"/>
  <c r="Q53" i="9"/>
  <c r="S53" i="9" s="1"/>
  <c r="N54" i="9"/>
  <c r="M54" i="9"/>
  <c r="J56" i="7"/>
  <c r="L56" i="7" s="1"/>
  <c r="K56" i="7"/>
  <c r="I57" i="7"/>
  <c r="P52" i="7"/>
  <c r="R52" i="7" s="1"/>
  <c r="H52" i="7" s="1"/>
  <c r="O53" i="7"/>
  <c r="Q52" i="7"/>
  <c r="S52" i="7" s="1"/>
  <c r="M53" i="7"/>
  <c r="N55" i="10" l="1"/>
  <c r="M55" i="10"/>
  <c r="K56" i="10"/>
  <c r="J56" i="10"/>
  <c r="L56" i="10" s="1"/>
  <c r="O55" i="10"/>
  <c r="P54" i="10"/>
  <c r="R54" i="10" s="1"/>
  <c r="H54" i="10" s="1"/>
  <c r="K58" i="9"/>
  <c r="J57" i="9"/>
  <c r="L57" i="9" s="1"/>
  <c r="P54" i="9"/>
  <c r="R54" i="9" s="1"/>
  <c r="H54" i="9" s="1"/>
  <c r="M55" i="9"/>
  <c r="Q54" i="9"/>
  <c r="S54" i="9" s="1"/>
  <c r="N55" i="9"/>
  <c r="O55" i="9"/>
  <c r="I58" i="7"/>
  <c r="J57" i="7"/>
  <c r="L57" i="7" s="1"/>
  <c r="K57" i="7"/>
  <c r="N53" i="7"/>
  <c r="P53" i="7" s="1"/>
  <c r="R53" i="7" s="1"/>
  <c r="H53" i="7" s="1"/>
  <c r="O54" i="7"/>
  <c r="N54" i="7"/>
  <c r="M54" i="7"/>
  <c r="Q55" i="10" l="1"/>
  <c r="S55" i="10" s="1"/>
  <c r="N56" i="10"/>
  <c r="M56" i="10"/>
  <c r="K57" i="10"/>
  <c r="J57" i="10"/>
  <c r="L57" i="10" s="1"/>
  <c r="O56" i="10"/>
  <c r="Q56" i="10" s="1"/>
  <c r="S56" i="10" s="1"/>
  <c r="P55" i="10"/>
  <c r="R55" i="10" s="1"/>
  <c r="H55" i="10" s="1"/>
  <c r="K59" i="9"/>
  <c r="J58" i="9"/>
  <c r="L58" i="9" s="1"/>
  <c r="Q55" i="9"/>
  <c r="S55" i="9" s="1"/>
  <c r="P55" i="9"/>
  <c r="R55" i="9" s="1"/>
  <c r="H55" i="9" s="1"/>
  <c r="O56" i="9"/>
  <c r="N56" i="9"/>
  <c r="M56" i="9"/>
  <c r="I59" i="7"/>
  <c r="J58" i="7"/>
  <c r="L58" i="7" s="1"/>
  <c r="K58" i="7"/>
  <c r="Q53" i="7"/>
  <c r="S53" i="7" s="1"/>
  <c r="P54" i="7"/>
  <c r="R54" i="7" s="1"/>
  <c r="H54" i="7" s="1"/>
  <c r="O55" i="7"/>
  <c r="Q54" i="7"/>
  <c r="S54" i="7" s="1"/>
  <c r="N55" i="7"/>
  <c r="M55" i="7"/>
  <c r="N57" i="10" l="1"/>
  <c r="M57" i="10"/>
  <c r="K58" i="10"/>
  <c r="J58" i="10"/>
  <c r="L58" i="10" s="1"/>
  <c r="O57" i="10"/>
  <c r="P56" i="10"/>
  <c r="R56" i="10" s="1"/>
  <c r="H56" i="10" s="1"/>
  <c r="K60" i="9"/>
  <c r="J59" i="9"/>
  <c r="L59" i="9" s="1"/>
  <c r="O57" i="9"/>
  <c r="P56" i="9"/>
  <c r="R56" i="9" s="1"/>
  <c r="H56" i="9" s="1"/>
  <c r="N57" i="9"/>
  <c r="Q56" i="9"/>
  <c r="S56" i="9" s="1"/>
  <c r="M57" i="9"/>
  <c r="I60" i="7"/>
  <c r="K59" i="7"/>
  <c r="J59" i="7"/>
  <c r="L59" i="7" s="1"/>
  <c r="P55" i="7"/>
  <c r="R55" i="7" s="1"/>
  <c r="H55" i="7" s="1"/>
  <c r="O56" i="7"/>
  <c r="Q55" i="7"/>
  <c r="S55" i="7" s="1"/>
  <c r="M56" i="7"/>
  <c r="Q57" i="10" l="1"/>
  <c r="S57" i="10" s="1"/>
  <c r="N58" i="10"/>
  <c r="M58" i="10"/>
  <c r="K59" i="10"/>
  <c r="J59" i="10"/>
  <c r="L59" i="10" s="1"/>
  <c r="O58" i="10"/>
  <c r="Q58" i="10" s="1"/>
  <c r="S58" i="10" s="1"/>
  <c r="P57" i="10"/>
  <c r="R57" i="10" s="1"/>
  <c r="H57" i="10" s="1"/>
  <c r="J60" i="9"/>
  <c r="L60" i="9" s="1"/>
  <c r="K61" i="9"/>
  <c r="P57" i="9"/>
  <c r="R57" i="9" s="1"/>
  <c r="H57" i="9" s="1"/>
  <c r="Q57" i="9"/>
  <c r="S57" i="9" s="1"/>
  <c r="O58" i="9"/>
  <c r="M58" i="9"/>
  <c r="N58" i="9"/>
  <c r="J60" i="7"/>
  <c r="L60" i="7" s="1"/>
  <c r="K60" i="7"/>
  <c r="I61" i="7"/>
  <c r="N56" i="7"/>
  <c r="P56" i="7" s="1"/>
  <c r="R56" i="7" s="1"/>
  <c r="H56" i="7" s="1"/>
  <c r="O57" i="7"/>
  <c r="N57" i="7"/>
  <c r="M57" i="7"/>
  <c r="N59" i="10" l="1"/>
  <c r="M59" i="10"/>
  <c r="K60" i="10"/>
  <c r="J60" i="10"/>
  <c r="L60" i="10" s="1"/>
  <c r="O59" i="10"/>
  <c r="Q59" i="10" s="1"/>
  <c r="S59" i="10" s="1"/>
  <c r="P58" i="10"/>
  <c r="R58" i="10" s="1"/>
  <c r="H58" i="10" s="1"/>
  <c r="K62" i="9"/>
  <c r="J61" i="9"/>
  <c r="L61" i="9" s="1"/>
  <c r="P58" i="9"/>
  <c r="R58" i="9" s="1"/>
  <c r="H58" i="9" s="1"/>
  <c r="O59" i="9"/>
  <c r="N59" i="9"/>
  <c r="Q58" i="9"/>
  <c r="S58" i="9" s="1"/>
  <c r="M59" i="9"/>
  <c r="I62" i="7"/>
  <c r="J61" i="7"/>
  <c r="L61" i="7" s="1"/>
  <c r="K61" i="7"/>
  <c r="P57" i="7"/>
  <c r="R57" i="7" s="1"/>
  <c r="H57" i="7" s="1"/>
  <c r="Q56" i="7"/>
  <c r="S56" i="7" s="1"/>
  <c r="O58" i="7"/>
  <c r="M58" i="7"/>
  <c r="N58" i="7"/>
  <c r="Q57" i="7"/>
  <c r="S57" i="7" s="1"/>
  <c r="N60" i="10" l="1"/>
  <c r="M60" i="10"/>
  <c r="K61" i="10"/>
  <c r="J61" i="10"/>
  <c r="L61" i="10" s="1"/>
  <c r="O60" i="10"/>
  <c r="Q60" i="10" s="1"/>
  <c r="S60" i="10" s="1"/>
  <c r="P59" i="10"/>
  <c r="R59" i="10" s="1"/>
  <c r="H59" i="10" s="1"/>
  <c r="P59" i="9"/>
  <c r="R59" i="9" s="1"/>
  <c r="H59" i="9" s="1"/>
  <c r="K63" i="9"/>
  <c r="J62" i="9"/>
  <c r="L62" i="9" s="1"/>
  <c r="N60" i="9"/>
  <c r="M60" i="9"/>
  <c r="O60" i="9"/>
  <c r="Q59" i="9"/>
  <c r="S59" i="9" s="1"/>
  <c r="I63" i="7"/>
  <c r="J62" i="7"/>
  <c r="L62" i="7" s="1"/>
  <c r="K62" i="7"/>
  <c r="P58" i="7"/>
  <c r="R58" i="7" s="1"/>
  <c r="H58" i="7" s="1"/>
  <c r="N59" i="7"/>
  <c r="M59" i="7"/>
  <c r="O59" i="7"/>
  <c r="Q58" i="7"/>
  <c r="S58" i="7" s="1"/>
  <c r="N61" i="10" l="1"/>
  <c r="M61" i="10"/>
  <c r="K62" i="10"/>
  <c r="J62" i="10"/>
  <c r="L62" i="10" s="1"/>
  <c r="O61" i="10"/>
  <c r="P60" i="10"/>
  <c r="R60" i="10" s="1"/>
  <c r="H60" i="10" s="1"/>
  <c r="K64" i="9"/>
  <c r="J63" i="9"/>
  <c r="L63" i="9" s="1"/>
  <c r="P60" i="9"/>
  <c r="R60" i="9" s="1"/>
  <c r="H60" i="9" s="1"/>
  <c r="Q60" i="9"/>
  <c r="S60" i="9" s="1"/>
  <c r="O61" i="9"/>
  <c r="N61" i="9"/>
  <c r="M61" i="9"/>
  <c r="I64" i="7"/>
  <c r="K63" i="7"/>
  <c r="J63" i="7"/>
  <c r="L63" i="7" s="1"/>
  <c r="Q59" i="7"/>
  <c r="S59" i="7" s="1"/>
  <c r="O60" i="7"/>
  <c r="N60" i="7"/>
  <c r="M60" i="7"/>
  <c r="P59" i="7"/>
  <c r="R59" i="7" s="1"/>
  <c r="H59" i="7" s="1"/>
  <c r="Q61" i="10" l="1"/>
  <c r="S61" i="10" s="1"/>
  <c r="K63" i="10"/>
  <c r="J63" i="10"/>
  <c r="L63" i="10" s="1"/>
  <c r="O63" i="10" s="1"/>
  <c r="N62" i="10"/>
  <c r="M62" i="10"/>
  <c r="O62" i="10"/>
  <c r="P61" i="10"/>
  <c r="R61" i="10" s="1"/>
  <c r="H61" i="10" s="1"/>
  <c r="J64" i="9"/>
  <c r="L64" i="9" s="1"/>
  <c r="K65" i="9"/>
  <c r="O62" i="9"/>
  <c r="P61" i="9"/>
  <c r="R61" i="9" s="1"/>
  <c r="H61" i="9" s="1"/>
  <c r="N62" i="9"/>
  <c r="Q61" i="9"/>
  <c r="S61" i="9" s="1"/>
  <c r="M62" i="9"/>
  <c r="J64" i="7"/>
  <c r="L64" i="7" s="1"/>
  <c r="K64" i="7"/>
  <c r="I65" i="7"/>
  <c r="O61" i="7"/>
  <c r="P60" i="7"/>
  <c r="R60" i="7" s="1"/>
  <c r="H60" i="7" s="1"/>
  <c r="Q60" i="7"/>
  <c r="S60" i="7" s="1"/>
  <c r="M61" i="7"/>
  <c r="Q62" i="10" l="1"/>
  <c r="S62" i="10" s="1"/>
  <c r="K64" i="10"/>
  <c r="J64" i="10"/>
  <c r="L64" i="10" s="1"/>
  <c r="O64" i="10" s="1"/>
  <c r="N63" i="10"/>
  <c r="P63" i="10" s="1"/>
  <c r="R63" i="10" s="1"/>
  <c r="H63" i="10" s="1"/>
  <c r="M63" i="10"/>
  <c r="P62" i="10"/>
  <c r="R62" i="10" s="1"/>
  <c r="H62" i="10" s="1"/>
  <c r="K66" i="9"/>
  <c r="J65" i="9"/>
  <c r="L65" i="9" s="1"/>
  <c r="O63" i="9"/>
  <c r="Q62" i="9"/>
  <c r="S62" i="9" s="1"/>
  <c r="N63" i="9"/>
  <c r="M63" i="9"/>
  <c r="P62" i="9"/>
  <c r="R62" i="9" s="1"/>
  <c r="H62" i="9" s="1"/>
  <c r="I66" i="7"/>
  <c r="J65" i="7"/>
  <c r="L65" i="7" s="1"/>
  <c r="K65" i="7"/>
  <c r="N61" i="7"/>
  <c r="P61" i="7" s="1"/>
  <c r="R61" i="7" s="1"/>
  <c r="H61" i="7" s="1"/>
  <c r="M62" i="7"/>
  <c r="N62" i="7"/>
  <c r="O62" i="7"/>
  <c r="N64" i="10" l="1"/>
  <c r="P64" i="10" s="1"/>
  <c r="R64" i="10" s="1"/>
  <c r="H64" i="10" s="1"/>
  <c r="M64" i="10"/>
  <c r="K65" i="10"/>
  <c r="J65" i="10"/>
  <c r="L65" i="10" s="1"/>
  <c r="O65" i="10" s="1"/>
  <c r="Q63" i="10"/>
  <c r="S63" i="10" s="1"/>
  <c r="K67" i="9"/>
  <c r="J66" i="9"/>
  <c r="L66" i="9" s="1"/>
  <c r="P63" i="9"/>
  <c r="R63" i="9" s="1"/>
  <c r="H63" i="9" s="1"/>
  <c r="Q63" i="9"/>
  <c r="S63" i="9" s="1"/>
  <c r="O64" i="9"/>
  <c r="N64" i="9"/>
  <c r="M64" i="9"/>
  <c r="I67" i="7"/>
  <c r="J66" i="7"/>
  <c r="L66" i="7" s="1"/>
  <c r="K66" i="7"/>
  <c r="Q61" i="7"/>
  <c r="S61" i="7" s="1"/>
  <c r="O63" i="7"/>
  <c r="Q62" i="7"/>
  <c r="S62" i="7" s="1"/>
  <c r="P62" i="7"/>
  <c r="R62" i="7" s="1"/>
  <c r="H62" i="7" s="1"/>
  <c r="N63" i="7"/>
  <c r="M63" i="7"/>
  <c r="K66" i="10" l="1"/>
  <c r="J66" i="10"/>
  <c r="L66" i="10" s="1"/>
  <c r="N65" i="10"/>
  <c r="P65" i="10" s="1"/>
  <c r="R65" i="10" s="1"/>
  <c r="H65" i="10" s="1"/>
  <c r="M65" i="10"/>
  <c r="Q64" i="10"/>
  <c r="S64" i="10" s="1"/>
  <c r="K68" i="9"/>
  <c r="J67" i="9"/>
  <c r="L67" i="9" s="1"/>
  <c r="O65" i="9"/>
  <c r="Q64" i="9"/>
  <c r="S64" i="9" s="1"/>
  <c r="P64" i="9"/>
  <c r="R64" i="9" s="1"/>
  <c r="H64" i="9" s="1"/>
  <c r="N65" i="9"/>
  <c r="M65" i="9"/>
  <c r="I68" i="7"/>
  <c r="J67" i="7"/>
  <c r="L67" i="7" s="1"/>
  <c r="K67" i="7"/>
  <c r="P63" i="7"/>
  <c r="R63" i="7" s="1"/>
  <c r="H63" i="7" s="1"/>
  <c r="O64" i="7"/>
  <c r="N64" i="7"/>
  <c r="M64" i="7"/>
  <c r="Q63" i="7"/>
  <c r="S63" i="7" s="1"/>
  <c r="O66" i="10" l="1"/>
  <c r="K67" i="10"/>
  <c r="J67" i="10"/>
  <c r="L67" i="10" s="1"/>
  <c r="O67" i="10" s="1"/>
  <c r="N66" i="10"/>
  <c r="M66" i="10"/>
  <c r="Q65" i="10"/>
  <c r="S65" i="10" s="1"/>
  <c r="J68" i="9"/>
  <c r="L68" i="9" s="1"/>
  <c r="K69" i="9"/>
  <c r="P65" i="9"/>
  <c r="R65" i="9" s="1"/>
  <c r="H65" i="9" s="1"/>
  <c r="Q65" i="9"/>
  <c r="S65" i="9" s="1"/>
  <c r="O66" i="9"/>
  <c r="M66" i="9"/>
  <c r="N66" i="9"/>
  <c r="J68" i="7"/>
  <c r="L68" i="7" s="1"/>
  <c r="K68" i="7"/>
  <c r="I69" i="7"/>
  <c r="P64" i="7"/>
  <c r="R64" i="7" s="1"/>
  <c r="H64" i="7" s="1"/>
  <c r="O65" i="7"/>
  <c r="N65" i="7"/>
  <c r="M65" i="7"/>
  <c r="Q64" i="7"/>
  <c r="S64" i="7" s="1"/>
  <c r="P66" i="10" l="1"/>
  <c r="R66" i="10" s="1"/>
  <c r="H66" i="10" s="1"/>
  <c r="N67" i="10"/>
  <c r="P67" i="10" s="1"/>
  <c r="R67" i="10" s="1"/>
  <c r="H67" i="10" s="1"/>
  <c r="M67" i="10"/>
  <c r="K68" i="10"/>
  <c r="J68" i="10"/>
  <c r="L68" i="10" s="1"/>
  <c r="Q66" i="10"/>
  <c r="S66" i="10" s="1"/>
  <c r="K70" i="9"/>
  <c r="J69" i="9"/>
  <c r="L69" i="9" s="1"/>
  <c r="O67" i="9"/>
  <c r="P66" i="9"/>
  <c r="R66" i="9" s="1"/>
  <c r="H66" i="9" s="1"/>
  <c r="Q66" i="9"/>
  <c r="S66" i="9" s="1"/>
  <c r="N67" i="9"/>
  <c r="M67" i="9"/>
  <c r="I70" i="7"/>
  <c r="J69" i="7"/>
  <c r="L69" i="7" s="1"/>
  <c r="K69" i="7"/>
  <c r="P65" i="7"/>
  <c r="R65" i="7" s="1"/>
  <c r="H65" i="7" s="1"/>
  <c r="O66" i="7"/>
  <c r="N66" i="7"/>
  <c r="Q65" i="7"/>
  <c r="S65" i="7" s="1"/>
  <c r="O68" i="10" l="1"/>
  <c r="K69" i="10"/>
  <c r="J69" i="10"/>
  <c r="L69" i="10" s="1"/>
  <c r="O69" i="10" s="1"/>
  <c r="N68" i="10"/>
  <c r="P68" i="10" s="1"/>
  <c r="R68" i="10" s="1"/>
  <c r="H68" i="10" s="1"/>
  <c r="M68" i="10"/>
  <c r="Q67" i="10"/>
  <c r="S67" i="10" s="1"/>
  <c r="K71" i="9"/>
  <c r="J70" i="9"/>
  <c r="L70" i="9" s="1"/>
  <c r="P67" i="9"/>
  <c r="R67" i="9" s="1"/>
  <c r="H67" i="9" s="1"/>
  <c r="Q67" i="9"/>
  <c r="S67" i="9" s="1"/>
  <c r="N68" i="9"/>
  <c r="M68" i="9"/>
  <c r="O68" i="9"/>
  <c r="I71" i="7"/>
  <c r="J70" i="7"/>
  <c r="L70" i="7" s="1"/>
  <c r="K70" i="7"/>
  <c r="M66" i="7"/>
  <c r="P66" i="7"/>
  <c r="R66" i="7" s="1"/>
  <c r="H66" i="7" s="1"/>
  <c r="O67" i="7"/>
  <c r="N67" i="7"/>
  <c r="M67" i="7"/>
  <c r="Q66" i="7"/>
  <c r="S66" i="7" s="1"/>
  <c r="K70" i="10" l="1"/>
  <c r="J70" i="10"/>
  <c r="L70" i="10" s="1"/>
  <c r="N69" i="10"/>
  <c r="P69" i="10" s="1"/>
  <c r="R69" i="10" s="1"/>
  <c r="H69" i="10" s="1"/>
  <c r="M69" i="10"/>
  <c r="Q68" i="10"/>
  <c r="S68" i="10" s="1"/>
  <c r="K72" i="9"/>
  <c r="J71" i="9"/>
  <c r="L71" i="9" s="1"/>
  <c r="Q68" i="9"/>
  <c r="S68" i="9" s="1"/>
  <c r="O69" i="9"/>
  <c r="P68" i="9"/>
  <c r="R68" i="9" s="1"/>
  <c r="H68" i="9" s="1"/>
  <c r="M69" i="9"/>
  <c r="N69" i="9"/>
  <c r="I72" i="7"/>
  <c r="J71" i="7"/>
  <c r="L71" i="7" s="1"/>
  <c r="K71" i="7"/>
  <c r="P67" i="7"/>
  <c r="R67" i="7" s="1"/>
  <c r="H67" i="7" s="1"/>
  <c r="O68" i="7"/>
  <c r="N68" i="7"/>
  <c r="M68" i="7"/>
  <c r="Q67" i="7"/>
  <c r="S67" i="7" s="1"/>
  <c r="O70" i="10" l="1"/>
  <c r="N70" i="10"/>
  <c r="M70" i="10"/>
  <c r="K71" i="10"/>
  <c r="J71" i="10"/>
  <c r="L71" i="10" s="1"/>
  <c r="Q69" i="10"/>
  <c r="S69" i="10" s="1"/>
  <c r="J72" i="9"/>
  <c r="L72" i="9" s="1"/>
  <c r="K73" i="9"/>
  <c r="O70" i="9"/>
  <c r="P69" i="9"/>
  <c r="R69" i="9" s="1"/>
  <c r="H69" i="9" s="1"/>
  <c r="M70" i="9"/>
  <c r="N70" i="9"/>
  <c r="Q69" i="9"/>
  <c r="S69" i="9" s="1"/>
  <c r="J72" i="7"/>
  <c r="L72" i="7" s="1"/>
  <c r="I73" i="7"/>
  <c r="K72" i="7"/>
  <c r="O69" i="7"/>
  <c r="P68" i="7"/>
  <c r="R68" i="7" s="1"/>
  <c r="H68" i="7" s="1"/>
  <c r="N69" i="7"/>
  <c r="Q68" i="7"/>
  <c r="S68" i="7" s="1"/>
  <c r="P70" i="10" l="1"/>
  <c r="R70" i="10" s="1"/>
  <c r="H70" i="10" s="1"/>
  <c r="O71" i="10"/>
  <c r="K72" i="10"/>
  <c r="J72" i="10"/>
  <c r="L72" i="10" s="1"/>
  <c r="N71" i="10"/>
  <c r="M71" i="10"/>
  <c r="Q70" i="10"/>
  <c r="S70" i="10" s="1"/>
  <c r="K74" i="9"/>
  <c r="J73" i="9"/>
  <c r="L73" i="9" s="1"/>
  <c r="Q70" i="9"/>
  <c r="S70" i="9" s="1"/>
  <c r="P70" i="9"/>
  <c r="R70" i="9" s="1"/>
  <c r="H70" i="9" s="1"/>
  <c r="M71" i="9"/>
  <c r="N71" i="9"/>
  <c r="O71" i="9"/>
  <c r="I74" i="7"/>
  <c r="J73" i="7"/>
  <c r="L73" i="7" s="1"/>
  <c r="K73" i="7"/>
  <c r="M69" i="7"/>
  <c r="P69" i="7"/>
  <c r="R69" i="7" s="1"/>
  <c r="H69" i="7" s="1"/>
  <c r="Q69" i="7"/>
  <c r="S69" i="7" s="1"/>
  <c r="O70" i="7"/>
  <c r="N70" i="7"/>
  <c r="M70" i="7"/>
  <c r="P71" i="10" l="1"/>
  <c r="R71" i="10" s="1"/>
  <c r="H71" i="10" s="1"/>
  <c r="O72" i="10"/>
  <c r="K73" i="10"/>
  <c r="J73" i="10"/>
  <c r="L73" i="10" s="1"/>
  <c r="O73" i="10" s="1"/>
  <c r="N72" i="10"/>
  <c r="M72" i="10"/>
  <c r="Q71" i="10"/>
  <c r="S71" i="10" s="1"/>
  <c r="K75" i="9"/>
  <c r="J74" i="9"/>
  <c r="L74" i="9" s="1"/>
  <c r="O72" i="9"/>
  <c r="N72" i="9"/>
  <c r="Q71" i="9"/>
  <c r="S71" i="9" s="1"/>
  <c r="M72" i="9"/>
  <c r="P71" i="9"/>
  <c r="R71" i="9" s="1"/>
  <c r="H71" i="9" s="1"/>
  <c r="I75" i="7"/>
  <c r="J74" i="7"/>
  <c r="L74" i="7" s="1"/>
  <c r="K74" i="7"/>
  <c r="O71" i="7"/>
  <c r="P70" i="7"/>
  <c r="R70" i="7" s="1"/>
  <c r="H70" i="7" s="1"/>
  <c r="N71" i="7"/>
  <c r="Q70" i="7"/>
  <c r="S70" i="7" s="1"/>
  <c r="P72" i="10" l="1"/>
  <c r="R72" i="10" s="1"/>
  <c r="H72" i="10" s="1"/>
  <c r="N73" i="10"/>
  <c r="P73" i="10" s="1"/>
  <c r="R73" i="10" s="1"/>
  <c r="H73" i="10" s="1"/>
  <c r="M73" i="10"/>
  <c r="K74" i="10"/>
  <c r="J74" i="10"/>
  <c r="L74" i="10" s="1"/>
  <c r="Q72" i="10"/>
  <c r="S72" i="10" s="1"/>
  <c r="K76" i="9"/>
  <c r="J75" i="9"/>
  <c r="L75" i="9" s="1"/>
  <c r="P72" i="9"/>
  <c r="R72" i="9" s="1"/>
  <c r="H72" i="9" s="1"/>
  <c r="Q72" i="9"/>
  <c r="S72" i="9" s="1"/>
  <c r="N73" i="9"/>
  <c r="O73" i="9"/>
  <c r="M73" i="9"/>
  <c r="I76" i="7"/>
  <c r="J75" i="7"/>
  <c r="L75" i="7" s="1"/>
  <c r="K75" i="7"/>
  <c r="M71" i="7"/>
  <c r="P71" i="7"/>
  <c r="R71" i="7" s="1"/>
  <c r="H71" i="7" s="1"/>
  <c r="O72" i="7"/>
  <c r="N72" i="7"/>
  <c r="M72" i="7"/>
  <c r="Q71" i="7"/>
  <c r="S71" i="7" s="1"/>
  <c r="O74" i="10" l="1"/>
  <c r="K75" i="10"/>
  <c r="J75" i="10"/>
  <c r="L75" i="10" s="1"/>
  <c r="N74" i="10"/>
  <c r="P74" i="10" s="1"/>
  <c r="R74" i="10" s="1"/>
  <c r="H74" i="10" s="1"/>
  <c r="M74" i="10"/>
  <c r="Q73" i="10"/>
  <c r="S73" i="10" s="1"/>
  <c r="J76" i="9"/>
  <c r="L76" i="9" s="1"/>
  <c r="K77" i="9"/>
  <c r="M74" i="9"/>
  <c r="P73" i="9"/>
  <c r="R73" i="9" s="1"/>
  <c r="H73" i="9" s="1"/>
  <c r="Q73" i="9"/>
  <c r="S73" i="9" s="1"/>
  <c r="N74" i="9"/>
  <c r="O74" i="9"/>
  <c r="J76" i="7"/>
  <c r="L76" i="7" s="1"/>
  <c r="K76" i="7"/>
  <c r="I77" i="7"/>
  <c r="P72" i="7"/>
  <c r="R72" i="7" s="1"/>
  <c r="H72" i="7" s="1"/>
  <c r="N73" i="7"/>
  <c r="M73" i="7"/>
  <c r="Q72" i="7"/>
  <c r="S72" i="7" s="1"/>
  <c r="O73" i="7"/>
  <c r="O75" i="10" l="1"/>
  <c r="K76" i="10"/>
  <c r="J76" i="10"/>
  <c r="L76" i="10" s="1"/>
  <c r="N75" i="10"/>
  <c r="P75" i="10" s="1"/>
  <c r="R75" i="10" s="1"/>
  <c r="H75" i="10" s="1"/>
  <c r="M75" i="10"/>
  <c r="Q74" i="10"/>
  <c r="S74" i="10" s="1"/>
  <c r="K78" i="9"/>
  <c r="J77" i="9"/>
  <c r="L77" i="9" s="1"/>
  <c r="Q74" i="9"/>
  <c r="S74" i="9" s="1"/>
  <c r="O75" i="9"/>
  <c r="P74" i="9"/>
  <c r="R74" i="9" s="1"/>
  <c r="H74" i="9" s="1"/>
  <c r="M75" i="9"/>
  <c r="N75" i="9"/>
  <c r="I78" i="7"/>
  <c r="J77" i="7"/>
  <c r="L77" i="7" s="1"/>
  <c r="K77" i="7"/>
  <c r="Q73" i="7"/>
  <c r="S73" i="7" s="1"/>
  <c r="O74" i="7"/>
  <c r="M74" i="7"/>
  <c r="P73" i="7"/>
  <c r="R73" i="7" s="1"/>
  <c r="H73" i="7" s="1"/>
  <c r="O76" i="10" l="1"/>
  <c r="N76" i="10"/>
  <c r="P76" i="10" s="1"/>
  <c r="R76" i="10" s="1"/>
  <c r="H76" i="10" s="1"/>
  <c r="M76" i="10"/>
  <c r="K77" i="10"/>
  <c r="J77" i="10"/>
  <c r="L77" i="10" s="1"/>
  <c r="Q75" i="10"/>
  <c r="S75" i="10" s="1"/>
  <c r="K79" i="9"/>
  <c r="J78" i="9"/>
  <c r="L78" i="9" s="1"/>
  <c r="P75" i="9"/>
  <c r="R75" i="9" s="1"/>
  <c r="H75" i="9" s="1"/>
  <c r="Q75" i="9"/>
  <c r="S75" i="9" s="1"/>
  <c r="O76" i="9"/>
  <c r="M76" i="9"/>
  <c r="N76" i="9"/>
  <c r="I79" i="7"/>
  <c r="J78" i="7"/>
  <c r="L78" i="7" s="1"/>
  <c r="K78" i="7"/>
  <c r="N74" i="7"/>
  <c r="P74" i="7" s="1"/>
  <c r="R74" i="7" s="1"/>
  <c r="H74" i="7" s="1"/>
  <c r="N75" i="7"/>
  <c r="M75" i="7"/>
  <c r="O75" i="7"/>
  <c r="O77" i="10" l="1"/>
  <c r="K78" i="10"/>
  <c r="J78" i="10"/>
  <c r="L78" i="10" s="1"/>
  <c r="N77" i="10"/>
  <c r="P77" i="10" s="1"/>
  <c r="R77" i="10" s="1"/>
  <c r="H77" i="10" s="1"/>
  <c r="M77" i="10"/>
  <c r="Q76" i="10"/>
  <c r="S76" i="10" s="1"/>
  <c r="K80" i="9"/>
  <c r="J79" i="9"/>
  <c r="L79" i="9" s="1"/>
  <c r="P76" i="9"/>
  <c r="R76" i="9" s="1"/>
  <c r="H76" i="9" s="1"/>
  <c r="O77" i="9"/>
  <c r="M77" i="9"/>
  <c r="N77" i="9"/>
  <c r="Q76" i="9"/>
  <c r="S76" i="9" s="1"/>
  <c r="N78" i="9"/>
  <c r="I80" i="7"/>
  <c r="J79" i="7"/>
  <c r="L79" i="7" s="1"/>
  <c r="K79" i="7"/>
  <c r="Q74" i="7"/>
  <c r="S74" i="7" s="1"/>
  <c r="Q75" i="7"/>
  <c r="S75" i="7" s="1"/>
  <c r="O76" i="7"/>
  <c r="N76" i="7"/>
  <c r="M76" i="7"/>
  <c r="P75" i="7"/>
  <c r="R75" i="7" s="1"/>
  <c r="H75" i="7" s="1"/>
  <c r="O78" i="10" l="1"/>
  <c r="K79" i="10"/>
  <c r="J79" i="10"/>
  <c r="L79" i="10" s="1"/>
  <c r="N78" i="10"/>
  <c r="P78" i="10" s="1"/>
  <c r="R78" i="10" s="1"/>
  <c r="H78" i="10" s="1"/>
  <c r="M78" i="10"/>
  <c r="Q77" i="10"/>
  <c r="S77" i="10" s="1"/>
  <c r="J80" i="9"/>
  <c r="L80" i="9" s="1"/>
  <c r="K81" i="9"/>
  <c r="Q77" i="9"/>
  <c r="S77" i="9" s="1"/>
  <c r="P77" i="9"/>
  <c r="R77" i="9" s="1"/>
  <c r="H77" i="9" s="1"/>
  <c r="M78" i="9"/>
  <c r="O78" i="9"/>
  <c r="P78" i="9" s="1"/>
  <c r="R78" i="9" s="1"/>
  <c r="H78" i="9" s="1"/>
  <c r="J80" i="7"/>
  <c r="L80" i="7" s="1"/>
  <c r="K80" i="7"/>
  <c r="I81" i="7"/>
  <c r="P76" i="7"/>
  <c r="R76" i="7" s="1"/>
  <c r="H76" i="7" s="1"/>
  <c r="N77" i="7"/>
  <c r="M77" i="7"/>
  <c r="O77" i="7"/>
  <c r="Q76" i="7"/>
  <c r="S76" i="7" s="1"/>
  <c r="O79" i="10" l="1"/>
  <c r="K80" i="10"/>
  <c r="J80" i="10"/>
  <c r="L80" i="10" s="1"/>
  <c r="O80" i="10" s="1"/>
  <c r="N79" i="10"/>
  <c r="M79" i="10"/>
  <c r="Q78" i="10"/>
  <c r="S78" i="10" s="1"/>
  <c r="K82" i="9"/>
  <c r="J81" i="9"/>
  <c r="L81" i="9" s="1"/>
  <c r="N79" i="9"/>
  <c r="M79" i="9"/>
  <c r="Q78" i="9"/>
  <c r="S78" i="9" s="1"/>
  <c r="O79" i="9"/>
  <c r="I82" i="7"/>
  <c r="J81" i="7"/>
  <c r="L81" i="7" s="1"/>
  <c r="K81" i="7"/>
  <c r="Q77" i="7"/>
  <c r="S77" i="7" s="1"/>
  <c r="O78" i="7"/>
  <c r="N78" i="7"/>
  <c r="M78" i="7"/>
  <c r="P77" i="7"/>
  <c r="R77" i="7" s="1"/>
  <c r="H77" i="7" s="1"/>
  <c r="P79" i="10" l="1"/>
  <c r="R79" i="10" s="1"/>
  <c r="H79" i="10" s="1"/>
  <c r="K81" i="10"/>
  <c r="J81" i="10"/>
  <c r="L81" i="10" s="1"/>
  <c r="N80" i="10"/>
  <c r="P80" i="10" s="1"/>
  <c r="R80" i="10" s="1"/>
  <c r="H80" i="10" s="1"/>
  <c r="M80" i="10"/>
  <c r="Q79" i="10"/>
  <c r="S79" i="10" s="1"/>
  <c r="K83" i="9"/>
  <c r="J82" i="9"/>
  <c r="L82" i="9" s="1"/>
  <c r="P79" i="9"/>
  <c r="R79" i="9" s="1"/>
  <c r="H79" i="9" s="1"/>
  <c r="O80" i="9"/>
  <c r="N80" i="9"/>
  <c r="Q79" i="9"/>
  <c r="S79" i="9" s="1"/>
  <c r="M80" i="9"/>
  <c r="I83" i="7"/>
  <c r="J82" i="7"/>
  <c r="L82" i="7" s="1"/>
  <c r="K82" i="7"/>
  <c r="P78" i="7"/>
  <c r="R78" i="7" s="1"/>
  <c r="H78" i="7" s="1"/>
  <c r="N79" i="7"/>
  <c r="M79" i="7"/>
  <c r="O79" i="7"/>
  <c r="Q78" i="7"/>
  <c r="S78" i="7" s="1"/>
  <c r="O81" i="10" l="1"/>
  <c r="K82" i="10"/>
  <c r="J82" i="10"/>
  <c r="L82" i="10" s="1"/>
  <c r="O82" i="10" s="1"/>
  <c r="N81" i="10"/>
  <c r="P81" i="10" s="1"/>
  <c r="R81" i="10" s="1"/>
  <c r="H81" i="10" s="1"/>
  <c r="M81" i="10"/>
  <c r="Q80" i="10"/>
  <c r="S80" i="10" s="1"/>
  <c r="K84" i="9"/>
  <c r="J83" i="9"/>
  <c r="L83" i="9" s="1"/>
  <c r="P80" i="9"/>
  <c r="R80" i="9" s="1"/>
  <c r="H80" i="9" s="1"/>
  <c r="Q80" i="9"/>
  <c r="S80" i="9" s="1"/>
  <c r="O81" i="9"/>
  <c r="M81" i="9"/>
  <c r="N81" i="9"/>
  <c r="I84" i="7"/>
  <c r="J83" i="7"/>
  <c r="L83" i="7" s="1"/>
  <c r="K83" i="7"/>
  <c r="Q79" i="7"/>
  <c r="S79" i="7" s="1"/>
  <c r="O80" i="7"/>
  <c r="N80" i="7"/>
  <c r="M80" i="7"/>
  <c r="P79" i="7"/>
  <c r="R79" i="7" s="1"/>
  <c r="H79" i="7" s="1"/>
  <c r="N82" i="10" l="1"/>
  <c r="P82" i="10" s="1"/>
  <c r="R82" i="10" s="1"/>
  <c r="H82" i="10" s="1"/>
  <c r="M82" i="10"/>
  <c r="K83" i="10"/>
  <c r="J83" i="10"/>
  <c r="L83" i="10" s="1"/>
  <c r="Q81" i="10"/>
  <c r="S81" i="10" s="1"/>
  <c r="J84" i="9"/>
  <c r="L84" i="9" s="1"/>
  <c r="K85" i="9"/>
  <c r="Q81" i="9"/>
  <c r="S81" i="9" s="1"/>
  <c r="O82" i="9"/>
  <c r="M82" i="9"/>
  <c r="N82" i="9"/>
  <c r="P81" i="9"/>
  <c r="R81" i="9" s="1"/>
  <c r="H81" i="9" s="1"/>
  <c r="J84" i="7"/>
  <c r="L84" i="7" s="1"/>
  <c r="K84" i="7"/>
  <c r="I85" i="7"/>
  <c r="P80" i="7"/>
  <c r="R80" i="7" s="1"/>
  <c r="H80" i="7" s="1"/>
  <c r="N81" i="7"/>
  <c r="M81" i="7"/>
  <c r="O81" i="7"/>
  <c r="Q80" i="7"/>
  <c r="S80" i="7" s="1"/>
  <c r="O83" i="10" l="1"/>
  <c r="K84" i="10"/>
  <c r="J84" i="10"/>
  <c r="L84" i="10" s="1"/>
  <c r="O84" i="10" s="1"/>
  <c r="N83" i="10"/>
  <c r="P83" i="10" s="1"/>
  <c r="R83" i="10" s="1"/>
  <c r="H83" i="10" s="1"/>
  <c r="M83" i="10"/>
  <c r="Q82" i="10"/>
  <c r="S82" i="10" s="1"/>
  <c r="K86" i="9"/>
  <c r="J85" i="9"/>
  <c r="L85" i="9" s="1"/>
  <c r="P82" i="9"/>
  <c r="R82" i="9" s="1"/>
  <c r="H82" i="9" s="1"/>
  <c r="Q82" i="9"/>
  <c r="S82" i="9" s="1"/>
  <c r="N83" i="9"/>
  <c r="O83" i="9"/>
  <c r="M83" i="9"/>
  <c r="I86" i="7"/>
  <c r="J85" i="7"/>
  <c r="L85" i="7" s="1"/>
  <c r="K85" i="7"/>
  <c r="Q81" i="7"/>
  <c r="S81" i="7" s="1"/>
  <c r="O82" i="7"/>
  <c r="P81" i="7"/>
  <c r="R81" i="7" s="1"/>
  <c r="H81" i="7" s="1"/>
  <c r="N84" i="10" l="1"/>
  <c r="P84" i="10" s="1"/>
  <c r="R84" i="10" s="1"/>
  <c r="H84" i="10" s="1"/>
  <c r="M84" i="10"/>
  <c r="K85" i="10"/>
  <c r="J85" i="10"/>
  <c r="L85" i="10" s="1"/>
  <c r="Q83" i="10"/>
  <c r="S83" i="10" s="1"/>
  <c r="K87" i="9"/>
  <c r="J86" i="9"/>
  <c r="L86" i="9" s="1"/>
  <c r="P83" i="9"/>
  <c r="R83" i="9" s="1"/>
  <c r="H83" i="9" s="1"/>
  <c r="Q83" i="9"/>
  <c r="S83" i="9" s="1"/>
  <c r="O84" i="9"/>
  <c r="M84" i="9"/>
  <c r="N84" i="9"/>
  <c r="I87" i="7"/>
  <c r="J86" i="7"/>
  <c r="L86" i="7" s="1"/>
  <c r="K86" i="7"/>
  <c r="N82" i="7"/>
  <c r="P82" i="7" s="1"/>
  <c r="R82" i="7" s="1"/>
  <c r="H82" i="7" s="1"/>
  <c r="M82" i="7"/>
  <c r="N83" i="7"/>
  <c r="M83" i="7"/>
  <c r="O83" i="7"/>
  <c r="O85" i="10" l="1"/>
  <c r="J86" i="10"/>
  <c r="L86" i="10" s="1"/>
  <c r="K86" i="10"/>
  <c r="N85" i="10"/>
  <c r="P85" i="10" s="1"/>
  <c r="R85" i="10" s="1"/>
  <c r="H85" i="10" s="1"/>
  <c r="M85" i="10"/>
  <c r="Q84" i="10"/>
  <c r="S84" i="10" s="1"/>
  <c r="K88" i="9"/>
  <c r="J87" i="9"/>
  <c r="L87" i="9" s="1"/>
  <c r="P84" i="9"/>
  <c r="R84" i="9" s="1"/>
  <c r="H84" i="9" s="1"/>
  <c r="O85" i="9"/>
  <c r="M85" i="9"/>
  <c r="Q84" i="9"/>
  <c r="S84" i="9" s="1"/>
  <c r="N85" i="9"/>
  <c r="I88" i="7"/>
  <c r="J87" i="7"/>
  <c r="L87" i="7" s="1"/>
  <c r="K87" i="7"/>
  <c r="Q82" i="7"/>
  <c r="S82" i="7" s="1"/>
  <c r="Q83" i="7"/>
  <c r="S83" i="7" s="1"/>
  <c r="O84" i="7"/>
  <c r="N84" i="7"/>
  <c r="M84" i="7"/>
  <c r="P83" i="7"/>
  <c r="R83" i="7" s="1"/>
  <c r="H83" i="7" s="1"/>
  <c r="O86" i="10" l="1"/>
  <c r="K87" i="10"/>
  <c r="J87" i="10"/>
  <c r="L87" i="10" s="1"/>
  <c r="M86" i="10"/>
  <c r="N86" i="10"/>
  <c r="P86" i="10" s="1"/>
  <c r="R86" i="10" s="1"/>
  <c r="H86" i="10" s="1"/>
  <c r="Q85" i="10"/>
  <c r="S85" i="10" s="1"/>
  <c r="J88" i="9"/>
  <c r="L88" i="9" s="1"/>
  <c r="K89" i="9"/>
  <c r="O86" i="9"/>
  <c r="Q85" i="9"/>
  <c r="S85" i="9" s="1"/>
  <c r="P85" i="9"/>
  <c r="R85" i="9" s="1"/>
  <c r="H85" i="9" s="1"/>
  <c r="M86" i="9"/>
  <c r="N86" i="9"/>
  <c r="Q86" i="9" s="1"/>
  <c r="S86" i="9" s="1"/>
  <c r="J88" i="7"/>
  <c r="L88" i="7" s="1"/>
  <c r="I89" i="7"/>
  <c r="K88" i="7"/>
  <c r="P84" i="7"/>
  <c r="R84" i="7" s="1"/>
  <c r="H84" i="7" s="1"/>
  <c r="N85" i="7"/>
  <c r="M85" i="7"/>
  <c r="O85" i="7"/>
  <c r="Q84" i="7"/>
  <c r="S84" i="7" s="1"/>
  <c r="K88" i="10" l="1"/>
  <c r="J88" i="10"/>
  <c r="L88" i="10" s="1"/>
  <c r="O88" i="10" s="1"/>
  <c r="M87" i="10"/>
  <c r="N87" i="10"/>
  <c r="O87" i="10"/>
  <c r="Q86" i="10"/>
  <c r="S86" i="10" s="1"/>
  <c r="K90" i="9"/>
  <c r="J89" i="9"/>
  <c r="L89" i="9" s="1"/>
  <c r="P86" i="9"/>
  <c r="R86" i="9" s="1"/>
  <c r="H86" i="9" s="1"/>
  <c r="O87" i="9"/>
  <c r="M87" i="9"/>
  <c r="N87" i="9"/>
  <c r="I90" i="7"/>
  <c r="J89" i="7"/>
  <c r="L89" i="7" s="1"/>
  <c r="K89" i="7"/>
  <c r="Q85" i="7"/>
  <c r="S85" i="7" s="1"/>
  <c r="O86" i="7"/>
  <c r="N86" i="7"/>
  <c r="M86" i="7"/>
  <c r="P85" i="7"/>
  <c r="R85" i="7" s="1"/>
  <c r="H85" i="7" s="1"/>
  <c r="Q87" i="10" l="1"/>
  <c r="S87" i="10" s="1"/>
  <c r="P87" i="10"/>
  <c r="R87" i="10" s="1"/>
  <c r="H87" i="10" s="1"/>
  <c r="M88" i="10"/>
  <c r="N88" i="10"/>
  <c r="P88" i="10" s="1"/>
  <c r="R88" i="10" s="1"/>
  <c r="H88" i="10" s="1"/>
  <c r="K89" i="10"/>
  <c r="J89" i="10"/>
  <c r="L89" i="10" s="1"/>
  <c r="O89" i="10" s="1"/>
  <c r="K91" i="9"/>
  <c r="J90" i="9"/>
  <c r="L90" i="9" s="1"/>
  <c r="Q87" i="9"/>
  <c r="S87" i="9" s="1"/>
  <c r="O88" i="9"/>
  <c r="M88" i="9"/>
  <c r="N88" i="9"/>
  <c r="P87" i="9"/>
  <c r="R87" i="9" s="1"/>
  <c r="H87" i="9" s="1"/>
  <c r="I91" i="7"/>
  <c r="J90" i="7"/>
  <c r="L90" i="7" s="1"/>
  <c r="K90" i="7"/>
  <c r="P86" i="7"/>
  <c r="R86" i="7" s="1"/>
  <c r="H86" i="7" s="1"/>
  <c r="N87" i="7"/>
  <c r="M87" i="7"/>
  <c r="O87" i="7"/>
  <c r="Q86" i="7"/>
  <c r="S86" i="7" s="1"/>
  <c r="M89" i="10" l="1"/>
  <c r="N89" i="10"/>
  <c r="P89" i="10" s="1"/>
  <c r="R89" i="10" s="1"/>
  <c r="H89" i="10" s="1"/>
  <c r="K90" i="10"/>
  <c r="J90" i="10"/>
  <c r="L90" i="10" s="1"/>
  <c r="Q88" i="10"/>
  <c r="S88" i="10" s="1"/>
  <c r="K92" i="9"/>
  <c r="J91" i="9"/>
  <c r="L91" i="9" s="1"/>
  <c r="Q88" i="9"/>
  <c r="S88" i="9" s="1"/>
  <c r="P88" i="9"/>
  <c r="R88" i="9" s="1"/>
  <c r="H88" i="9" s="1"/>
  <c r="O89" i="9"/>
  <c r="N89" i="9"/>
  <c r="M89" i="9"/>
  <c r="I92" i="7"/>
  <c r="J91" i="7"/>
  <c r="L91" i="7" s="1"/>
  <c r="K91" i="7"/>
  <c r="Q87" i="7"/>
  <c r="S87" i="7" s="1"/>
  <c r="O88" i="7"/>
  <c r="M88" i="7"/>
  <c r="P87" i="7"/>
  <c r="R87" i="7" s="1"/>
  <c r="H87" i="7" s="1"/>
  <c r="O90" i="10" l="1"/>
  <c r="M90" i="10"/>
  <c r="N90" i="10"/>
  <c r="P90" i="10" s="1"/>
  <c r="R90" i="10" s="1"/>
  <c r="H90" i="10" s="1"/>
  <c r="K91" i="10"/>
  <c r="J91" i="10"/>
  <c r="L91" i="10" s="1"/>
  <c r="Q89" i="10"/>
  <c r="S89" i="10" s="1"/>
  <c r="J92" i="9"/>
  <c r="L92" i="9" s="1"/>
  <c r="K93" i="9"/>
  <c r="P89" i="9"/>
  <c r="R89" i="9" s="1"/>
  <c r="H89" i="9" s="1"/>
  <c r="O90" i="9"/>
  <c r="M90" i="9"/>
  <c r="N90" i="9"/>
  <c r="Q89" i="9"/>
  <c r="S89" i="9" s="1"/>
  <c r="J92" i="7"/>
  <c r="L92" i="7" s="1"/>
  <c r="K92" i="7"/>
  <c r="I93" i="7"/>
  <c r="N88" i="7"/>
  <c r="P88" i="7" s="1"/>
  <c r="R88" i="7" s="1"/>
  <c r="H88" i="7" s="1"/>
  <c r="N89" i="7"/>
  <c r="M89" i="7"/>
  <c r="O89" i="7"/>
  <c r="O91" i="10" l="1"/>
  <c r="K92" i="10"/>
  <c r="J92" i="10"/>
  <c r="L92" i="10" s="1"/>
  <c r="M91" i="10"/>
  <c r="N91" i="10"/>
  <c r="P91" i="10" s="1"/>
  <c r="R91" i="10" s="1"/>
  <c r="H91" i="10" s="1"/>
  <c r="Q90" i="10"/>
  <c r="S90" i="10" s="1"/>
  <c r="K94" i="9"/>
  <c r="J93" i="9"/>
  <c r="L93" i="9" s="1"/>
  <c r="P90" i="9"/>
  <c r="R90" i="9" s="1"/>
  <c r="H90" i="9" s="1"/>
  <c r="Q90" i="9"/>
  <c r="S90" i="9" s="1"/>
  <c r="O91" i="9"/>
  <c r="N91" i="9"/>
  <c r="M91" i="9"/>
  <c r="I94" i="7"/>
  <c r="J93" i="7"/>
  <c r="L93" i="7" s="1"/>
  <c r="K93" i="7"/>
  <c r="Q89" i="7"/>
  <c r="S89" i="7" s="1"/>
  <c r="Q88" i="7"/>
  <c r="S88" i="7" s="1"/>
  <c r="O90" i="7"/>
  <c r="N90" i="7"/>
  <c r="M90" i="7"/>
  <c r="P89" i="7"/>
  <c r="R89" i="7" s="1"/>
  <c r="H89" i="7" s="1"/>
  <c r="O92" i="10" l="1"/>
  <c r="M92" i="10"/>
  <c r="N92" i="10"/>
  <c r="P92" i="10" s="1"/>
  <c r="R92" i="10" s="1"/>
  <c r="H92" i="10" s="1"/>
  <c r="Q91" i="10"/>
  <c r="S91" i="10" s="1"/>
  <c r="K93" i="10"/>
  <c r="J93" i="10"/>
  <c r="L93" i="10" s="1"/>
  <c r="K95" i="9"/>
  <c r="J94" i="9"/>
  <c r="L94" i="9" s="1"/>
  <c r="P91" i="9"/>
  <c r="R91" i="9" s="1"/>
  <c r="H91" i="9" s="1"/>
  <c r="N92" i="9"/>
  <c r="M92" i="9"/>
  <c r="Q91" i="9"/>
  <c r="S91" i="9" s="1"/>
  <c r="O92" i="9"/>
  <c r="I95" i="7"/>
  <c r="J94" i="7"/>
  <c r="L94" i="7" s="1"/>
  <c r="K94" i="7"/>
  <c r="P90" i="7"/>
  <c r="R90" i="7" s="1"/>
  <c r="H90" i="7" s="1"/>
  <c r="N91" i="7"/>
  <c r="M91" i="7"/>
  <c r="O91" i="7"/>
  <c r="Q90" i="7"/>
  <c r="S90" i="7" s="1"/>
  <c r="O93" i="10" l="1"/>
  <c r="M93" i="10"/>
  <c r="N93" i="10"/>
  <c r="K94" i="10"/>
  <c r="J94" i="10"/>
  <c r="L94" i="10" s="1"/>
  <c r="Q92" i="10"/>
  <c r="S92" i="10" s="1"/>
  <c r="K96" i="9"/>
  <c r="J95" i="9"/>
  <c r="L95" i="9" s="1"/>
  <c r="Q92" i="9"/>
  <c r="S92" i="9" s="1"/>
  <c r="P92" i="9"/>
  <c r="R92" i="9" s="1"/>
  <c r="H92" i="9" s="1"/>
  <c r="M93" i="9"/>
  <c r="O93" i="9"/>
  <c r="N93" i="9"/>
  <c r="I96" i="7"/>
  <c r="K95" i="7"/>
  <c r="J95" i="7"/>
  <c r="L95" i="7" s="1"/>
  <c r="Q91" i="7"/>
  <c r="S91" i="7" s="1"/>
  <c r="O92" i="7"/>
  <c r="M92" i="7"/>
  <c r="P91" i="7"/>
  <c r="R91" i="7" s="1"/>
  <c r="H91" i="7" s="1"/>
  <c r="P93" i="10" l="1"/>
  <c r="R93" i="10" s="1"/>
  <c r="H93" i="10" s="1"/>
  <c r="O94" i="10"/>
  <c r="K95" i="10"/>
  <c r="J95" i="10"/>
  <c r="L95" i="10" s="1"/>
  <c r="M94" i="10"/>
  <c r="N94" i="10"/>
  <c r="P94" i="10" s="1"/>
  <c r="R94" i="10" s="1"/>
  <c r="H94" i="10" s="1"/>
  <c r="Q93" i="10"/>
  <c r="S93" i="10" s="1"/>
  <c r="J96" i="9"/>
  <c r="L96" i="9" s="1"/>
  <c r="K97" i="9"/>
  <c r="O94" i="9"/>
  <c r="N94" i="9"/>
  <c r="M94" i="9"/>
  <c r="Q93" i="9"/>
  <c r="S93" i="9" s="1"/>
  <c r="P93" i="9"/>
  <c r="R93" i="9" s="1"/>
  <c r="H93" i="9" s="1"/>
  <c r="J96" i="7"/>
  <c r="L96" i="7" s="1"/>
  <c r="K96" i="7"/>
  <c r="I97" i="7"/>
  <c r="N92" i="7"/>
  <c r="P92" i="7" s="1"/>
  <c r="R92" i="7" s="1"/>
  <c r="H92" i="7" s="1"/>
  <c r="N93" i="7"/>
  <c r="M93" i="7"/>
  <c r="O93" i="7"/>
  <c r="O95" i="10" l="1"/>
  <c r="M95" i="10"/>
  <c r="N95" i="10"/>
  <c r="P95" i="10" s="1"/>
  <c r="R95" i="10" s="1"/>
  <c r="H95" i="10" s="1"/>
  <c r="Q94" i="10"/>
  <c r="S94" i="10" s="1"/>
  <c r="K96" i="10"/>
  <c r="J96" i="10"/>
  <c r="L96" i="10" s="1"/>
  <c r="K98" i="9"/>
  <c r="J97" i="9"/>
  <c r="L97" i="9" s="1"/>
  <c r="Q94" i="9"/>
  <c r="S94" i="9" s="1"/>
  <c r="M95" i="9"/>
  <c r="P94" i="9"/>
  <c r="R94" i="9" s="1"/>
  <c r="H94" i="9" s="1"/>
  <c r="N95" i="9"/>
  <c r="O95" i="9"/>
  <c r="I98" i="7"/>
  <c r="J97" i="7"/>
  <c r="L97" i="7" s="1"/>
  <c r="K97" i="7"/>
  <c r="Q93" i="7"/>
  <c r="S93" i="7" s="1"/>
  <c r="Q92" i="7"/>
  <c r="S92" i="7" s="1"/>
  <c r="O94" i="7"/>
  <c r="M94" i="7"/>
  <c r="P93" i="7"/>
  <c r="R93" i="7" s="1"/>
  <c r="H93" i="7" s="1"/>
  <c r="O96" i="10" l="1"/>
  <c r="M96" i="10"/>
  <c r="N96" i="10"/>
  <c r="P96" i="10" s="1"/>
  <c r="R96" i="10" s="1"/>
  <c r="H96" i="10" s="1"/>
  <c r="Q95" i="10"/>
  <c r="S95" i="10" s="1"/>
  <c r="K97" i="10"/>
  <c r="J97" i="10"/>
  <c r="L97" i="10" s="1"/>
  <c r="K99" i="9"/>
  <c r="J98" i="9"/>
  <c r="L98" i="9" s="1"/>
  <c r="O96" i="9"/>
  <c r="P95" i="9"/>
  <c r="R95" i="9" s="1"/>
  <c r="H95" i="9" s="1"/>
  <c r="N96" i="9"/>
  <c r="Q95" i="9"/>
  <c r="S95" i="9" s="1"/>
  <c r="M96" i="9"/>
  <c r="I99" i="7"/>
  <c r="J98" i="7"/>
  <c r="L98" i="7" s="1"/>
  <c r="K98" i="7"/>
  <c r="N94" i="7"/>
  <c r="P94" i="7" s="1"/>
  <c r="R94" i="7" s="1"/>
  <c r="H94" i="7" s="1"/>
  <c r="N95" i="7"/>
  <c r="M95" i="7"/>
  <c r="O95" i="7"/>
  <c r="O97" i="10" l="1"/>
  <c r="Q96" i="10"/>
  <c r="S96" i="10" s="1"/>
  <c r="M97" i="10"/>
  <c r="N97" i="10"/>
  <c r="K98" i="10"/>
  <c r="J98" i="10"/>
  <c r="L98" i="10" s="1"/>
  <c r="K100" i="9"/>
  <c r="J99" i="9"/>
  <c r="L99" i="9" s="1"/>
  <c r="O97" i="9"/>
  <c r="P96" i="9"/>
  <c r="R96" i="9" s="1"/>
  <c r="H96" i="9" s="1"/>
  <c r="N97" i="9"/>
  <c r="Q96" i="9"/>
  <c r="S96" i="9" s="1"/>
  <c r="M97" i="9"/>
  <c r="I100" i="7"/>
  <c r="J99" i="7"/>
  <c r="L99" i="7" s="1"/>
  <c r="K99" i="7"/>
  <c r="Q94" i="7"/>
  <c r="S94" i="7" s="1"/>
  <c r="Q95" i="7"/>
  <c r="S95" i="7" s="1"/>
  <c r="O96" i="7"/>
  <c r="N96" i="7"/>
  <c r="M96" i="7"/>
  <c r="P95" i="7"/>
  <c r="R95" i="7" s="1"/>
  <c r="H95" i="7" s="1"/>
  <c r="P97" i="10" l="1"/>
  <c r="R97" i="10" s="1"/>
  <c r="H97" i="10" s="1"/>
  <c r="O98" i="10"/>
  <c r="Q97" i="10"/>
  <c r="S97" i="10" s="1"/>
  <c r="K99" i="10"/>
  <c r="J99" i="10"/>
  <c r="L99" i="10" s="1"/>
  <c r="M98" i="10"/>
  <c r="N98" i="10"/>
  <c r="J100" i="9"/>
  <c r="L100" i="9" s="1"/>
  <c r="K101" i="9"/>
  <c r="O98" i="9"/>
  <c r="P97" i="9"/>
  <c r="R97" i="9" s="1"/>
  <c r="H97" i="9" s="1"/>
  <c r="Q97" i="9"/>
  <c r="S97" i="9" s="1"/>
  <c r="N98" i="9"/>
  <c r="M98" i="9"/>
  <c r="N99" i="7"/>
  <c r="M99" i="7"/>
  <c r="O99" i="7"/>
  <c r="J100" i="7"/>
  <c r="L100" i="7" s="1"/>
  <c r="K100" i="7"/>
  <c r="I101" i="7"/>
  <c r="P96" i="7"/>
  <c r="R96" i="7" s="1"/>
  <c r="H96" i="7" s="1"/>
  <c r="N97" i="7"/>
  <c r="M97" i="7"/>
  <c r="O97" i="7"/>
  <c r="Q96" i="7"/>
  <c r="S96" i="7" s="1"/>
  <c r="Q99" i="7" l="1"/>
  <c r="S99" i="7" s="1"/>
  <c r="P98" i="10"/>
  <c r="R98" i="10" s="1"/>
  <c r="H98" i="10" s="1"/>
  <c r="O99" i="10"/>
  <c r="K100" i="10"/>
  <c r="J100" i="10"/>
  <c r="L100" i="10" s="1"/>
  <c r="M99" i="10"/>
  <c r="N99" i="10"/>
  <c r="P99" i="10" s="1"/>
  <c r="R99" i="10" s="1"/>
  <c r="H99" i="10" s="1"/>
  <c r="Q98" i="10"/>
  <c r="S98" i="10" s="1"/>
  <c r="K102" i="9"/>
  <c r="J101" i="9"/>
  <c r="L101" i="9" s="1"/>
  <c r="M99" i="9"/>
  <c r="P98" i="9"/>
  <c r="R98" i="9" s="1"/>
  <c r="H98" i="9" s="1"/>
  <c r="Q98" i="9"/>
  <c r="S98" i="9" s="1"/>
  <c r="N99" i="9"/>
  <c r="O99" i="9"/>
  <c r="O100" i="7"/>
  <c r="I102" i="7"/>
  <c r="J101" i="7"/>
  <c r="L101" i="7" s="1"/>
  <c r="K101" i="7"/>
  <c r="N100" i="7"/>
  <c r="P100" i="7" s="1"/>
  <c r="R100" i="7" s="1"/>
  <c r="H100" i="7" s="1"/>
  <c r="M100" i="7"/>
  <c r="P99" i="7"/>
  <c r="R99" i="7" s="1"/>
  <c r="H99" i="7" s="1"/>
  <c r="Q97" i="7"/>
  <c r="S97" i="7" s="1"/>
  <c r="O98" i="7"/>
  <c r="M98" i="7"/>
  <c r="P97" i="7"/>
  <c r="R97" i="7" s="1"/>
  <c r="H97" i="7" s="1"/>
  <c r="O100" i="10" l="1"/>
  <c r="M100" i="10"/>
  <c r="N100" i="10"/>
  <c r="P100" i="10" s="1"/>
  <c r="R100" i="10" s="1"/>
  <c r="H100" i="10" s="1"/>
  <c r="Q99" i="10"/>
  <c r="S99" i="10" s="1"/>
  <c r="K101" i="10"/>
  <c r="J101" i="10"/>
  <c r="L101" i="10" s="1"/>
  <c r="K103" i="9"/>
  <c r="J102" i="9"/>
  <c r="L102" i="9" s="1"/>
  <c r="Q99" i="9"/>
  <c r="S99" i="9" s="1"/>
  <c r="O100" i="9"/>
  <c r="M100" i="9"/>
  <c r="N100" i="9"/>
  <c r="P99" i="9"/>
  <c r="R99" i="9" s="1"/>
  <c r="H99" i="9" s="1"/>
  <c r="O101" i="7"/>
  <c r="M101" i="7"/>
  <c r="N101" i="7"/>
  <c r="P101" i="7" s="1"/>
  <c r="R101" i="7" s="1"/>
  <c r="H101" i="7" s="1"/>
  <c r="I103" i="7"/>
  <c r="J102" i="7"/>
  <c r="L102" i="7" s="1"/>
  <c r="K102" i="7"/>
  <c r="Q100" i="7"/>
  <c r="S100" i="7" s="1"/>
  <c r="N98" i="7"/>
  <c r="P98" i="7" s="1"/>
  <c r="R98" i="7" s="1"/>
  <c r="H98" i="7" s="1"/>
  <c r="O101" i="10" l="1"/>
  <c r="M101" i="10"/>
  <c r="N101" i="10"/>
  <c r="P101" i="10" s="1"/>
  <c r="R101" i="10" s="1"/>
  <c r="H101" i="10" s="1"/>
  <c r="K102" i="10"/>
  <c r="J102" i="10"/>
  <c r="L102" i="10" s="1"/>
  <c r="Q100" i="10"/>
  <c r="S100" i="10" s="1"/>
  <c r="K104" i="9"/>
  <c r="J103" i="9"/>
  <c r="L103" i="9" s="1"/>
  <c r="O101" i="9"/>
  <c r="P100" i="9"/>
  <c r="R100" i="9" s="1"/>
  <c r="H100" i="9" s="1"/>
  <c r="N101" i="9"/>
  <c r="Q100" i="9"/>
  <c r="S100" i="9" s="1"/>
  <c r="M101" i="9"/>
  <c r="Q101" i="7"/>
  <c r="S101" i="7" s="1"/>
  <c r="I104" i="7"/>
  <c r="J103" i="7"/>
  <c r="L103" i="7" s="1"/>
  <c r="K103" i="7"/>
  <c r="N102" i="7"/>
  <c r="M102" i="7"/>
  <c r="O102" i="7"/>
  <c r="Q98" i="7"/>
  <c r="S98" i="7" s="1"/>
  <c r="O102" i="10" l="1"/>
  <c r="K103" i="10"/>
  <c r="J103" i="10"/>
  <c r="L103" i="10" s="1"/>
  <c r="O103" i="10" s="1"/>
  <c r="M102" i="10"/>
  <c r="N102" i="10"/>
  <c r="P102" i="10" s="1"/>
  <c r="R102" i="10" s="1"/>
  <c r="H102" i="10" s="1"/>
  <c r="Q101" i="10"/>
  <c r="S101" i="10" s="1"/>
  <c r="J104" i="9"/>
  <c r="L104" i="9" s="1"/>
  <c r="K105" i="9"/>
  <c r="P101" i="9"/>
  <c r="R101" i="9" s="1"/>
  <c r="H101" i="9" s="1"/>
  <c r="M102" i="9"/>
  <c r="N102" i="9"/>
  <c r="Q101" i="9"/>
  <c r="S101" i="9" s="1"/>
  <c r="O102" i="9"/>
  <c r="P102" i="7"/>
  <c r="R102" i="7" s="1"/>
  <c r="H102" i="7" s="1"/>
  <c r="M103" i="7"/>
  <c r="N103" i="7"/>
  <c r="Q102" i="7"/>
  <c r="S102" i="7" s="1"/>
  <c r="O103" i="7"/>
  <c r="J104" i="7"/>
  <c r="L104" i="7" s="1"/>
  <c r="I105" i="7"/>
  <c r="K104" i="7"/>
  <c r="Q102" i="10" l="1"/>
  <c r="S102" i="10" s="1"/>
  <c r="M103" i="10"/>
  <c r="N103" i="10"/>
  <c r="P103" i="10" s="1"/>
  <c r="R103" i="10" s="1"/>
  <c r="H103" i="10" s="1"/>
  <c r="K104" i="10"/>
  <c r="J104" i="10"/>
  <c r="L104" i="10" s="1"/>
  <c r="K106" i="9"/>
  <c r="J105" i="9"/>
  <c r="L105" i="9" s="1"/>
  <c r="N103" i="9"/>
  <c r="P102" i="9"/>
  <c r="R102" i="9" s="1"/>
  <c r="H102" i="9" s="1"/>
  <c r="M103" i="9"/>
  <c r="Q102" i="9"/>
  <c r="S102" i="9" s="1"/>
  <c r="O103" i="9"/>
  <c r="Q103" i="7"/>
  <c r="S103" i="7" s="1"/>
  <c r="N104" i="7"/>
  <c r="M104" i="7"/>
  <c r="I106" i="7"/>
  <c r="J105" i="7"/>
  <c r="L105" i="7" s="1"/>
  <c r="K105" i="7"/>
  <c r="P103" i="7"/>
  <c r="R103" i="7" s="1"/>
  <c r="H103" i="7" s="1"/>
  <c r="O104" i="7"/>
  <c r="Q104" i="7" s="1"/>
  <c r="S104" i="7" s="1"/>
  <c r="O104" i="10" l="1"/>
  <c r="K105" i="10"/>
  <c r="J105" i="10"/>
  <c r="L105" i="10" s="1"/>
  <c r="O105" i="10" s="1"/>
  <c r="M104" i="10"/>
  <c r="N104" i="10"/>
  <c r="P104" i="10" s="1"/>
  <c r="R104" i="10" s="1"/>
  <c r="H104" i="10" s="1"/>
  <c r="Q103" i="10"/>
  <c r="S103" i="10" s="1"/>
  <c r="K107" i="9"/>
  <c r="J106" i="9"/>
  <c r="L106" i="9" s="1"/>
  <c r="P103" i="9"/>
  <c r="R103" i="9" s="1"/>
  <c r="H103" i="9" s="1"/>
  <c r="Q103" i="9"/>
  <c r="S103" i="9" s="1"/>
  <c r="M104" i="9"/>
  <c r="O104" i="9"/>
  <c r="N104" i="9"/>
  <c r="O105" i="7"/>
  <c r="I107" i="7"/>
  <c r="J106" i="7"/>
  <c r="L106" i="7" s="1"/>
  <c r="K106" i="7"/>
  <c r="N105" i="7"/>
  <c r="M105" i="7"/>
  <c r="P104" i="7"/>
  <c r="R104" i="7" s="1"/>
  <c r="H104" i="7" s="1"/>
  <c r="M105" i="10" l="1"/>
  <c r="N105" i="10"/>
  <c r="P105" i="10" s="1"/>
  <c r="R105" i="10" s="1"/>
  <c r="H105" i="10" s="1"/>
  <c r="Q104" i="10"/>
  <c r="S104" i="10" s="1"/>
  <c r="K106" i="10"/>
  <c r="J106" i="10"/>
  <c r="L106" i="10" s="1"/>
  <c r="K108" i="9"/>
  <c r="J107" i="9"/>
  <c r="L107" i="9" s="1"/>
  <c r="M105" i="9"/>
  <c r="O105" i="9"/>
  <c r="P104" i="9"/>
  <c r="R104" i="9" s="1"/>
  <c r="H104" i="9" s="1"/>
  <c r="N105" i="9"/>
  <c r="Q104" i="9"/>
  <c r="S104" i="9" s="1"/>
  <c r="P105" i="7"/>
  <c r="R105" i="7" s="1"/>
  <c r="H105" i="7" s="1"/>
  <c r="O106" i="7"/>
  <c r="M106" i="7"/>
  <c r="N106" i="7"/>
  <c r="P106" i="7" s="1"/>
  <c r="R106" i="7" s="1"/>
  <c r="H106" i="7" s="1"/>
  <c r="I108" i="7"/>
  <c r="J107" i="7"/>
  <c r="L107" i="7" s="1"/>
  <c r="K107" i="7"/>
  <c r="Q105" i="7"/>
  <c r="S105" i="7" s="1"/>
  <c r="O106" i="10" l="1"/>
  <c r="M106" i="10"/>
  <c r="N106" i="10"/>
  <c r="J107" i="10"/>
  <c r="L107" i="10" s="1"/>
  <c r="K107" i="10"/>
  <c r="Q105" i="10"/>
  <c r="S105" i="10" s="1"/>
  <c r="J108" i="9"/>
  <c r="L108" i="9" s="1"/>
  <c r="K109" i="9"/>
  <c r="O106" i="9"/>
  <c r="P105" i="9"/>
  <c r="R105" i="9" s="1"/>
  <c r="H105" i="9" s="1"/>
  <c r="Q105" i="9"/>
  <c r="S105" i="9" s="1"/>
  <c r="N106" i="9"/>
  <c r="M106" i="9"/>
  <c r="J108" i="7"/>
  <c r="L108" i="7" s="1"/>
  <c r="K108" i="7"/>
  <c r="I109" i="7"/>
  <c r="Q106" i="7"/>
  <c r="S106" i="7" s="1"/>
  <c r="M107" i="7"/>
  <c r="N107" i="7"/>
  <c r="O107" i="7"/>
  <c r="O107" i="10" l="1"/>
  <c r="P106" i="10"/>
  <c r="R106" i="10" s="1"/>
  <c r="H106" i="10" s="1"/>
  <c r="N107" i="10"/>
  <c r="P107" i="10" s="1"/>
  <c r="R107" i="10" s="1"/>
  <c r="H107" i="10" s="1"/>
  <c r="M107" i="10"/>
  <c r="K108" i="10"/>
  <c r="J108" i="10"/>
  <c r="L108" i="10" s="1"/>
  <c r="Q106" i="10"/>
  <c r="S106" i="10" s="1"/>
  <c r="K110" i="9"/>
  <c r="J109" i="9"/>
  <c r="L109" i="9" s="1"/>
  <c r="P106" i="9"/>
  <c r="R106" i="9" s="1"/>
  <c r="H106" i="9" s="1"/>
  <c r="O107" i="9"/>
  <c r="Q106" i="9"/>
  <c r="S106" i="9" s="1"/>
  <c r="M107" i="9"/>
  <c r="N107" i="9"/>
  <c r="Q107" i="7"/>
  <c r="S107" i="7" s="1"/>
  <c r="O108" i="7"/>
  <c r="I110" i="7"/>
  <c r="J109" i="7"/>
  <c r="L109" i="7" s="1"/>
  <c r="K109" i="7"/>
  <c r="P107" i="7"/>
  <c r="R107" i="7" s="1"/>
  <c r="H107" i="7" s="1"/>
  <c r="N108" i="7"/>
  <c r="M108" i="7"/>
  <c r="N108" i="10" l="1"/>
  <c r="M108" i="10"/>
  <c r="K109" i="10"/>
  <c r="J109" i="10"/>
  <c r="L109" i="10" s="1"/>
  <c r="O108" i="10"/>
  <c r="Q108" i="10" s="1"/>
  <c r="S108" i="10" s="1"/>
  <c r="Q107" i="10"/>
  <c r="S107" i="10" s="1"/>
  <c r="K111" i="9"/>
  <c r="J110" i="9"/>
  <c r="L110" i="9" s="1"/>
  <c r="N108" i="9"/>
  <c r="P107" i="9"/>
  <c r="R107" i="9" s="1"/>
  <c r="H107" i="9" s="1"/>
  <c r="O108" i="9"/>
  <c r="M108" i="9"/>
  <c r="Q107" i="9"/>
  <c r="S107" i="9" s="1"/>
  <c r="Q108" i="7"/>
  <c r="S108" i="7" s="1"/>
  <c r="P108" i="7"/>
  <c r="R108" i="7" s="1"/>
  <c r="H108" i="7" s="1"/>
  <c r="M109" i="7"/>
  <c r="N109" i="7"/>
  <c r="O109" i="7"/>
  <c r="I111" i="7"/>
  <c r="J110" i="7"/>
  <c r="L110" i="7" s="1"/>
  <c r="K110" i="7"/>
  <c r="O109" i="10" l="1"/>
  <c r="N109" i="10"/>
  <c r="M109" i="10"/>
  <c r="K110" i="10"/>
  <c r="J110" i="10"/>
  <c r="L110" i="10" s="1"/>
  <c r="P108" i="10"/>
  <c r="R108" i="10" s="1"/>
  <c r="H108" i="10" s="1"/>
  <c r="K112" i="9"/>
  <c r="J111" i="9"/>
  <c r="L111" i="9" s="1"/>
  <c r="O109" i="9"/>
  <c r="P108" i="9"/>
  <c r="R108" i="9" s="1"/>
  <c r="H108" i="9" s="1"/>
  <c r="Q108" i="9"/>
  <c r="S108" i="9" s="1"/>
  <c r="N109" i="9"/>
  <c r="M109" i="9"/>
  <c r="Q109" i="7"/>
  <c r="S109" i="7" s="1"/>
  <c r="P109" i="7"/>
  <c r="R109" i="7" s="1"/>
  <c r="H109" i="7" s="1"/>
  <c r="I112" i="7"/>
  <c r="K111" i="7"/>
  <c r="J111" i="7"/>
  <c r="L111" i="7" s="1"/>
  <c r="N110" i="7"/>
  <c r="M110" i="7"/>
  <c r="O110" i="7"/>
  <c r="P109" i="10" l="1"/>
  <c r="R109" i="10" s="1"/>
  <c r="H109" i="10" s="1"/>
  <c r="N110" i="10"/>
  <c r="M110" i="10"/>
  <c r="K111" i="10"/>
  <c r="J111" i="10"/>
  <c r="L111" i="10" s="1"/>
  <c r="O110" i="10"/>
  <c r="Q110" i="10" s="1"/>
  <c r="S110" i="10" s="1"/>
  <c r="Q109" i="10"/>
  <c r="S109" i="10" s="1"/>
  <c r="J112" i="9"/>
  <c r="L112" i="9" s="1"/>
  <c r="K113" i="9"/>
  <c r="O110" i="9"/>
  <c r="P109" i="9"/>
  <c r="R109" i="9" s="1"/>
  <c r="H109" i="9" s="1"/>
  <c r="Q109" i="9"/>
  <c r="S109" i="9" s="1"/>
  <c r="M110" i="9"/>
  <c r="N110" i="9"/>
  <c r="O111" i="7"/>
  <c r="P110" i="7"/>
  <c r="R110" i="7" s="1"/>
  <c r="H110" i="7" s="1"/>
  <c r="Q110" i="7"/>
  <c r="S110" i="7" s="1"/>
  <c r="M111" i="7"/>
  <c r="N111" i="7"/>
  <c r="P111" i="7" s="1"/>
  <c r="R111" i="7" s="1"/>
  <c r="H111" i="7" s="1"/>
  <c r="J112" i="7"/>
  <c r="L112" i="7" s="1"/>
  <c r="K112" i="7"/>
  <c r="I113" i="7"/>
  <c r="O111" i="10" l="1"/>
  <c r="N111" i="10"/>
  <c r="M111" i="10"/>
  <c r="K112" i="10"/>
  <c r="J112" i="10"/>
  <c r="L112" i="10" s="1"/>
  <c r="P110" i="10"/>
  <c r="R110" i="10" s="1"/>
  <c r="H110" i="10" s="1"/>
  <c r="Q110" i="9"/>
  <c r="S110" i="9" s="1"/>
  <c r="K114" i="9"/>
  <c r="J113" i="9"/>
  <c r="L113" i="9" s="1"/>
  <c r="N111" i="9"/>
  <c r="P110" i="9"/>
  <c r="R110" i="9" s="1"/>
  <c r="H110" i="9" s="1"/>
  <c r="O111" i="9"/>
  <c r="M111" i="9"/>
  <c r="I114" i="7"/>
  <c r="J113" i="7"/>
  <c r="L113" i="7" s="1"/>
  <c r="K113" i="7"/>
  <c r="N112" i="7"/>
  <c r="M112" i="7"/>
  <c r="Q111" i="7"/>
  <c r="S111" i="7" s="1"/>
  <c r="O112" i="7"/>
  <c r="P111" i="10" l="1"/>
  <c r="R111" i="10" s="1"/>
  <c r="H111" i="10" s="1"/>
  <c r="N112" i="10"/>
  <c r="M112" i="10"/>
  <c r="K113" i="10"/>
  <c r="J113" i="10"/>
  <c r="L113" i="10" s="1"/>
  <c r="O112" i="10"/>
  <c r="Q112" i="10" s="1"/>
  <c r="S112" i="10" s="1"/>
  <c r="Q111" i="10"/>
  <c r="S111" i="10" s="1"/>
  <c r="K115" i="9"/>
  <c r="J114" i="9"/>
  <c r="L114" i="9" s="1"/>
  <c r="O112" i="9"/>
  <c r="P111" i="9"/>
  <c r="R111" i="9" s="1"/>
  <c r="H111" i="9" s="1"/>
  <c r="Q111" i="9"/>
  <c r="S111" i="9" s="1"/>
  <c r="M112" i="9"/>
  <c r="N112" i="9"/>
  <c r="P112" i="7"/>
  <c r="R112" i="7" s="1"/>
  <c r="H112" i="7" s="1"/>
  <c r="O113" i="7"/>
  <c r="Q112" i="7"/>
  <c r="S112" i="7" s="1"/>
  <c r="N113" i="7"/>
  <c r="P113" i="7" s="1"/>
  <c r="R113" i="7" s="1"/>
  <c r="H113" i="7" s="1"/>
  <c r="M113" i="7"/>
  <c r="I115" i="7"/>
  <c r="J114" i="7"/>
  <c r="L114" i="7" s="1"/>
  <c r="K114" i="7"/>
  <c r="O113" i="10" l="1"/>
  <c r="N113" i="10"/>
  <c r="M113" i="10"/>
  <c r="K114" i="10"/>
  <c r="J114" i="10"/>
  <c r="L114" i="10" s="1"/>
  <c r="P112" i="10"/>
  <c r="R112" i="10" s="1"/>
  <c r="H112" i="10" s="1"/>
  <c r="K116" i="9"/>
  <c r="J115" i="9"/>
  <c r="L115" i="9" s="1"/>
  <c r="Q112" i="9"/>
  <c r="S112" i="9" s="1"/>
  <c r="O113" i="9"/>
  <c r="P112" i="9"/>
  <c r="R112" i="9" s="1"/>
  <c r="H112" i="9" s="1"/>
  <c r="M113" i="9"/>
  <c r="N113" i="9"/>
  <c r="M114" i="7"/>
  <c r="N114" i="7"/>
  <c r="O114" i="7"/>
  <c r="Q114" i="7" s="1"/>
  <c r="S114" i="7" s="1"/>
  <c r="I116" i="7"/>
  <c r="J115" i="7"/>
  <c r="L115" i="7" s="1"/>
  <c r="K115" i="7"/>
  <c r="Q113" i="7"/>
  <c r="S113" i="7" s="1"/>
  <c r="P113" i="10" l="1"/>
  <c r="R113" i="10" s="1"/>
  <c r="H113" i="10" s="1"/>
  <c r="N114" i="10"/>
  <c r="M114" i="10"/>
  <c r="K115" i="10"/>
  <c r="J115" i="10"/>
  <c r="L115" i="10" s="1"/>
  <c r="O114" i="10"/>
  <c r="Q114" i="10" s="1"/>
  <c r="S114" i="10" s="1"/>
  <c r="Q113" i="10"/>
  <c r="S113" i="10" s="1"/>
  <c r="J116" i="9"/>
  <c r="L116" i="9" s="1"/>
  <c r="K117" i="9"/>
  <c r="P113" i="9"/>
  <c r="R113" i="9" s="1"/>
  <c r="H113" i="9" s="1"/>
  <c r="O114" i="9"/>
  <c r="N114" i="9"/>
  <c r="M114" i="9"/>
  <c r="Q113" i="9"/>
  <c r="S113" i="9" s="1"/>
  <c r="M115" i="7"/>
  <c r="N115" i="7"/>
  <c r="J116" i="7"/>
  <c r="L116" i="7" s="1"/>
  <c r="K116" i="7"/>
  <c r="I117" i="7"/>
  <c r="P114" i="7"/>
  <c r="R114" i="7" s="1"/>
  <c r="H114" i="7" s="1"/>
  <c r="O115" i="7"/>
  <c r="Q115" i="7" s="1"/>
  <c r="S115" i="7" s="1"/>
  <c r="O115" i="10" l="1"/>
  <c r="N115" i="10"/>
  <c r="M115" i="10"/>
  <c r="K116" i="10"/>
  <c r="J116" i="10"/>
  <c r="L116" i="10" s="1"/>
  <c r="P114" i="10"/>
  <c r="R114" i="10" s="1"/>
  <c r="H114" i="10" s="1"/>
  <c r="K118" i="9"/>
  <c r="J117" i="9"/>
  <c r="L117" i="9" s="1"/>
  <c r="P114" i="9"/>
  <c r="R114" i="9" s="1"/>
  <c r="H114" i="9" s="1"/>
  <c r="O115" i="9"/>
  <c r="Q114" i="9"/>
  <c r="S114" i="9" s="1"/>
  <c r="N115" i="9"/>
  <c r="M115" i="9"/>
  <c r="N116" i="7"/>
  <c r="M116" i="7"/>
  <c r="P115" i="7"/>
  <c r="R115" i="7" s="1"/>
  <c r="H115" i="7" s="1"/>
  <c r="O116" i="7"/>
  <c r="Q116" i="7" s="1"/>
  <c r="S116" i="7" s="1"/>
  <c r="I118" i="7"/>
  <c r="J117" i="7"/>
  <c r="L117" i="7" s="1"/>
  <c r="K117" i="7"/>
  <c r="P115" i="10" l="1"/>
  <c r="R115" i="10" s="1"/>
  <c r="H115" i="10" s="1"/>
  <c r="N116" i="10"/>
  <c r="M116" i="10"/>
  <c r="K117" i="10"/>
  <c r="J117" i="10"/>
  <c r="L117" i="10" s="1"/>
  <c r="O116" i="10"/>
  <c r="Q116" i="10" s="1"/>
  <c r="S116" i="10" s="1"/>
  <c r="Q115" i="10"/>
  <c r="S115" i="10" s="1"/>
  <c r="K119" i="9"/>
  <c r="J118" i="9"/>
  <c r="L118" i="9" s="1"/>
  <c r="O116" i="9"/>
  <c r="P115" i="9"/>
  <c r="R115" i="9" s="1"/>
  <c r="H115" i="9" s="1"/>
  <c r="Q115" i="9"/>
  <c r="S115" i="9" s="1"/>
  <c r="M116" i="9"/>
  <c r="N116" i="9"/>
  <c r="N117" i="7"/>
  <c r="M117" i="7"/>
  <c r="O117" i="7"/>
  <c r="Q117" i="7" s="1"/>
  <c r="S117" i="7" s="1"/>
  <c r="I119" i="7"/>
  <c r="J118" i="7"/>
  <c r="L118" i="7" s="1"/>
  <c r="K118" i="7"/>
  <c r="P116" i="7"/>
  <c r="R116" i="7" s="1"/>
  <c r="H116" i="7" s="1"/>
  <c r="O117" i="10" l="1"/>
  <c r="N117" i="10"/>
  <c r="P117" i="10" s="1"/>
  <c r="R117" i="10" s="1"/>
  <c r="H117" i="10" s="1"/>
  <c r="M117" i="10"/>
  <c r="K118" i="10"/>
  <c r="J118" i="10"/>
  <c r="L118" i="10" s="1"/>
  <c r="P116" i="10"/>
  <c r="R116" i="10" s="1"/>
  <c r="H116" i="10" s="1"/>
  <c r="K120" i="9"/>
  <c r="J119" i="9"/>
  <c r="L119" i="9" s="1"/>
  <c r="P116" i="9"/>
  <c r="R116" i="9" s="1"/>
  <c r="H116" i="9" s="1"/>
  <c r="O117" i="9"/>
  <c r="N117" i="9"/>
  <c r="M117" i="9"/>
  <c r="Q116" i="9"/>
  <c r="S116" i="9" s="1"/>
  <c r="I120" i="7"/>
  <c r="J119" i="7"/>
  <c r="L119" i="7" s="1"/>
  <c r="K119" i="7"/>
  <c r="M118" i="7"/>
  <c r="N118" i="7"/>
  <c r="O118" i="7"/>
  <c r="P117" i="7"/>
  <c r="R117" i="7" s="1"/>
  <c r="H117" i="7" s="1"/>
  <c r="N118" i="10" l="1"/>
  <c r="M118" i="10"/>
  <c r="K119" i="10"/>
  <c r="J119" i="10"/>
  <c r="L119" i="10" s="1"/>
  <c r="O119" i="10" s="1"/>
  <c r="O118" i="10"/>
  <c r="Q118" i="10" s="1"/>
  <c r="S118" i="10" s="1"/>
  <c r="Q117" i="10"/>
  <c r="S117" i="10" s="1"/>
  <c r="J120" i="9"/>
  <c r="L120" i="9" s="1"/>
  <c r="K121" i="9"/>
  <c r="Q117" i="9"/>
  <c r="S117" i="9" s="1"/>
  <c r="N118" i="9"/>
  <c r="P117" i="9"/>
  <c r="R117" i="9" s="1"/>
  <c r="H117" i="9" s="1"/>
  <c r="O118" i="9"/>
  <c r="M118" i="9"/>
  <c r="Q118" i="7"/>
  <c r="S118" i="7" s="1"/>
  <c r="N119" i="7"/>
  <c r="M119" i="7"/>
  <c r="O119" i="7"/>
  <c r="P118" i="7"/>
  <c r="R118" i="7" s="1"/>
  <c r="H118" i="7" s="1"/>
  <c r="J120" i="7"/>
  <c r="L120" i="7" s="1"/>
  <c r="I121" i="7"/>
  <c r="K120" i="7"/>
  <c r="Q119" i="7" l="1"/>
  <c r="S119" i="7" s="1"/>
  <c r="N119" i="10"/>
  <c r="P119" i="10" s="1"/>
  <c r="R119" i="10" s="1"/>
  <c r="H119" i="10" s="1"/>
  <c r="M119" i="10"/>
  <c r="K120" i="10"/>
  <c r="J120" i="10"/>
  <c r="L120" i="10" s="1"/>
  <c r="P118" i="10"/>
  <c r="R118" i="10" s="1"/>
  <c r="H118" i="10" s="1"/>
  <c r="K122" i="9"/>
  <c r="J121" i="9"/>
  <c r="L121" i="9" s="1"/>
  <c r="M119" i="9"/>
  <c r="P118" i="9"/>
  <c r="R118" i="9" s="1"/>
  <c r="H118" i="9" s="1"/>
  <c r="Q118" i="9"/>
  <c r="S118" i="9" s="1"/>
  <c r="N119" i="9"/>
  <c r="O119" i="9"/>
  <c r="O120" i="9"/>
  <c r="I122" i="7"/>
  <c r="J121" i="7"/>
  <c r="L121" i="7" s="1"/>
  <c r="K121" i="7"/>
  <c r="N120" i="7"/>
  <c r="M120" i="7"/>
  <c r="O120" i="7"/>
  <c r="P119" i="7"/>
  <c r="R119" i="7" s="1"/>
  <c r="H119" i="7" s="1"/>
  <c r="N120" i="10" l="1"/>
  <c r="M120" i="10"/>
  <c r="K121" i="10"/>
  <c r="J121" i="10"/>
  <c r="L121" i="10" s="1"/>
  <c r="O120" i="10"/>
  <c r="Q120" i="10" s="1"/>
  <c r="S120" i="10" s="1"/>
  <c r="Q119" i="10"/>
  <c r="S119" i="10" s="1"/>
  <c r="K123" i="9"/>
  <c r="J122" i="9"/>
  <c r="L122" i="9" s="1"/>
  <c r="P119" i="9"/>
  <c r="R119" i="9" s="1"/>
  <c r="H119" i="9" s="1"/>
  <c r="Q119" i="9"/>
  <c r="S119" i="9" s="1"/>
  <c r="N120" i="9"/>
  <c r="P120" i="9" s="1"/>
  <c r="R120" i="9" s="1"/>
  <c r="H120" i="9" s="1"/>
  <c r="M120" i="9"/>
  <c r="P120" i="7"/>
  <c r="R120" i="7" s="1"/>
  <c r="H120" i="7" s="1"/>
  <c r="Q120" i="7"/>
  <c r="S120" i="7" s="1"/>
  <c r="N121" i="7"/>
  <c r="M121" i="7"/>
  <c r="O121" i="7"/>
  <c r="I123" i="7"/>
  <c r="J122" i="7"/>
  <c r="L122" i="7" s="1"/>
  <c r="K122" i="7"/>
  <c r="O121" i="10" l="1"/>
  <c r="N121" i="10"/>
  <c r="P121" i="10" s="1"/>
  <c r="R121" i="10" s="1"/>
  <c r="H121" i="10" s="1"/>
  <c r="M121" i="10"/>
  <c r="K122" i="10"/>
  <c r="J122" i="10"/>
  <c r="L122" i="10" s="1"/>
  <c r="P120" i="10"/>
  <c r="R120" i="10" s="1"/>
  <c r="H120" i="10" s="1"/>
  <c r="K124" i="9"/>
  <c r="J123" i="9"/>
  <c r="L123" i="9" s="1"/>
  <c r="O121" i="9"/>
  <c r="Q120" i="9"/>
  <c r="S120" i="9" s="1"/>
  <c r="M121" i="9"/>
  <c r="N121" i="9"/>
  <c r="Q121" i="7"/>
  <c r="S121" i="7" s="1"/>
  <c r="O122" i="7"/>
  <c r="M122" i="7"/>
  <c r="N122" i="7"/>
  <c r="P122" i="7" s="1"/>
  <c r="R122" i="7" s="1"/>
  <c r="H122" i="7" s="1"/>
  <c r="P121" i="7"/>
  <c r="R121" i="7" s="1"/>
  <c r="H121" i="7" s="1"/>
  <c r="I124" i="7"/>
  <c r="J123" i="7"/>
  <c r="L123" i="7" s="1"/>
  <c r="K123" i="7"/>
  <c r="N122" i="10" l="1"/>
  <c r="M122" i="10"/>
  <c r="K123" i="10"/>
  <c r="J123" i="10"/>
  <c r="L123" i="10" s="1"/>
  <c r="O123" i="10" s="1"/>
  <c r="O122" i="10"/>
  <c r="Q122" i="10" s="1"/>
  <c r="S122" i="10" s="1"/>
  <c r="Q121" i="10"/>
  <c r="S121" i="10" s="1"/>
  <c r="J124" i="9"/>
  <c r="L124" i="9" s="1"/>
  <c r="K125" i="9"/>
  <c r="Q121" i="9"/>
  <c r="S121" i="9" s="1"/>
  <c r="O122" i="9"/>
  <c r="N122" i="9"/>
  <c r="M122" i="9"/>
  <c r="P121" i="9"/>
  <c r="R121" i="9" s="1"/>
  <c r="H121" i="9" s="1"/>
  <c r="M123" i="7"/>
  <c r="N123" i="7"/>
  <c r="O123" i="7"/>
  <c r="J124" i="7"/>
  <c r="L124" i="7" s="1"/>
  <c r="K124" i="7"/>
  <c r="I125" i="7"/>
  <c r="Q122" i="7"/>
  <c r="S122" i="7" s="1"/>
  <c r="N123" i="10" l="1"/>
  <c r="P123" i="10" s="1"/>
  <c r="R123" i="10" s="1"/>
  <c r="H123" i="10" s="1"/>
  <c r="M123" i="10"/>
  <c r="K124" i="10"/>
  <c r="J124" i="10"/>
  <c r="L124" i="10" s="1"/>
  <c r="P122" i="10"/>
  <c r="R122" i="10" s="1"/>
  <c r="H122" i="10" s="1"/>
  <c r="K126" i="9"/>
  <c r="J125" i="9"/>
  <c r="L125" i="9" s="1"/>
  <c r="P122" i="9"/>
  <c r="R122" i="9" s="1"/>
  <c r="H122" i="9" s="1"/>
  <c r="N123" i="9"/>
  <c r="Q122" i="9"/>
  <c r="S122" i="9" s="1"/>
  <c r="O123" i="9"/>
  <c r="M123" i="9"/>
  <c r="O124" i="7"/>
  <c r="Q123" i="7"/>
  <c r="S123" i="7" s="1"/>
  <c r="I126" i="7"/>
  <c r="J125" i="7"/>
  <c r="L125" i="7" s="1"/>
  <c r="K125" i="7"/>
  <c r="P123" i="7"/>
  <c r="R123" i="7" s="1"/>
  <c r="H123" i="7" s="1"/>
  <c r="N124" i="7"/>
  <c r="P124" i="7" s="1"/>
  <c r="R124" i="7" s="1"/>
  <c r="H124" i="7" s="1"/>
  <c r="M124" i="7"/>
  <c r="N124" i="10" l="1"/>
  <c r="M124" i="10"/>
  <c r="K125" i="10"/>
  <c r="J125" i="10"/>
  <c r="L125" i="10" s="1"/>
  <c r="O124" i="10"/>
  <c r="Q124" i="10" s="1"/>
  <c r="S124" i="10" s="1"/>
  <c r="Q123" i="10"/>
  <c r="S123" i="10" s="1"/>
  <c r="K127" i="9"/>
  <c r="J126" i="9"/>
  <c r="L126" i="9" s="1"/>
  <c r="O124" i="9"/>
  <c r="P123" i="9"/>
  <c r="R123" i="9" s="1"/>
  <c r="H123" i="9" s="1"/>
  <c r="M124" i="9"/>
  <c r="Q123" i="9"/>
  <c r="S123" i="9" s="1"/>
  <c r="N124" i="9"/>
  <c r="N125" i="7"/>
  <c r="M125" i="7"/>
  <c r="I127" i="7"/>
  <c r="J126" i="7"/>
  <c r="L126" i="7" s="1"/>
  <c r="K126" i="7"/>
  <c r="O125" i="7"/>
  <c r="Q124" i="7"/>
  <c r="S124" i="7" s="1"/>
  <c r="O125" i="10" l="1"/>
  <c r="N125" i="10"/>
  <c r="M125" i="10"/>
  <c r="K126" i="10"/>
  <c r="J126" i="10"/>
  <c r="L126" i="10" s="1"/>
  <c r="P124" i="10"/>
  <c r="R124" i="10" s="1"/>
  <c r="H124" i="10" s="1"/>
  <c r="Q124" i="9"/>
  <c r="S124" i="9" s="1"/>
  <c r="K128" i="9"/>
  <c r="J127" i="9"/>
  <c r="L127" i="9" s="1"/>
  <c r="O125" i="9"/>
  <c r="P124" i="9"/>
  <c r="R124" i="9" s="1"/>
  <c r="H124" i="9" s="1"/>
  <c r="N125" i="9"/>
  <c r="M125" i="9"/>
  <c r="O126" i="7"/>
  <c r="Q125" i="7"/>
  <c r="S125" i="7" s="1"/>
  <c r="I128" i="7"/>
  <c r="K127" i="7"/>
  <c r="J127" i="7"/>
  <c r="L127" i="7" s="1"/>
  <c r="M126" i="7"/>
  <c r="N126" i="7"/>
  <c r="P125" i="7"/>
  <c r="R125" i="7" s="1"/>
  <c r="H125" i="7" s="1"/>
  <c r="P125" i="10" l="1"/>
  <c r="R125" i="10" s="1"/>
  <c r="H125" i="10" s="1"/>
  <c r="N126" i="10"/>
  <c r="M126" i="10"/>
  <c r="K127" i="10"/>
  <c r="J127" i="10"/>
  <c r="L127" i="10" s="1"/>
  <c r="O126" i="10"/>
  <c r="Q126" i="10" s="1"/>
  <c r="S126" i="10" s="1"/>
  <c r="Q125" i="10"/>
  <c r="S125" i="10" s="1"/>
  <c r="J128" i="9"/>
  <c r="L128" i="9" s="1"/>
  <c r="K129" i="9"/>
  <c r="O126" i="9"/>
  <c r="P125" i="9"/>
  <c r="R125" i="9" s="1"/>
  <c r="H125" i="9" s="1"/>
  <c r="Q125" i="9"/>
  <c r="S125" i="9" s="1"/>
  <c r="N126" i="9"/>
  <c r="M126" i="9"/>
  <c r="O127" i="9"/>
  <c r="P126" i="7"/>
  <c r="R126" i="7" s="1"/>
  <c r="H126" i="7" s="1"/>
  <c r="O127" i="7"/>
  <c r="J128" i="7"/>
  <c r="L128" i="7" s="1"/>
  <c r="K128" i="7"/>
  <c r="I129" i="7"/>
  <c r="M127" i="7"/>
  <c r="N127" i="7"/>
  <c r="Q126" i="7"/>
  <c r="S126" i="7" s="1"/>
  <c r="O127" i="10" l="1"/>
  <c r="N127" i="10"/>
  <c r="M127" i="10"/>
  <c r="J128" i="10"/>
  <c r="L128" i="10" s="1"/>
  <c r="K128" i="10"/>
  <c r="P126" i="10"/>
  <c r="R126" i="10" s="1"/>
  <c r="H126" i="10" s="1"/>
  <c r="K130" i="9"/>
  <c r="J129" i="9"/>
  <c r="L129" i="9" s="1"/>
  <c r="P126" i="9"/>
  <c r="R126" i="9" s="1"/>
  <c r="H126" i="9" s="1"/>
  <c r="Q126" i="9"/>
  <c r="S126" i="9" s="1"/>
  <c r="M127" i="9"/>
  <c r="N127" i="9"/>
  <c r="P127" i="9" s="1"/>
  <c r="R127" i="9" s="1"/>
  <c r="H127" i="9" s="1"/>
  <c r="P127" i="7"/>
  <c r="R127" i="7" s="1"/>
  <c r="H127" i="7" s="1"/>
  <c r="I130" i="7"/>
  <c r="J129" i="7"/>
  <c r="L129" i="7" s="1"/>
  <c r="K129" i="7"/>
  <c r="N128" i="7"/>
  <c r="M128" i="7"/>
  <c r="O128" i="7"/>
  <c r="Q127" i="7"/>
  <c r="S127" i="7" s="1"/>
  <c r="O128" i="10" l="1"/>
  <c r="P127" i="10"/>
  <c r="R127" i="10" s="1"/>
  <c r="H127" i="10" s="1"/>
  <c r="Q127" i="10"/>
  <c r="S127" i="10" s="1"/>
  <c r="J129" i="10"/>
  <c r="L129" i="10" s="1"/>
  <c r="K129" i="10"/>
  <c r="N128" i="10"/>
  <c r="M128" i="10"/>
  <c r="K131" i="9"/>
  <c r="J130" i="9"/>
  <c r="L130" i="9" s="1"/>
  <c r="Q127" i="9"/>
  <c r="S127" i="9" s="1"/>
  <c r="O128" i="9"/>
  <c r="N128" i="9"/>
  <c r="M128" i="9"/>
  <c r="P128" i="7"/>
  <c r="R128" i="7" s="1"/>
  <c r="H128" i="7" s="1"/>
  <c r="N129" i="7"/>
  <c r="M129" i="7"/>
  <c r="O129" i="7"/>
  <c r="Q128" i="7"/>
  <c r="S128" i="7" s="1"/>
  <c r="I131" i="7"/>
  <c r="J130" i="7"/>
  <c r="L130" i="7" s="1"/>
  <c r="K130" i="7"/>
  <c r="Q129" i="7" l="1"/>
  <c r="S129" i="7" s="1"/>
  <c r="P128" i="10"/>
  <c r="R128" i="10" s="1"/>
  <c r="H128" i="10" s="1"/>
  <c r="N129" i="10"/>
  <c r="M129" i="10"/>
  <c r="J130" i="10"/>
  <c r="L130" i="10" s="1"/>
  <c r="K130" i="10"/>
  <c r="Q128" i="10"/>
  <c r="S128" i="10" s="1"/>
  <c r="O129" i="10"/>
  <c r="Q129" i="10" s="1"/>
  <c r="S129" i="10" s="1"/>
  <c r="K132" i="9"/>
  <c r="J131" i="9"/>
  <c r="L131" i="9" s="1"/>
  <c r="N129" i="9"/>
  <c r="Q128" i="9"/>
  <c r="S128" i="9" s="1"/>
  <c r="P128" i="9"/>
  <c r="R128" i="9" s="1"/>
  <c r="H128" i="9" s="1"/>
  <c r="O129" i="9"/>
  <c r="M129" i="9"/>
  <c r="M130" i="7"/>
  <c r="N130" i="7"/>
  <c r="O130" i="7"/>
  <c r="I132" i="7"/>
  <c r="J131" i="7"/>
  <c r="L131" i="7" s="1"/>
  <c r="K131" i="7"/>
  <c r="P129" i="7"/>
  <c r="R129" i="7" s="1"/>
  <c r="H129" i="7" s="1"/>
  <c r="O130" i="10" l="1"/>
  <c r="J131" i="10"/>
  <c r="L131" i="10" s="1"/>
  <c r="K131" i="10"/>
  <c r="N130" i="10"/>
  <c r="P130" i="10" s="1"/>
  <c r="R130" i="10" s="1"/>
  <c r="H130" i="10" s="1"/>
  <c r="M130" i="10"/>
  <c r="P129" i="10"/>
  <c r="R129" i="10" s="1"/>
  <c r="H129" i="10" s="1"/>
  <c r="J132" i="9"/>
  <c r="L132" i="9" s="1"/>
  <c r="K133" i="9"/>
  <c r="O130" i="9"/>
  <c r="P129" i="9"/>
  <c r="R129" i="9" s="1"/>
  <c r="H129" i="9" s="1"/>
  <c r="N130" i="9"/>
  <c r="Q129" i="9"/>
  <c r="S129" i="9" s="1"/>
  <c r="M130" i="9"/>
  <c r="Q130" i="7"/>
  <c r="S130" i="7" s="1"/>
  <c r="J132" i="7"/>
  <c r="L132" i="7" s="1"/>
  <c r="K132" i="7"/>
  <c r="I133" i="7"/>
  <c r="P130" i="7"/>
  <c r="R130" i="7" s="1"/>
  <c r="H130" i="7" s="1"/>
  <c r="M131" i="7"/>
  <c r="N131" i="7"/>
  <c r="O131" i="7"/>
  <c r="Q131" i="7" l="1"/>
  <c r="S131" i="7" s="1"/>
  <c r="N131" i="10"/>
  <c r="M131" i="10"/>
  <c r="J132" i="10"/>
  <c r="L132" i="10" s="1"/>
  <c r="K132" i="10"/>
  <c r="Q130" i="10"/>
  <c r="S130" i="10" s="1"/>
  <c r="O131" i="10"/>
  <c r="K134" i="9"/>
  <c r="J133" i="9"/>
  <c r="L133" i="9" s="1"/>
  <c r="Q130" i="9"/>
  <c r="S130" i="9" s="1"/>
  <c r="M131" i="9"/>
  <c r="P130" i="9"/>
  <c r="R130" i="9" s="1"/>
  <c r="H130" i="9" s="1"/>
  <c r="N131" i="9"/>
  <c r="O131" i="9"/>
  <c r="P131" i="7"/>
  <c r="R131" i="7" s="1"/>
  <c r="H131" i="7" s="1"/>
  <c r="N132" i="7"/>
  <c r="M132" i="7"/>
  <c r="I134" i="7"/>
  <c r="J133" i="7"/>
  <c r="L133" i="7" s="1"/>
  <c r="K133" i="7"/>
  <c r="O132" i="7"/>
  <c r="O132" i="10" l="1"/>
  <c r="Q131" i="10"/>
  <c r="S131" i="10" s="1"/>
  <c r="J133" i="10"/>
  <c r="L133" i="10" s="1"/>
  <c r="K133" i="10"/>
  <c r="N132" i="10"/>
  <c r="P132" i="10" s="1"/>
  <c r="R132" i="10" s="1"/>
  <c r="H132" i="10" s="1"/>
  <c r="M132" i="10"/>
  <c r="P131" i="10"/>
  <c r="R131" i="10" s="1"/>
  <c r="H131" i="10" s="1"/>
  <c r="K135" i="9"/>
  <c r="J134" i="9"/>
  <c r="L134" i="9" s="1"/>
  <c r="O132" i="9"/>
  <c r="P131" i="9"/>
  <c r="R131" i="9" s="1"/>
  <c r="H131" i="9" s="1"/>
  <c r="N132" i="9"/>
  <c r="M132" i="9"/>
  <c r="Q131" i="9"/>
  <c r="S131" i="9" s="1"/>
  <c r="Q132" i="7"/>
  <c r="S132" i="7" s="1"/>
  <c r="I135" i="7"/>
  <c r="J134" i="7"/>
  <c r="L134" i="7" s="1"/>
  <c r="K134" i="7"/>
  <c r="P132" i="7"/>
  <c r="R132" i="7" s="1"/>
  <c r="H132" i="7" s="1"/>
  <c r="M133" i="7"/>
  <c r="N133" i="7"/>
  <c r="O133" i="7"/>
  <c r="Q133" i="7" l="1"/>
  <c r="S133" i="7" s="1"/>
  <c r="N133" i="10"/>
  <c r="M133" i="10"/>
  <c r="J134" i="10"/>
  <c r="L134" i="10" s="1"/>
  <c r="K134" i="10"/>
  <c r="Q132" i="10"/>
  <c r="S132" i="10" s="1"/>
  <c r="O133" i="10"/>
  <c r="K136" i="9"/>
  <c r="J135" i="9"/>
  <c r="L135" i="9" s="1"/>
  <c r="O133" i="9"/>
  <c r="Q132" i="9"/>
  <c r="S132" i="9" s="1"/>
  <c r="P132" i="9"/>
  <c r="R132" i="9" s="1"/>
  <c r="H132" i="9" s="1"/>
  <c r="M133" i="9"/>
  <c r="N133" i="9"/>
  <c r="O134" i="7"/>
  <c r="M134" i="7"/>
  <c r="N134" i="7"/>
  <c r="P133" i="7"/>
  <c r="R133" i="7" s="1"/>
  <c r="H133" i="7" s="1"/>
  <c r="I136" i="7"/>
  <c r="J135" i="7"/>
  <c r="L135" i="7" s="1"/>
  <c r="K135" i="7"/>
  <c r="Q133" i="10" l="1"/>
  <c r="S133" i="10" s="1"/>
  <c r="O134" i="10"/>
  <c r="J135" i="10"/>
  <c r="L135" i="10" s="1"/>
  <c r="K135" i="10"/>
  <c r="N134" i="10"/>
  <c r="M134" i="10"/>
  <c r="P133" i="10"/>
  <c r="R133" i="10" s="1"/>
  <c r="H133" i="10" s="1"/>
  <c r="Q133" i="9"/>
  <c r="S133" i="9" s="1"/>
  <c r="J136" i="9"/>
  <c r="L136" i="9" s="1"/>
  <c r="K137" i="9"/>
  <c r="O134" i="9"/>
  <c r="P133" i="9"/>
  <c r="R133" i="9" s="1"/>
  <c r="H133" i="9" s="1"/>
  <c r="M134" i="9"/>
  <c r="N134" i="9"/>
  <c r="P134" i="7"/>
  <c r="R134" i="7" s="1"/>
  <c r="H134" i="7" s="1"/>
  <c r="N135" i="7"/>
  <c r="M135" i="7"/>
  <c r="O135" i="7"/>
  <c r="J136" i="7"/>
  <c r="L136" i="7" s="1"/>
  <c r="I137" i="7"/>
  <c r="K136" i="7"/>
  <c r="Q134" i="7"/>
  <c r="S134" i="7" s="1"/>
  <c r="P134" i="10" l="1"/>
  <c r="R134" i="10" s="1"/>
  <c r="H134" i="10" s="1"/>
  <c r="N135" i="10"/>
  <c r="M135" i="10"/>
  <c r="J136" i="10"/>
  <c r="L136" i="10" s="1"/>
  <c r="K136" i="10"/>
  <c r="Q134" i="10"/>
  <c r="S134" i="10" s="1"/>
  <c r="O135" i="10"/>
  <c r="K138" i="9"/>
  <c r="J137" i="9"/>
  <c r="L137" i="9" s="1"/>
  <c r="P134" i="9"/>
  <c r="R134" i="9" s="1"/>
  <c r="H134" i="9" s="1"/>
  <c r="Q134" i="9"/>
  <c r="S134" i="9" s="1"/>
  <c r="O135" i="9"/>
  <c r="M135" i="9"/>
  <c r="N135" i="9"/>
  <c r="O136" i="7"/>
  <c r="Q135" i="7"/>
  <c r="S135" i="7" s="1"/>
  <c r="M136" i="7"/>
  <c r="N136" i="7"/>
  <c r="I138" i="7"/>
  <c r="J137" i="7"/>
  <c r="L137" i="7" s="1"/>
  <c r="K137" i="7"/>
  <c r="P135" i="7"/>
  <c r="R135" i="7" s="1"/>
  <c r="H135" i="7" s="1"/>
  <c r="Q135" i="10" l="1"/>
  <c r="S135" i="10" s="1"/>
  <c r="O136" i="10"/>
  <c r="J137" i="10"/>
  <c r="L137" i="10" s="1"/>
  <c r="K137" i="10"/>
  <c r="N136" i="10"/>
  <c r="M136" i="10"/>
  <c r="P135" i="10"/>
  <c r="R135" i="10" s="1"/>
  <c r="H135" i="10" s="1"/>
  <c r="K139" i="9"/>
  <c r="J138" i="9"/>
  <c r="L138" i="9" s="1"/>
  <c r="Q135" i="9"/>
  <c r="S135" i="9" s="1"/>
  <c r="O136" i="9"/>
  <c r="P135" i="9"/>
  <c r="R135" i="9" s="1"/>
  <c r="H135" i="9" s="1"/>
  <c r="M136" i="9"/>
  <c r="N136" i="9"/>
  <c r="P136" i="7"/>
  <c r="R136" i="7" s="1"/>
  <c r="H136" i="7" s="1"/>
  <c r="I139" i="7"/>
  <c r="J138" i="7"/>
  <c r="L138" i="7" s="1"/>
  <c r="K138" i="7"/>
  <c r="M137" i="7"/>
  <c r="N137" i="7"/>
  <c r="O137" i="7"/>
  <c r="Q136" i="7"/>
  <c r="S136" i="7" s="1"/>
  <c r="P136" i="10" l="1"/>
  <c r="R136" i="10" s="1"/>
  <c r="H136" i="10" s="1"/>
  <c r="N137" i="10"/>
  <c r="M137" i="10"/>
  <c r="J138" i="10"/>
  <c r="L138" i="10" s="1"/>
  <c r="K138" i="10"/>
  <c r="Q136" i="10"/>
  <c r="S136" i="10" s="1"/>
  <c r="O137" i="10"/>
  <c r="Q137" i="10" s="1"/>
  <c r="S137" i="10" s="1"/>
  <c r="K140" i="9"/>
  <c r="J139" i="9"/>
  <c r="L139" i="9" s="1"/>
  <c r="Q136" i="9"/>
  <c r="S136" i="9" s="1"/>
  <c r="P136" i="9"/>
  <c r="R136" i="9" s="1"/>
  <c r="H136" i="9" s="1"/>
  <c r="N137" i="9"/>
  <c r="M137" i="9"/>
  <c r="O137" i="9"/>
  <c r="Q137" i="7"/>
  <c r="S137" i="7" s="1"/>
  <c r="N138" i="7"/>
  <c r="M138" i="7"/>
  <c r="O138" i="7"/>
  <c r="P137" i="7"/>
  <c r="R137" i="7" s="1"/>
  <c r="H137" i="7" s="1"/>
  <c r="I140" i="7"/>
  <c r="J139" i="7"/>
  <c r="L139" i="7" s="1"/>
  <c r="K139" i="7"/>
  <c r="Q138" i="7" l="1"/>
  <c r="S138" i="7" s="1"/>
  <c r="O138" i="10"/>
  <c r="J139" i="10"/>
  <c r="L139" i="10" s="1"/>
  <c r="K139" i="10"/>
  <c r="N138" i="10"/>
  <c r="P138" i="10" s="1"/>
  <c r="R138" i="10" s="1"/>
  <c r="H138" i="10" s="1"/>
  <c r="M138" i="10"/>
  <c r="P137" i="10"/>
  <c r="R137" i="10" s="1"/>
  <c r="H137" i="10" s="1"/>
  <c r="J140" i="9"/>
  <c r="L140" i="9" s="1"/>
  <c r="K141" i="9"/>
  <c r="P137" i="9"/>
  <c r="R137" i="9" s="1"/>
  <c r="H137" i="9" s="1"/>
  <c r="O138" i="9"/>
  <c r="Q137" i="9"/>
  <c r="S137" i="9" s="1"/>
  <c r="N138" i="9"/>
  <c r="M138" i="9"/>
  <c r="M139" i="9"/>
  <c r="M139" i="7"/>
  <c r="N139" i="7"/>
  <c r="O139" i="7"/>
  <c r="J140" i="7"/>
  <c r="L140" i="7" s="1"/>
  <c r="K140" i="7"/>
  <c r="I141" i="7"/>
  <c r="P138" i="7"/>
  <c r="R138" i="7" s="1"/>
  <c r="H138" i="7" s="1"/>
  <c r="O140" i="7" l="1"/>
  <c r="N139" i="10"/>
  <c r="M139" i="10"/>
  <c r="J140" i="10"/>
  <c r="L140" i="10" s="1"/>
  <c r="K140" i="10"/>
  <c r="Q138" i="10"/>
  <c r="S138" i="10" s="1"/>
  <c r="O139" i="10"/>
  <c r="K142" i="9"/>
  <c r="J141" i="9"/>
  <c r="L141" i="9" s="1"/>
  <c r="P138" i="9"/>
  <c r="R138" i="9" s="1"/>
  <c r="H138" i="9" s="1"/>
  <c r="N139" i="9"/>
  <c r="O139" i="9"/>
  <c r="Q138" i="9"/>
  <c r="S138" i="9" s="1"/>
  <c r="Q139" i="7"/>
  <c r="S139" i="7" s="1"/>
  <c r="I142" i="7"/>
  <c r="J141" i="7"/>
  <c r="L141" i="7" s="1"/>
  <c r="K141" i="7"/>
  <c r="P139" i="7"/>
  <c r="R139" i="7" s="1"/>
  <c r="H139" i="7" s="1"/>
  <c r="M140" i="7"/>
  <c r="N140" i="7"/>
  <c r="P140" i="7" s="1"/>
  <c r="R140" i="7" s="1"/>
  <c r="H140" i="7" s="1"/>
  <c r="Q139" i="10" l="1"/>
  <c r="S139" i="10" s="1"/>
  <c r="O140" i="10"/>
  <c r="J141" i="10"/>
  <c r="L141" i="10" s="1"/>
  <c r="K141" i="10"/>
  <c r="N140" i="10"/>
  <c r="M140" i="10"/>
  <c r="P139" i="10"/>
  <c r="R139" i="10" s="1"/>
  <c r="H139" i="10" s="1"/>
  <c r="K143" i="9"/>
  <c r="J142" i="9"/>
  <c r="L142" i="9" s="1"/>
  <c r="O140" i="9"/>
  <c r="P139" i="9"/>
  <c r="R139" i="9" s="1"/>
  <c r="H139" i="9" s="1"/>
  <c r="N140" i="9"/>
  <c r="M140" i="9"/>
  <c r="Q139" i="9"/>
  <c r="S139" i="9" s="1"/>
  <c r="O141" i="7"/>
  <c r="M141" i="7"/>
  <c r="N141" i="7"/>
  <c r="P141" i="7" s="1"/>
  <c r="R141" i="7" s="1"/>
  <c r="H141" i="7" s="1"/>
  <c r="I143" i="7"/>
  <c r="J142" i="7"/>
  <c r="L142" i="7" s="1"/>
  <c r="K142" i="7"/>
  <c r="Q140" i="7"/>
  <c r="S140" i="7" s="1"/>
  <c r="P140" i="10" l="1"/>
  <c r="R140" i="10" s="1"/>
  <c r="H140" i="10" s="1"/>
  <c r="N141" i="10"/>
  <c r="M141" i="10"/>
  <c r="J142" i="10"/>
  <c r="L142" i="10" s="1"/>
  <c r="K142" i="10"/>
  <c r="Q140" i="10"/>
  <c r="S140" i="10" s="1"/>
  <c r="O141" i="10"/>
  <c r="Q141" i="10" s="1"/>
  <c r="S141" i="10" s="1"/>
  <c r="K144" i="9"/>
  <c r="J143" i="9"/>
  <c r="L143" i="9" s="1"/>
  <c r="P140" i="9"/>
  <c r="R140" i="9" s="1"/>
  <c r="H140" i="9" s="1"/>
  <c r="M141" i="9"/>
  <c r="Q140" i="9"/>
  <c r="S140" i="9" s="1"/>
  <c r="N141" i="9"/>
  <c r="O141" i="9"/>
  <c r="Q141" i="7"/>
  <c r="S141" i="7" s="1"/>
  <c r="I144" i="7"/>
  <c r="J143" i="7"/>
  <c r="L143" i="7" s="1"/>
  <c r="K143" i="7"/>
  <c r="M142" i="7"/>
  <c r="N142" i="7"/>
  <c r="O142" i="7"/>
  <c r="O142" i="10" l="1"/>
  <c r="J143" i="10"/>
  <c r="L143" i="10" s="1"/>
  <c r="K143" i="10"/>
  <c r="N142" i="10"/>
  <c r="P142" i="10" s="1"/>
  <c r="R142" i="10" s="1"/>
  <c r="H142" i="10" s="1"/>
  <c r="M142" i="10"/>
  <c r="P141" i="10"/>
  <c r="R141" i="10" s="1"/>
  <c r="H141" i="10" s="1"/>
  <c r="J144" i="9"/>
  <c r="L144" i="9" s="1"/>
  <c r="K145" i="9"/>
  <c r="O142" i="9"/>
  <c r="Q141" i="9"/>
  <c r="S141" i="9" s="1"/>
  <c r="P141" i="9"/>
  <c r="R141" i="9" s="1"/>
  <c r="H141" i="9" s="1"/>
  <c r="N142" i="9"/>
  <c r="M142" i="9"/>
  <c r="O143" i="9"/>
  <c r="Q142" i="7"/>
  <c r="S142" i="7" s="1"/>
  <c r="N143" i="7"/>
  <c r="M143" i="7"/>
  <c r="O143" i="7"/>
  <c r="P142" i="7"/>
  <c r="R142" i="7" s="1"/>
  <c r="H142" i="7" s="1"/>
  <c r="J144" i="7"/>
  <c r="L144" i="7" s="1"/>
  <c r="K144" i="7"/>
  <c r="I145" i="7"/>
  <c r="N143" i="10" l="1"/>
  <c r="M143" i="10"/>
  <c r="J144" i="10"/>
  <c r="L144" i="10" s="1"/>
  <c r="K144" i="10"/>
  <c r="Q142" i="10"/>
  <c r="S142" i="10" s="1"/>
  <c r="O143" i="10"/>
  <c r="Q143" i="10" s="1"/>
  <c r="S143" i="10" s="1"/>
  <c r="K146" i="9"/>
  <c r="J145" i="9"/>
  <c r="L145" i="9" s="1"/>
  <c r="Q142" i="9"/>
  <c r="S142" i="9" s="1"/>
  <c r="M143" i="9"/>
  <c r="N143" i="9"/>
  <c r="P143" i="9" s="1"/>
  <c r="R143" i="9" s="1"/>
  <c r="H143" i="9" s="1"/>
  <c r="P142" i="9"/>
  <c r="R142" i="9" s="1"/>
  <c r="H142" i="9" s="1"/>
  <c r="Q143" i="7"/>
  <c r="S143" i="7" s="1"/>
  <c r="O144" i="7"/>
  <c r="I146" i="7"/>
  <c r="J145" i="7"/>
  <c r="L145" i="7" s="1"/>
  <c r="K145" i="7"/>
  <c r="M144" i="7"/>
  <c r="N144" i="7"/>
  <c r="P143" i="7"/>
  <c r="R143" i="7" s="1"/>
  <c r="H143" i="7" s="1"/>
  <c r="O144" i="10" l="1"/>
  <c r="J145" i="10"/>
  <c r="L145" i="10" s="1"/>
  <c r="K145" i="10"/>
  <c r="N144" i="10"/>
  <c r="P144" i="10" s="1"/>
  <c r="R144" i="10" s="1"/>
  <c r="H144" i="10" s="1"/>
  <c r="M144" i="10"/>
  <c r="P143" i="10"/>
  <c r="R143" i="10" s="1"/>
  <c r="H143" i="10" s="1"/>
  <c r="K147" i="9"/>
  <c r="J146" i="9"/>
  <c r="L146" i="9" s="1"/>
  <c r="O144" i="9"/>
  <c r="Q143" i="9"/>
  <c r="S143" i="9" s="1"/>
  <c r="M144" i="9"/>
  <c r="N144" i="9"/>
  <c r="P144" i="7"/>
  <c r="R144" i="7" s="1"/>
  <c r="H144" i="7" s="1"/>
  <c r="Q144" i="7"/>
  <c r="S144" i="7" s="1"/>
  <c r="O145" i="7"/>
  <c r="M145" i="7"/>
  <c r="N145" i="7"/>
  <c r="I147" i="7"/>
  <c r="J146" i="7"/>
  <c r="L146" i="7" s="1"/>
  <c r="K146" i="7"/>
  <c r="N145" i="10" l="1"/>
  <c r="M145" i="10"/>
  <c r="J146" i="10"/>
  <c r="L146" i="10" s="1"/>
  <c r="K146" i="10"/>
  <c r="Q144" i="10"/>
  <c r="S144" i="10" s="1"/>
  <c r="O145" i="10"/>
  <c r="K148" i="9"/>
  <c r="J147" i="9"/>
  <c r="L147" i="9" s="1"/>
  <c r="P144" i="9"/>
  <c r="R144" i="9" s="1"/>
  <c r="H144" i="9" s="1"/>
  <c r="Q144" i="9"/>
  <c r="S144" i="9" s="1"/>
  <c r="O145" i="9"/>
  <c r="N145" i="9"/>
  <c r="M145" i="9"/>
  <c r="P145" i="7"/>
  <c r="R145" i="7" s="1"/>
  <c r="H145" i="7" s="1"/>
  <c r="Q145" i="7"/>
  <c r="S145" i="7" s="1"/>
  <c r="I148" i="7"/>
  <c r="J147" i="7"/>
  <c r="L147" i="7" s="1"/>
  <c r="K147" i="7"/>
  <c r="M146" i="7"/>
  <c r="N146" i="7"/>
  <c r="O146" i="7"/>
  <c r="Q145" i="10" l="1"/>
  <c r="S145" i="10" s="1"/>
  <c r="O146" i="10"/>
  <c r="J147" i="10"/>
  <c r="L147" i="10" s="1"/>
  <c r="K147" i="10"/>
  <c r="N146" i="10"/>
  <c r="M146" i="10"/>
  <c r="P145" i="10"/>
  <c r="R145" i="10" s="1"/>
  <c r="H145" i="10" s="1"/>
  <c r="J148" i="9"/>
  <c r="L148" i="9" s="1"/>
  <c r="K149" i="9"/>
  <c r="O146" i="9"/>
  <c r="M146" i="9"/>
  <c r="P145" i="9"/>
  <c r="R145" i="9" s="1"/>
  <c r="H145" i="9" s="1"/>
  <c r="N146" i="9"/>
  <c r="Q145" i="9"/>
  <c r="S145" i="9" s="1"/>
  <c r="Q146" i="7"/>
  <c r="S146" i="7" s="1"/>
  <c r="N147" i="7"/>
  <c r="M147" i="7"/>
  <c r="O147" i="7"/>
  <c r="P146" i="7"/>
  <c r="R146" i="7" s="1"/>
  <c r="H146" i="7" s="1"/>
  <c r="J148" i="7"/>
  <c r="L148" i="7" s="1"/>
  <c r="K148" i="7"/>
  <c r="I149" i="7"/>
  <c r="P146" i="10" l="1"/>
  <c r="R146" i="10" s="1"/>
  <c r="H146" i="10" s="1"/>
  <c r="N147" i="10"/>
  <c r="M147" i="10"/>
  <c r="J148" i="10"/>
  <c r="L148" i="10" s="1"/>
  <c r="K148" i="10"/>
  <c r="Q146" i="10"/>
  <c r="S146" i="10" s="1"/>
  <c r="O147" i="10"/>
  <c r="K150" i="9"/>
  <c r="J149" i="9"/>
  <c r="L149" i="9" s="1"/>
  <c r="O147" i="9"/>
  <c r="P146" i="9"/>
  <c r="R146" i="9" s="1"/>
  <c r="H146" i="9" s="1"/>
  <c r="N147" i="9"/>
  <c r="Q146" i="9"/>
  <c r="S146" i="9" s="1"/>
  <c r="M147" i="9"/>
  <c r="Q147" i="7"/>
  <c r="S147" i="7" s="1"/>
  <c r="I150" i="7"/>
  <c r="J149" i="7"/>
  <c r="L149" i="7" s="1"/>
  <c r="K149" i="7"/>
  <c r="M148" i="7"/>
  <c r="N148" i="7"/>
  <c r="O148" i="7"/>
  <c r="P147" i="7"/>
  <c r="R147" i="7" s="1"/>
  <c r="H147" i="7" s="1"/>
  <c r="Q148" i="7" l="1"/>
  <c r="S148" i="7" s="1"/>
  <c r="Q147" i="10"/>
  <c r="S147" i="10" s="1"/>
  <c r="O148" i="10"/>
  <c r="J149" i="10"/>
  <c r="L149" i="10" s="1"/>
  <c r="K149" i="10"/>
  <c r="N148" i="10"/>
  <c r="M148" i="10"/>
  <c r="P147" i="10"/>
  <c r="R147" i="10" s="1"/>
  <c r="H147" i="10" s="1"/>
  <c r="K151" i="9"/>
  <c r="J150" i="9"/>
  <c r="L150" i="9" s="1"/>
  <c r="N148" i="9"/>
  <c r="P147" i="9"/>
  <c r="R147" i="9" s="1"/>
  <c r="H147" i="9" s="1"/>
  <c r="Q147" i="9"/>
  <c r="S147" i="9" s="1"/>
  <c r="O148" i="9"/>
  <c r="M148" i="9"/>
  <c r="M149" i="7"/>
  <c r="N149" i="7"/>
  <c r="O149" i="7"/>
  <c r="Q149" i="7" s="1"/>
  <c r="S149" i="7" s="1"/>
  <c r="P148" i="7"/>
  <c r="R148" i="7" s="1"/>
  <c r="H148" i="7" s="1"/>
  <c r="I151" i="7"/>
  <c r="J150" i="7"/>
  <c r="L150" i="7" s="1"/>
  <c r="K150" i="7"/>
  <c r="P148" i="10" l="1"/>
  <c r="R148" i="10" s="1"/>
  <c r="H148" i="10" s="1"/>
  <c r="N149" i="10"/>
  <c r="M149" i="10"/>
  <c r="J150" i="10"/>
  <c r="L150" i="10" s="1"/>
  <c r="K150" i="10"/>
  <c r="Q148" i="10"/>
  <c r="S148" i="10" s="1"/>
  <c r="O149" i="10"/>
  <c r="K152" i="9"/>
  <c r="J151" i="9"/>
  <c r="L151" i="9" s="1"/>
  <c r="P148" i="9"/>
  <c r="R148" i="9" s="1"/>
  <c r="H148" i="9" s="1"/>
  <c r="N149" i="9"/>
  <c r="Q148" i="9"/>
  <c r="S148" i="9" s="1"/>
  <c r="O149" i="9"/>
  <c r="M149" i="9"/>
  <c r="N150" i="7"/>
  <c r="M150" i="7"/>
  <c r="O150" i="7"/>
  <c r="P149" i="7"/>
  <c r="R149" i="7" s="1"/>
  <c r="H149" i="7" s="1"/>
  <c r="I152" i="7"/>
  <c r="J151" i="7"/>
  <c r="L151" i="7" s="1"/>
  <c r="K151" i="7"/>
  <c r="Q150" i="7" l="1"/>
  <c r="S150" i="7" s="1"/>
  <c r="Q149" i="10"/>
  <c r="S149" i="10" s="1"/>
  <c r="O150" i="10"/>
  <c r="J151" i="10"/>
  <c r="L151" i="10" s="1"/>
  <c r="K151" i="10"/>
  <c r="N150" i="10"/>
  <c r="M150" i="10"/>
  <c r="P149" i="10"/>
  <c r="R149" i="10" s="1"/>
  <c r="H149" i="10" s="1"/>
  <c r="J152" i="9"/>
  <c r="L152" i="9" s="1"/>
  <c r="K153" i="9"/>
  <c r="M150" i="9"/>
  <c r="P149" i="9"/>
  <c r="R149" i="9" s="1"/>
  <c r="H149" i="9" s="1"/>
  <c r="O150" i="9"/>
  <c r="N150" i="9"/>
  <c r="Q149" i="9"/>
  <c r="S149" i="9" s="1"/>
  <c r="M151" i="7"/>
  <c r="N151" i="7"/>
  <c r="O151" i="7"/>
  <c r="Q151" i="7" s="1"/>
  <c r="S151" i="7" s="1"/>
  <c r="J152" i="7"/>
  <c r="L152" i="7" s="1"/>
  <c r="O152" i="7" s="1"/>
  <c r="I153" i="7"/>
  <c r="K152" i="7"/>
  <c r="P150" i="7"/>
  <c r="R150" i="7" s="1"/>
  <c r="H150" i="7" s="1"/>
  <c r="P150" i="10" l="1"/>
  <c r="R150" i="10" s="1"/>
  <c r="H150" i="10" s="1"/>
  <c r="N151" i="10"/>
  <c r="M151" i="10"/>
  <c r="J152" i="10"/>
  <c r="L152" i="10" s="1"/>
  <c r="K152" i="10"/>
  <c r="Q150" i="10"/>
  <c r="S150" i="10" s="1"/>
  <c r="O151" i="10"/>
  <c r="K154" i="9"/>
  <c r="J153" i="9"/>
  <c r="L153" i="9" s="1"/>
  <c r="P150" i="9"/>
  <c r="R150" i="9" s="1"/>
  <c r="H150" i="9" s="1"/>
  <c r="O151" i="9"/>
  <c r="M151" i="9"/>
  <c r="N151" i="9"/>
  <c r="Q150" i="9"/>
  <c r="S150" i="9" s="1"/>
  <c r="P151" i="7"/>
  <c r="R151" i="7" s="1"/>
  <c r="H151" i="7" s="1"/>
  <c r="M152" i="7"/>
  <c r="N152" i="7"/>
  <c r="P152" i="7" s="1"/>
  <c r="R152" i="7" s="1"/>
  <c r="H152" i="7" s="1"/>
  <c r="I154" i="7"/>
  <c r="J153" i="7"/>
  <c r="L153" i="7" s="1"/>
  <c r="K153" i="7"/>
  <c r="Q151" i="10" l="1"/>
  <c r="S151" i="10" s="1"/>
  <c r="O152" i="10"/>
  <c r="J153" i="10"/>
  <c r="L153" i="10" s="1"/>
  <c r="K153" i="10"/>
  <c r="N152" i="10"/>
  <c r="M152" i="10"/>
  <c r="P151" i="10"/>
  <c r="R151" i="10" s="1"/>
  <c r="H151" i="10" s="1"/>
  <c r="K155" i="9"/>
  <c r="J154" i="9"/>
  <c r="L154" i="9" s="1"/>
  <c r="O152" i="9"/>
  <c r="P151" i="9"/>
  <c r="R151" i="9" s="1"/>
  <c r="H151" i="9" s="1"/>
  <c r="N152" i="9"/>
  <c r="Q151" i="9"/>
  <c r="S151" i="9" s="1"/>
  <c r="M152" i="9"/>
  <c r="O153" i="7"/>
  <c r="M153" i="7"/>
  <c r="N153" i="7"/>
  <c r="I155" i="7"/>
  <c r="J154" i="7"/>
  <c r="L154" i="7" s="1"/>
  <c r="K154" i="7"/>
  <c r="Q152" i="7"/>
  <c r="S152" i="7" s="1"/>
  <c r="P152" i="10" l="1"/>
  <c r="R152" i="10" s="1"/>
  <c r="H152" i="10" s="1"/>
  <c r="N153" i="10"/>
  <c r="M153" i="10"/>
  <c r="J154" i="10"/>
  <c r="L154" i="10" s="1"/>
  <c r="K154" i="10"/>
  <c r="Q152" i="10"/>
  <c r="S152" i="10" s="1"/>
  <c r="O153" i="10"/>
  <c r="J155" i="9"/>
  <c r="L155" i="9" s="1"/>
  <c r="P152" i="9"/>
  <c r="R152" i="9" s="1"/>
  <c r="H152" i="9" s="1"/>
  <c r="M153" i="9"/>
  <c r="Q152" i="9"/>
  <c r="S152" i="9" s="1"/>
  <c r="O153" i="9"/>
  <c r="N153" i="9"/>
  <c r="P153" i="7"/>
  <c r="R153" i="7" s="1"/>
  <c r="H153" i="7" s="1"/>
  <c r="J155" i="7"/>
  <c r="L155" i="7" s="1"/>
  <c r="K155" i="7"/>
  <c r="M154" i="7"/>
  <c r="N154" i="7"/>
  <c r="O154" i="7"/>
  <c r="Q153" i="7"/>
  <c r="S153" i="7" s="1"/>
  <c r="Q153" i="10" l="1"/>
  <c r="S153" i="10" s="1"/>
  <c r="O154" i="10"/>
  <c r="K155" i="10"/>
  <c r="J155" i="10"/>
  <c r="L155" i="10" s="1"/>
  <c r="O155" i="10" s="1"/>
  <c r="N154" i="10"/>
  <c r="M154" i="10"/>
  <c r="P153" i="10"/>
  <c r="R153" i="10" s="1"/>
  <c r="H153" i="10" s="1"/>
  <c r="P153" i="9"/>
  <c r="R153" i="9" s="1"/>
  <c r="H153" i="9" s="1"/>
  <c r="M154" i="9"/>
  <c r="O154" i="9"/>
  <c r="N154" i="9"/>
  <c r="Q153" i="9"/>
  <c r="S153" i="9" s="1"/>
  <c r="P154" i="7"/>
  <c r="R154" i="7" s="1"/>
  <c r="H154" i="7" s="1"/>
  <c r="N155" i="7"/>
  <c r="M155" i="7"/>
  <c r="Q154" i="7"/>
  <c r="S154" i="7" s="1"/>
  <c r="O155" i="7"/>
  <c r="Q155" i="7" l="1"/>
  <c r="S155" i="7" s="1"/>
  <c r="P154" i="10"/>
  <c r="R154" i="10" s="1"/>
  <c r="H154" i="10" s="1"/>
  <c r="Q154" i="10"/>
  <c r="S154" i="10" s="1"/>
  <c r="N155" i="10"/>
  <c r="P155" i="10" s="1"/>
  <c r="R155" i="10" s="1"/>
  <c r="M155" i="10"/>
  <c r="O155" i="9"/>
  <c r="M155" i="9"/>
  <c r="Q154" i="9"/>
  <c r="S154" i="9" s="1"/>
  <c r="P154" i="9"/>
  <c r="R154" i="9" s="1"/>
  <c r="H154" i="9" s="1"/>
  <c r="N155" i="9"/>
  <c r="P155" i="7"/>
  <c r="R155" i="7" s="1"/>
  <c r="Q155" i="10" l="1"/>
  <c r="S155" i="10" s="1"/>
  <c r="P155" i="9"/>
  <c r="R155" i="9" s="1"/>
  <c r="Q155" i="9"/>
  <c r="S155" i="9" s="1"/>
</calcChain>
</file>

<file path=xl/sharedStrings.xml><?xml version="1.0" encoding="utf-8"?>
<sst xmlns="http://schemas.openxmlformats.org/spreadsheetml/2006/main" count="91" uniqueCount="33">
  <si>
    <t>Total</t>
  </si>
  <si>
    <t>path1</t>
  </si>
  <si>
    <t>path2</t>
  </si>
  <si>
    <t xml:space="preserve">Fixed cost </t>
  </si>
  <si>
    <t>Path1</t>
  </si>
  <si>
    <t>Path2</t>
  </si>
  <si>
    <t>h</t>
  </si>
  <si>
    <t>Dif</t>
  </si>
  <si>
    <t>cap</t>
  </si>
  <si>
    <t>with cap</t>
  </si>
  <si>
    <t>waiting time</t>
  </si>
  <si>
    <t xml:space="preserve">Frequency </t>
  </si>
  <si>
    <t>schedule</t>
  </si>
  <si>
    <t>Theta</t>
  </si>
  <si>
    <t>Prob 1</t>
  </si>
  <si>
    <t>Prob 2</t>
  </si>
  <si>
    <t>Before</t>
  </si>
  <si>
    <t xml:space="preserve">Initial cost is </t>
  </si>
  <si>
    <t>c1</t>
  </si>
  <si>
    <t>c2</t>
  </si>
  <si>
    <r>
      <t>c-min(c1,c2)-</t>
    </r>
    <r>
      <rPr>
        <sz val="11"/>
        <color theme="1"/>
        <rFont val="Symbol"/>
        <family val="1"/>
        <charset val="2"/>
      </rPr>
      <t>d</t>
    </r>
  </si>
  <si>
    <r>
      <t>*(-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</t>
    </r>
  </si>
  <si>
    <t>exp</t>
  </si>
  <si>
    <t>exp-1</t>
  </si>
  <si>
    <t>Prob</t>
  </si>
  <si>
    <t>Flow=</t>
  </si>
  <si>
    <t>Flow</t>
  </si>
  <si>
    <t>x1</t>
  </si>
  <si>
    <t>x2</t>
  </si>
  <si>
    <t>c-min(c1,c2)-d</t>
  </si>
  <si>
    <t>*(-q)</t>
  </si>
  <si>
    <t>x3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</si>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</sst>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"/>
    <numFmt numFmtId="170" formatCode="0.000000000"/>
    <numFmt numFmtId="176" formatCode="0.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0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model!$H$18:$H$35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model!$I$18:$I$35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2-4217-B4D3-D9FFE346F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99848"/>
        <c:axId val="570400832"/>
      </c:scatterChart>
      <c:valAx>
        <c:axId val="57039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00832"/>
        <c:crosses val="autoZero"/>
        <c:crossBetween val="midCat"/>
      </c:valAx>
      <c:valAx>
        <c:axId val="5704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9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CheckProb!$H$18:$H$35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CheckProb!$I$18:$I$35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F-476B-A963-E47E1B22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99848"/>
        <c:axId val="570400832"/>
      </c:scatterChart>
      <c:valAx>
        <c:axId val="57039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00832"/>
        <c:crosses val="autoZero"/>
        <c:crossBetween val="midCat"/>
      </c:valAx>
      <c:valAx>
        <c:axId val="5704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9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14</xdr:row>
      <xdr:rowOff>180975</xdr:rowOff>
    </xdr:from>
    <xdr:to>
      <xdr:col>17</xdr:col>
      <xdr:colOff>342900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C2C9B-A551-4A4D-9720-7AB38E702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14</xdr:row>
      <xdr:rowOff>180975</xdr:rowOff>
    </xdr:from>
    <xdr:to>
      <xdr:col>17</xdr:col>
      <xdr:colOff>342900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68CF6-C648-4A22-BF38-88FFC1137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51A7-BB60-4B83-82FA-EF327293AEEF}">
  <dimension ref="A3:M41"/>
  <sheetViews>
    <sheetView tabSelected="1" workbookViewId="0">
      <selection activeCell="E4" sqref="E4"/>
    </sheetView>
  </sheetViews>
  <sheetFormatPr defaultRowHeight="14.4" x14ac:dyDescent="0.3"/>
  <cols>
    <col min="3" max="3" width="19.88671875" customWidth="1"/>
    <col min="5" max="5" width="27.44140625" customWidth="1"/>
    <col min="7" max="7" width="11.6640625" customWidth="1"/>
    <col min="8" max="8" width="12.88671875" customWidth="1"/>
    <col min="9" max="9" width="8.5546875" customWidth="1"/>
    <col min="13" max="13" width="10.5546875" bestFit="1" customWidth="1"/>
  </cols>
  <sheetData>
    <row r="3" spans="4:13" x14ac:dyDescent="0.3">
      <c r="E3" t="s">
        <v>32</v>
      </c>
    </row>
    <row r="8" spans="4:13" x14ac:dyDescent="0.3">
      <c r="E8" s="1" t="s">
        <v>26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 s="1" t="s">
        <v>25</v>
      </c>
    </row>
    <row r="9" spans="4:13" x14ac:dyDescent="0.3">
      <c r="D9" t="s">
        <v>27</v>
      </c>
      <c r="E9" s="5">
        <v>7.5166870000000001</v>
      </c>
      <c r="F9" t="s">
        <v>18</v>
      </c>
      <c r="G9">
        <v>41</v>
      </c>
      <c r="H9">
        <f>G9-MIN($G$9,$G$10)-10</f>
        <v>-1.1241656500000019</v>
      </c>
      <c r="I9">
        <f>H9*-0.15</f>
        <v>0.16862484750000029</v>
      </c>
      <c r="J9">
        <f>EXP(I9)</f>
        <v>1.1836759966093109</v>
      </c>
      <c r="K9">
        <f>J9-1</f>
        <v>0.18367599660931089</v>
      </c>
      <c r="L9">
        <v>5.0111242196751143E-2</v>
      </c>
      <c r="M9" s="5">
        <f>150*L9</f>
        <v>7.5166863295126713</v>
      </c>
    </row>
    <row r="10" spans="4:13" x14ac:dyDescent="0.3">
      <c r="D10" t="s">
        <v>28</v>
      </c>
      <c r="E10" s="5">
        <v>142.48331300000001</v>
      </c>
      <c r="F10" t="s">
        <v>19</v>
      </c>
      <c r="G10">
        <v>32.124165650000002</v>
      </c>
      <c r="H10">
        <f>G10-MIN($G$9,$G$10)-10</f>
        <v>-10</v>
      </c>
      <c r="I10">
        <f>H10*-0.15</f>
        <v>1.5</v>
      </c>
      <c r="J10">
        <f>EXP(I10)</f>
        <v>4.4816890703380645</v>
      </c>
      <c r="K10">
        <f>J10-1</f>
        <v>3.4816890703380645</v>
      </c>
      <c r="L10">
        <f>K10/(K9+K10)</f>
        <v>0.94988875780324888</v>
      </c>
      <c r="M10" s="5">
        <f>150*L10</f>
        <v>142.48331367048732</v>
      </c>
    </row>
    <row r="11" spans="4:13" x14ac:dyDescent="0.3">
      <c r="D11" t="s">
        <v>31</v>
      </c>
      <c r="E11" s="1">
        <v>150</v>
      </c>
    </row>
    <row r="17" spans="1:11" x14ac:dyDescent="0.3">
      <c r="B17">
        <f>EXP(-0.15*H9)</f>
        <v>1.1836759966093109</v>
      </c>
      <c r="C17">
        <f>B17-1</f>
        <v>0.18367599660931089</v>
      </c>
    </row>
    <row r="18" spans="1:11" x14ac:dyDescent="0.3">
      <c r="B18">
        <f>EXP(-0.15*H10)</f>
        <v>4.4816890703380645</v>
      </c>
      <c r="C18">
        <f>B18-1</f>
        <v>3.4816890703380645</v>
      </c>
      <c r="H18">
        <v>5</v>
      </c>
      <c r="I18">
        <f>MAX(H18-50,0)</f>
        <v>0</v>
      </c>
    </row>
    <row r="19" spans="1:11" x14ac:dyDescent="0.3">
      <c r="C19">
        <f>C17+C18</f>
        <v>3.6653650669473752</v>
      </c>
      <c r="H19">
        <f>H18+5</f>
        <v>10</v>
      </c>
      <c r="I19">
        <f t="shared" ref="I19:I35" si="0">MAX(H19-50,0)</f>
        <v>0</v>
      </c>
    </row>
    <row r="20" spans="1:11" x14ac:dyDescent="0.3">
      <c r="C20">
        <f>150/C19</f>
        <v>40.923618046298579</v>
      </c>
      <c r="H20">
        <f t="shared" ref="H20:H35" si="1">H19+5</f>
        <v>15</v>
      </c>
      <c r="I20">
        <f t="shared" si="0"/>
        <v>0</v>
      </c>
    </row>
    <row r="21" spans="1:11" x14ac:dyDescent="0.3">
      <c r="C21">
        <f>LN(C20)</f>
        <v>3.7117073547285528</v>
      </c>
      <c r="H21">
        <f t="shared" si="1"/>
        <v>20</v>
      </c>
      <c r="I21">
        <f t="shared" si="0"/>
        <v>0</v>
      </c>
    </row>
    <row r="22" spans="1:11" x14ac:dyDescent="0.3">
      <c r="C22" s="7">
        <f>C21/0.15</f>
        <v>24.744715698190355</v>
      </c>
      <c r="H22">
        <f t="shared" si="1"/>
        <v>25</v>
      </c>
      <c r="I22">
        <f t="shared" si="0"/>
        <v>0</v>
      </c>
    </row>
    <row r="23" spans="1:11" x14ac:dyDescent="0.3">
      <c r="H23">
        <f t="shared" si="1"/>
        <v>30</v>
      </c>
      <c r="I23">
        <f t="shared" si="0"/>
        <v>0</v>
      </c>
      <c r="K23">
        <f>32.5*150</f>
        <v>4875</v>
      </c>
    </row>
    <row r="24" spans="1:11" x14ac:dyDescent="0.3">
      <c r="H24">
        <f t="shared" si="1"/>
        <v>35</v>
      </c>
      <c r="I24">
        <f t="shared" si="0"/>
        <v>0</v>
      </c>
    </row>
    <row r="25" spans="1:11" x14ac:dyDescent="0.3">
      <c r="H25">
        <f t="shared" si="1"/>
        <v>40</v>
      </c>
      <c r="I25">
        <f t="shared" si="0"/>
        <v>0</v>
      </c>
    </row>
    <row r="26" spans="1:11" x14ac:dyDescent="0.3">
      <c r="A26" s="5">
        <v>7.5166870000000001</v>
      </c>
      <c r="B26">
        <f>EXP(0.15*C22)</f>
        <v>40.923618046298579</v>
      </c>
      <c r="C26" s="6">
        <f>A26+B26</f>
        <v>48.440305046298576</v>
      </c>
      <c r="D26">
        <f>LN(C26)/0.15</f>
        <v>25.868881440467138</v>
      </c>
      <c r="E26" s="8">
        <f>D26+H9</f>
        <v>24.744715790467136</v>
      </c>
      <c r="H26">
        <f t="shared" si="1"/>
        <v>45</v>
      </c>
      <c r="I26">
        <f t="shared" si="0"/>
        <v>0</v>
      </c>
    </row>
    <row r="27" spans="1:11" x14ac:dyDescent="0.3">
      <c r="A27" s="5">
        <v>142.48331300000001</v>
      </c>
      <c r="B27">
        <f>EXP(0.15*C22)</f>
        <v>40.923618046298579</v>
      </c>
      <c r="C27" s="6">
        <f>A27+B27</f>
        <v>183.40693104629858</v>
      </c>
      <c r="D27">
        <f>LN(C27)/0.15</f>
        <v>34.744715673818781</v>
      </c>
      <c r="E27" s="8">
        <f>D27+H10</f>
        <v>24.744715673818781</v>
      </c>
      <c r="H27">
        <f t="shared" si="1"/>
        <v>50</v>
      </c>
      <c r="I27">
        <f t="shared" si="0"/>
        <v>0</v>
      </c>
    </row>
    <row r="28" spans="1:11" x14ac:dyDescent="0.3">
      <c r="H28">
        <f t="shared" si="1"/>
        <v>55</v>
      </c>
      <c r="I28">
        <f t="shared" si="0"/>
        <v>5</v>
      </c>
    </row>
    <row r="29" spans="1:11" x14ac:dyDescent="0.3">
      <c r="H29">
        <f t="shared" si="1"/>
        <v>60</v>
      </c>
      <c r="I29">
        <f t="shared" si="0"/>
        <v>10</v>
      </c>
    </row>
    <row r="30" spans="1:11" x14ac:dyDescent="0.3">
      <c r="H30">
        <f t="shared" si="1"/>
        <v>65</v>
      </c>
      <c r="I30">
        <f t="shared" si="0"/>
        <v>15</v>
      </c>
    </row>
    <row r="31" spans="1:11" x14ac:dyDescent="0.3">
      <c r="H31">
        <f t="shared" si="1"/>
        <v>70</v>
      </c>
      <c r="I31">
        <f t="shared" si="0"/>
        <v>20</v>
      </c>
    </row>
    <row r="32" spans="1:11" x14ac:dyDescent="0.3">
      <c r="H32">
        <f t="shared" si="1"/>
        <v>75</v>
      </c>
      <c r="I32">
        <f t="shared" si="0"/>
        <v>25</v>
      </c>
    </row>
    <row r="33" spans="8:9" x14ac:dyDescent="0.3">
      <c r="H33">
        <f t="shared" si="1"/>
        <v>80</v>
      </c>
      <c r="I33">
        <f t="shared" si="0"/>
        <v>30</v>
      </c>
    </row>
    <row r="34" spans="8:9" x14ac:dyDescent="0.3">
      <c r="H34">
        <f t="shared" si="1"/>
        <v>85</v>
      </c>
      <c r="I34">
        <f t="shared" si="0"/>
        <v>35</v>
      </c>
    </row>
    <row r="35" spans="8:9" x14ac:dyDescent="0.3">
      <c r="H35">
        <f t="shared" si="1"/>
        <v>90</v>
      </c>
      <c r="I35">
        <f t="shared" si="0"/>
        <v>40</v>
      </c>
    </row>
    <row r="40" spans="8:9" x14ac:dyDescent="0.3">
      <c r="I40">
        <f>EXP(2)</f>
        <v>7.3890560989306504</v>
      </c>
    </row>
    <row r="41" spans="8:9" x14ac:dyDescent="0.3">
      <c r="I41">
        <f>LN(I40)</f>
        <v>2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55"/>
  <sheetViews>
    <sheetView zoomScaleNormal="100" workbookViewId="0">
      <selection activeCell="C23" sqref="C23"/>
    </sheetView>
  </sheetViews>
  <sheetFormatPr defaultRowHeight="14.4" x14ac:dyDescent="0.3"/>
  <cols>
    <col min="8" max="8" width="19.88671875" customWidth="1"/>
    <col min="12" max="12" width="24" customWidth="1"/>
    <col min="13" max="13" width="12.33203125" customWidth="1"/>
  </cols>
  <sheetData>
    <row r="1" spans="2:32" x14ac:dyDescent="0.3">
      <c r="H1" s="1" t="s">
        <v>3</v>
      </c>
      <c r="I1" s="1"/>
      <c r="J1" t="s">
        <v>8</v>
      </c>
      <c r="L1" t="s">
        <v>10</v>
      </c>
      <c r="P1" s="2" t="s">
        <v>6</v>
      </c>
      <c r="Q1">
        <v>10</v>
      </c>
    </row>
    <row r="2" spans="2:32" x14ac:dyDescent="0.3">
      <c r="H2" t="s">
        <v>4</v>
      </c>
      <c r="I2">
        <v>41</v>
      </c>
      <c r="K2">
        <v>50</v>
      </c>
      <c r="L2" t="s">
        <v>11</v>
      </c>
      <c r="M2">
        <v>0</v>
      </c>
      <c r="U2">
        <f>33*60</f>
        <v>1980</v>
      </c>
    </row>
    <row r="3" spans="2:32" x14ac:dyDescent="0.3">
      <c r="H3" t="s">
        <v>5</v>
      </c>
      <c r="I3">
        <v>30</v>
      </c>
      <c r="K3">
        <v>100</v>
      </c>
      <c r="L3" t="s">
        <v>12</v>
      </c>
      <c r="M3">
        <v>0</v>
      </c>
    </row>
    <row r="4" spans="2:32" x14ac:dyDescent="0.3">
      <c r="H4" s="1" t="s">
        <v>0</v>
      </c>
      <c r="I4" s="1">
        <v>150</v>
      </c>
    </row>
    <row r="5" spans="2:32" x14ac:dyDescent="0.3">
      <c r="U5">
        <v>7.516687000000001</v>
      </c>
      <c r="V5">
        <v>142.48331300000001</v>
      </c>
      <c r="W5">
        <v>41</v>
      </c>
      <c r="X5">
        <v>32.124165650000002</v>
      </c>
    </row>
    <row r="6" spans="2:32" x14ac:dyDescent="0.3">
      <c r="B6">
        <v>0</v>
      </c>
      <c r="C6">
        <f>I4</f>
        <v>150</v>
      </c>
      <c r="F6">
        <f>C7*60</f>
        <v>1927.4499390000001</v>
      </c>
      <c r="N6" t="s">
        <v>13</v>
      </c>
      <c r="O6">
        <v>-0.15</v>
      </c>
      <c r="U6">
        <f>W5</f>
        <v>41</v>
      </c>
      <c r="V6">
        <f>X5</f>
        <v>32.124165650000002</v>
      </c>
    </row>
    <row r="7" spans="2:32" x14ac:dyDescent="0.3">
      <c r="B7">
        <f>I2</f>
        <v>41</v>
      </c>
      <c r="C7">
        <f>L9</f>
        <v>32.124165650000002</v>
      </c>
      <c r="I7" t="s">
        <v>9</v>
      </c>
      <c r="U7">
        <f>U5*U6</f>
        <v>308.18416700000006</v>
      </c>
      <c r="V7">
        <f>V5*V6</f>
        <v>4577.157549172799</v>
      </c>
      <c r="W7">
        <f>SUM(U7:V7)</f>
        <v>4885.3417161727994</v>
      </c>
    </row>
    <row r="8" spans="2:32" x14ac:dyDescent="0.3">
      <c r="C8">
        <f>C6*C7</f>
        <v>4818.6248475000002</v>
      </c>
      <c r="I8" t="s">
        <v>1</v>
      </c>
      <c r="J8" t="s">
        <v>2</v>
      </c>
      <c r="K8" t="s">
        <v>1</v>
      </c>
      <c r="L8" t="s">
        <v>2</v>
      </c>
      <c r="M8" t="s">
        <v>7</v>
      </c>
      <c r="P8" t="s">
        <v>14</v>
      </c>
      <c r="Q8" t="s">
        <v>15</v>
      </c>
    </row>
    <row r="9" spans="2:32" x14ac:dyDescent="0.3">
      <c r="H9">
        <f>ABS(I9-R9)</f>
        <v>6.7048732876884287E-7</v>
      </c>
      <c r="I9">
        <v>7.5166870000000001</v>
      </c>
      <c r="J9">
        <f>$I$4-I9</f>
        <v>142.48331300000001</v>
      </c>
      <c r="K9">
        <f>$I$2+$M$2+MAX(I9-$K$2,0)</f>
        <v>41</v>
      </c>
      <c r="L9" s="4">
        <f>$I$3+$M$3+0.05*MAX(J9-$K$3,0)</f>
        <v>32.124165650000002</v>
      </c>
      <c r="M9">
        <f>ABS(K9-L9)</f>
        <v>8.8758343499999981</v>
      </c>
      <c r="N9">
        <f>EXP($O$6*(K9-MIN(K9,L9)-$Q$1))-1</f>
        <v>0.18367599660931089</v>
      </c>
      <c r="O9">
        <f>EXP($O$6*(L9-MIN(L9,K9)-$Q$1))-1</f>
        <v>3.4816890703380645</v>
      </c>
      <c r="P9">
        <f>N9/SUM(N9:O9)</f>
        <v>5.0111242196751143E-2</v>
      </c>
      <c r="Q9">
        <f>O9/SUM(N9:O9)</f>
        <v>0.94988875780324888</v>
      </c>
      <c r="R9">
        <f>$I$4*P9</f>
        <v>7.5166863295126713</v>
      </c>
      <c r="S9">
        <f>$I$4*Q9</f>
        <v>142.48331367048732</v>
      </c>
    </row>
    <row r="10" spans="2:32" x14ac:dyDescent="0.3">
      <c r="H10">
        <f t="shared" ref="H10:H73" si="0">ABS(I10-R10)</f>
        <v>8.049970299239817E-7</v>
      </c>
      <c r="I10">
        <f>I9+0.0000001</f>
        <v>7.5166871000000004</v>
      </c>
      <c r="J10">
        <f t="shared" ref="J10:J73" si="1">$I$4-I10</f>
        <v>142.48331289999999</v>
      </c>
      <c r="K10">
        <f t="shared" ref="K10:K73" si="2">$I$2+$M$2+MAX(I10-$K$2,0)</f>
        <v>41</v>
      </c>
      <c r="L10">
        <f t="shared" ref="L10:L73" si="3">$I$3+$M$3+0.05*MAX(J10-$K$3,0)</f>
        <v>32.124165644999998</v>
      </c>
      <c r="M10">
        <f t="shared" ref="M10:M73" si="4">ABS(K10-L10)</f>
        <v>8.8758343550000021</v>
      </c>
      <c r="N10">
        <f t="shared" ref="N10:N73" si="5">EXP($O$6*(K10-MIN(K10,L10)-$Q$1))-1</f>
        <v>0.18367599572155324</v>
      </c>
      <c r="O10">
        <f t="shared" ref="O10:O73" si="6">EXP($O$6*(L10-MIN(L10,K10)-$Q$1))-1</f>
        <v>3.4816890703380645</v>
      </c>
      <c r="P10">
        <f t="shared" ref="P10:P73" si="7">N10/SUM(N10:O10)</f>
        <v>5.0111241966686468E-2</v>
      </c>
      <c r="Q10">
        <f t="shared" ref="Q10:Q73" si="8">O10/SUM(N10:O10)</f>
        <v>0.94988875803331352</v>
      </c>
      <c r="R10">
        <f t="shared" ref="R10:S73" si="9">$I$4*P10</f>
        <v>7.5166862950029705</v>
      </c>
      <c r="S10">
        <f t="shared" si="9"/>
        <v>142.48331370499702</v>
      </c>
    </row>
    <row r="11" spans="2:32" x14ac:dyDescent="0.3">
      <c r="B11">
        <v>0</v>
      </c>
      <c r="C11">
        <v>150</v>
      </c>
      <c r="H11">
        <f t="shared" si="0"/>
        <v>9.3950668844655638E-7</v>
      </c>
      <c r="I11">
        <f t="shared" ref="I11:I74" si="10">I10+0.0000001</f>
        <v>7.5166872000000007</v>
      </c>
      <c r="J11">
        <f t="shared" si="1"/>
        <v>142.48331279999999</v>
      </c>
      <c r="K11">
        <f t="shared" si="2"/>
        <v>41</v>
      </c>
      <c r="L11">
        <f t="shared" si="3"/>
        <v>32.124165640000001</v>
      </c>
      <c r="M11">
        <f t="shared" si="4"/>
        <v>8.8758343599999989</v>
      </c>
      <c r="N11">
        <f t="shared" si="5"/>
        <v>0.18367599483379671</v>
      </c>
      <c r="O11">
        <f t="shared" si="6"/>
        <v>3.4816890703380645</v>
      </c>
      <c r="P11">
        <f t="shared" si="7"/>
        <v>5.0111241736622084E-2</v>
      </c>
      <c r="Q11">
        <f t="shared" si="8"/>
        <v>0.94988875826337793</v>
      </c>
      <c r="R11">
        <f t="shared" si="9"/>
        <v>7.5166862604933122</v>
      </c>
      <c r="S11">
        <f t="shared" si="9"/>
        <v>142.48331373950668</v>
      </c>
    </row>
    <row r="12" spans="2:32" x14ac:dyDescent="0.3">
      <c r="B12">
        <v>41</v>
      </c>
      <c r="C12">
        <v>32.5</v>
      </c>
      <c r="H12">
        <f t="shared" si="0"/>
        <v>1.0740163887135168E-6</v>
      </c>
      <c r="I12">
        <f t="shared" si="10"/>
        <v>7.516687300000001</v>
      </c>
      <c r="J12">
        <f t="shared" si="1"/>
        <v>142.4833127</v>
      </c>
      <c r="K12">
        <f t="shared" si="2"/>
        <v>41</v>
      </c>
      <c r="L12">
        <f t="shared" si="3"/>
        <v>32.124165634999997</v>
      </c>
      <c r="M12">
        <f t="shared" si="4"/>
        <v>8.8758343650000029</v>
      </c>
      <c r="N12">
        <f t="shared" si="5"/>
        <v>0.18367599394603906</v>
      </c>
      <c r="O12">
        <f t="shared" si="6"/>
        <v>3.4816890703380645</v>
      </c>
      <c r="P12">
        <f t="shared" si="7"/>
        <v>5.0111241506557415E-2</v>
      </c>
      <c r="Q12">
        <f t="shared" si="8"/>
        <v>0.94988875849344256</v>
      </c>
      <c r="R12">
        <f t="shared" si="9"/>
        <v>7.5166862259836122</v>
      </c>
      <c r="S12">
        <f t="shared" si="9"/>
        <v>142.48331377401638</v>
      </c>
    </row>
    <row r="13" spans="2:32" x14ac:dyDescent="0.3">
      <c r="C13">
        <v>4875</v>
      </c>
      <c r="H13">
        <f t="shared" si="0"/>
        <v>1.2085260374661289E-6</v>
      </c>
      <c r="I13">
        <f t="shared" si="10"/>
        <v>7.5166874000000012</v>
      </c>
      <c r="J13">
        <f t="shared" si="1"/>
        <v>142.4833126</v>
      </c>
      <c r="K13">
        <f t="shared" si="2"/>
        <v>41</v>
      </c>
      <c r="L13">
        <f t="shared" si="3"/>
        <v>32.12416563</v>
      </c>
      <c r="M13">
        <f t="shared" si="4"/>
        <v>8.8758343699999998</v>
      </c>
      <c r="N13">
        <f t="shared" si="5"/>
        <v>0.18367599305828275</v>
      </c>
      <c r="O13">
        <f t="shared" si="6"/>
        <v>3.4816890703380645</v>
      </c>
      <c r="P13">
        <f t="shared" si="7"/>
        <v>5.0111241276493093E-2</v>
      </c>
      <c r="Q13">
        <f t="shared" si="8"/>
        <v>0.94988875872350687</v>
      </c>
      <c r="R13">
        <f t="shared" si="9"/>
        <v>7.5166861914739638</v>
      </c>
      <c r="S13">
        <f t="shared" si="9"/>
        <v>142.48331380852602</v>
      </c>
    </row>
    <row r="14" spans="2:32" x14ac:dyDescent="0.3">
      <c r="H14">
        <f t="shared" si="0"/>
        <v>1.3430356951005251E-6</v>
      </c>
      <c r="I14">
        <f t="shared" si="10"/>
        <v>7.5166875000000015</v>
      </c>
      <c r="J14">
        <f t="shared" si="1"/>
        <v>142.48331250000001</v>
      </c>
      <c r="K14">
        <f t="shared" si="2"/>
        <v>41</v>
      </c>
      <c r="L14">
        <f t="shared" si="3"/>
        <v>32.124165625000003</v>
      </c>
      <c r="M14">
        <f t="shared" si="4"/>
        <v>8.8758343749999966</v>
      </c>
      <c r="N14">
        <f t="shared" si="5"/>
        <v>0.18367599217052621</v>
      </c>
      <c r="O14">
        <f t="shared" si="6"/>
        <v>3.4816890703380645</v>
      </c>
      <c r="P14">
        <f t="shared" si="7"/>
        <v>5.0111241046428709E-2</v>
      </c>
      <c r="Q14">
        <f t="shared" si="8"/>
        <v>0.94988875895357128</v>
      </c>
      <c r="R14">
        <f t="shared" si="9"/>
        <v>7.5166861569643064</v>
      </c>
      <c r="S14">
        <f t="shared" si="9"/>
        <v>142.48331384303569</v>
      </c>
    </row>
    <row r="15" spans="2:32" x14ac:dyDescent="0.3">
      <c r="H15">
        <f t="shared" si="0"/>
        <v>1.4775453971438424E-6</v>
      </c>
      <c r="I15">
        <f t="shared" si="10"/>
        <v>7.5166876000000018</v>
      </c>
      <c r="J15">
        <f t="shared" si="1"/>
        <v>142.48331239999999</v>
      </c>
      <c r="K15">
        <f t="shared" si="2"/>
        <v>41</v>
      </c>
      <c r="L15">
        <f t="shared" si="3"/>
        <v>32.124165619999999</v>
      </c>
      <c r="M15">
        <f t="shared" si="4"/>
        <v>8.8758343800000006</v>
      </c>
      <c r="N15">
        <f t="shared" si="5"/>
        <v>0.18367599128276857</v>
      </c>
      <c r="O15">
        <f t="shared" si="6"/>
        <v>3.4816890703380645</v>
      </c>
      <c r="P15">
        <f t="shared" si="7"/>
        <v>5.0111240816364033E-2</v>
      </c>
      <c r="Q15">
        <f t="shared" si="8"/>
        <v>0.94988875918363591</v>
      </c>
      <c r="R15">
        <f t="shared" si="9"/>
        <v>7.5166861224546047</v>
      </c>
      <c r="S15">
        <f t="shared" si="9"/>
        <v>142.48331387754538</v>
      </c>
      <c r="U15">
        <v>1.6293152987392174</v>
      </c>
      <c r="V15">
        <v>6</v>
      </c>
      <c r="W15">
        <v>144</v>
      </c>
      <c r="X15">
        <v>55</v>
      </c>
      <c r="Y15">
        <v>52.2</v>
      </c>
      <c r="Z15">
        <v>2.7999999999999972</v>
      </c>
      <c r="AA15">
        <v>3.0454533953517382E-2</v>
      </c>
      <c r="AB15">
        <v>0.56831218549016871</v>
      </c>
      <c r="AC15">
        <v>5.0862101991594785E-2</v>
      </c>
      <c r="AD15">
        <v>0.9491378980084052</v>
      </c>
      <c r="AE15">
        <v>7.6293152987392174</v>
      </c>
      <c r="AF15">
        <v>142.37068470126079</v>
      </c>
    </row>
    <row r="16" spans="2:32" x14ac:dyDescent="0.3">
      <c r="H16">
        <f t="shared" si="0"/>
        <v>1.6120550547782386E-6</v>
      </c>
      <c r="I16">
        <f t="shared" si="10"/>
        <v>7.5166877000000021</v>
      </c>
      <c r="J16">
        <f t="shared" si="1"/>
        <v>142.48331229999999</v>
      </c>
      <c r="K16">
        <f t="shared" si="2"/>
        <v>41</v>
      </c>
      <c r="L16">
        <f t="shared" si="3"/>
        <v>32.124165615000003</v>
      </c>
      <c r="M16">
        <f t="shared" si="4"/>
        <v>8.8758343849999974</v>
      </c>
      <c r="N16">
        <f t="shared" si="5"/>
        <v>0.18367599039501203</v>
      </c>
      <c r="O16">
        <f t="shared" si="6"/>
        <v>3.4816890703380645</v>
      </c>
      <c r="P16">
        <f t="shared" si="7"/>
        <v>5.0111240586299649E-2</v>
      </c>
      <c r="Q16">
        <f t="shared" si="8"/>
        <v>0.94988875941370032</v>
      </c>
      <c r="R16">
        <f t="shared" si="9"/>
        <v>7.5166860879449473</v>
      </c>
      <c r="S16">
        <f t="shared" si="9"/>
        <v>142.48331391205505</v>
      </c>
    </row>
    <row r="17" spans="3:19" x14ac:dyDescent="0.3">
      <c r="H17">
        <f t="shared" si="0"/>
        <v>1.746564755045199E-6</v>
      </c>
      <c r="I17">
        <f t="shared" si="10"/>
        <v>7.5166878000000024</v>
      </c>
      <c r="J17">
        <f t="shared" si="1"/>
        <v>142.4833122</v>
      </c>
      <c r="K17">
        <f t="shared" si="2"/>
        <v>41</v>
      </c>
      <c r="L17">
        <f t="shared" si="3"/>
        <v>32.124165609999999</v>
      </c>
      <c r="M17">
        <f t="shared" si="4"/>
        <v>8.8758343900000014</v>
      </c>
      <c r="N17">
        <f t="shared" si="5"/>
        <v>0.18367598950725439</v>
      </c>
      <c r="O17">
        <f t="shared" si="6"/>
        <v>3.4816890703380645</v>
      </c>
      <c r="P17">
        <f t="shared" si="7"/>
        <v>5.011124035623498E-2</v>
      </c>
      <c r="Q17">
        <f t="shared" si="8"/>
        <v>0.94988875964376507</v>
      </c>
      <c r="R17">
        <f t="shared" si="9"/>
        <v>7.5166860534352473</v>
      </c>
      <c r="S17">
        <f t="shared" si="9"/>
        <v>142.48331394656475</v>
      </c>
    </row>
    <row r="18" spans="3:19" x14ac:dyDescent="0.3">
      <c r="H18">
        <f t="shared" si="0"/>
        <v>1.8810744135677737E-6</v>
      </c>
      <c r="I18">
        <f t="shared" si="10"/>
        <v>7.5166879000000026</v>
      </c>
      <c r="J18">
        <f t="shared" si="1"/>
        <v>142.48331210000001</v>
      </c>
      <c r="K18">
        <f t="shared" si="2"/>
        <v>41</v>
      </c>
      <c r="L18">
        <f t="shared" si="3"/>
        <v>32.124165605000002</v>
      </c>
      <c r="M18">
        <f>ABS(K18-L18)</f>
        <v>8.8758343949999983</v>
      </c>
      <c r="N18">
        <f t="shared" si="5"/>
        <v>0.18367598861949785</v>
      </c>
      <c r="O18">
        <f t="shared" si="6"/>
        <v>3.4816890703380645</v>
      </c>
      <c r="P18">
        <f t="shared" si="7"/>
        <v>5.0111240126170596E-2</v>
      </c>
      <c r="Q18">
        <f t="shared" si="8"/>
        <v>0.94988875987382937</v>
      </c>
      <c r="R18">
        <f t="shared" si="9"/>
        <v>7.5166860189255891</v>
      </c>
      <c r="S18">
        <f t="shared" si="9"/>
        <v>142.48331398107442</v>
      </c>
    </row>
    <row r="19" spans="3:19" x14ac:dyDescent="0.3">
      <c r="H19">
        <f t="shared" si="0"/>
        <v>2.0155841138347341E-6</v>
      </c>
      <c r="I19">
        <f t="shared" si="10"/>
        <v>7.5166880000000029</v>
      </c>
      <c r="J19">
        <f t="shared" si="1"/>
        <v>142.48331199999998</v>
      </c>
      <c r="K19">
        <f t="shared" si="2"/>
        <v>41</v>
      </c>
      <c r="L19">
        <f t="shared" si="3"/>
        <v>32.124165599999998</v>
      </c>
      <c r="M19">
        <f t="shared" si="4"/>
        <v>8.8758344000000022</v>
      </c>
      <c r="N19">
        <f t="shared" si="5"/>
        <v>0.18367598773174021</v>
      </c>
      <c r="O19">
        <f t="shared" si="6"/>
        <v>3.4816890703380645</v>
      </c>
      <c r="P19">
        <f t="shared" si="7"/>
        <v>5.0111239896105927E-2</v>
      </c>
      <c r="Q19">
        <f t="shared" si="8"/>
        <v>0.94988876010389411</v>
      </c>
      <c r="R19">
        <f t="shared" si="9"/>
        <v>7.5166859844158891</v>
      </c>
      <c r="S19">
        <f t="shared" si="9"/>
        <v>142.48331401558411</v>
      </c>
    </row>
    <row r="20" spans="3:19" x14ac:dyDescent="0.3">
      <c r="C20">
        <v>7.5166870000000001</v>
      </c>
      <c r="D20">
        <v>142.48331300000001</v>
      </c>
      <c r="H20">
        <f t="shared" si="0"/>
        <v>2.1500937634755246E-6</v>
      </c>
      <c r="I20">
        <f t="shared" si="10"/>
        <v>7.5166881000000032</v>
      </c>
      <c r="J20">
        <f t="shared" si="1"/>
        <v>142.48331189999999</v>
      </c>
      <c r="K20">
        <f t="shared" si="2"/>
        <v>41</v>
      </c>
      <c r="L20">
        <f t="shared" si="3"/>
        <v>32.124165595000001</v>
      </c>
      <c r="M20">
        <f t="shared" si="4"/>
        <v>8.8758344049999991</v>
      </c>
      <c r="N20">
        <f t="shared" si="5"/>
        <v>0.1836759868439839</v>
      </c>
      <c r="O20">
        <f t="shared" si="6"/>
        <v>3.4816890703380645</v>
      </c>
      <c r="P20">
        <f t="shared" si="7"/>
        <v>5.0111239666041599E-2</v>
      </c>
      <c r="Q20">
        <f t="shared" si="8"/>
        <v>0.94988876033395842</v>
      </c>
      <c r="R20">
        <f t="shared" si="9"/>
        <v>7.5166859499062397</v>
      </c>
      <c r="S20">
        <f t="shared" si="9"/>
        <v>142.48331405009375</v>
      </c>
    </row>
    <row r="21" spans="3:19" x14ac:dyDescent="0.3">
      <c r="C21">
        <v>41</v>
      </c>
      <c r="D21">
        <v>32.124165650000002</v>
      </c>
      <c r="H21">
        <f t="shared" si="0"/>
        <v>2.2846034735124476E-6</v>
      </c>
      <c r="I21">
        <f t="shared" si="10"/>
        <v>7.5166882000000035</v>
      </c>
      <c r="J21">
        <f t="shared" si="1"/>
        <v>142.4833118</v>
      </c>
      <c r="K21">
        <f t="shared" si="2"/>
        <v>41</v>
      </c>
      <c r="L21">
        <f t="shared" si="3"/>
        <v>32.124165589999997</v>
      </c>
      <c r="M21">
        <f t="shared" si="4"/>
        <v>8.8758344100000031</v>
      </c>
      <c r="N21">
        <f t="shared" si="5"/>
        <v>0.18367598595622603</v>
      </c>
      <c r="O21">
        <f t="shared" si="6"/>
        <v>3.4816890703380645</v>
      </c>
      <c r="P21">
        <f t="shared" si="7"/>
        <v>5.0111239435976868E-2</v>
      </c>
      <c r="Q21">
        <f t="shared" si="8"/>
        <v>0.94988876056402316</v>
      </c>
      <c r="R21">
        <f t="shared" si="9"/>
        <v>7.51668591539653</v>
      </c>
      <c r="S21">
        <f t="shared" si="9"/>
        <v>142.48331408460348</v>
      </c>
    </row>
    <row r="22" spans="3:19" x14ac:dyDescent="0.3">
      <c r="C22">
        <f>C20*C21</f>
        <v>308.184167</v>
      </c>
      <c r="D22">
        <f>D20*D21</f>
        <v>4577.157549172799</v>
      </c>
      <c r="H22">
        <f t="shared" si="0"/>
        <v>2.4191131222650597E-6</v>
      </c>
      <c r="I22">
        <f t="shared" si="10"/>
        <v>7.5166883000000038</v>
      </c>
      <c r="J22">
        <f t="shared" si="1"/>
        <v>142.4833117</v>
      </c>
      <c r="K22">
        <f t="shared" si="2"/>
        <v>41</v>
      </c>
      <c r="L22">
        <f t="shared" si="3"/>
        <v>32.124165585</v>
      </c>
      <c r="M22">
        <f t="shared" si="4"/>
        <v>8.8758344149999999</v>
      </c>
      <c r="N22">
        <f t="shared" si="5"/>
        <v>0.18367598506846972</v>
      </c>
      <c r="O22">
        <f t="shared" si="6"/>
        <v>3.4816890703380645</v>
      </c>
      <c r="P22">
        <f t="shared" si="7"/>
        <v>5.0111239205912546E-2</v>
      </c>
      <c r="Q22">
        <f t="shared" si="8"/>
        <v>0.94988876079408746</v>
      </c>
      <c r="R22">
        <f t="shared" si="9"/>
        <v>7.5166858808868815</v>
      </c>
      <c r="S22">
        <f t="shared" si="9"/>
        <v>142.48331411911312</v>
      </c>
    </row>
    <row r="23" spans="3:19" x14ac:dyDescent="0.3">
      <c r="C23">
        <f>SUM(C22:D22)</f>
        <v>4885.3417161727994</v>
      </c>
      <c r="H23">
        <f t="shared" si="0"/>
        <v>2.553622779899456E-6</v>
      </c>
      <c r="I23">
        <f t="shared" si="10"/>
        <v>7.516688400000004</v>
      </c>
      <c r="J23">
        <f t="shared" si="1"/>
        <v>142.48331160000001</v>
      </c>
      <c r="K23">
        <f t="shared" si="2"/>
        <v>41</v>
      </c>
      <c r="L23">
        <f t="shared" si="3"/>
        <v>32.124165580000003</v>
      </c>
      <c r="M23">
        <f t="shared" si="4"/>
        <v>8.8758344199999968</v>
      </c>
      <c r="N23">
        <f t="shared" si="5"/>
        <v>0.18367598418071318</v>
      </c>
      <c r="O23">
        <f t="shared" si="6"/>
        <v>3.4816890703380645</v>
      </c>
      <c r="P23">
        <f t="shared" si="7"/>
        <v>5.0111238975848162E-2</v>
      </c>
      <c r="Q23">
        <f t="shared" si="8"/>
        <v>0.94988876102415187</v>
      </c>
      <c r="R23">
        <f t="shared" si="9"/>
        <v>7.5166858463772241</v>
      </c>
      <c r="S23">
        <f t="shared" si="9"/>
        <v>142.48331415362279</v>
      </c>
    </row>
    <row r="24" spans="3:19" x14ac:dyDescent="0.3">
      <c r="H24">
        <f t="shared" si="0"/>
        <v>2.6881324810545948E-6</v>
      </c>
      <c r="I24">
        <f t="shared" si="10"/>
        <v>7.5166885000000043</v>
      </c>
      <c r="J24">
        <f t="shared" si="1"/>
        <v>142.48331149999999</v>
      </c>
      <c r="K24">
        <f t="shared" si="2"/>
        <v>41</v>
      </c>
      <c r="L24">
        <f t="shared" si="3"/>
        <v>32.124165574999999</v>
      </c>
      <c r="M24">
        <f t="shared" si="4"/>
        <v>8.8758344250000007</v>
      </c>
      <c r="N24">
        <f t="shared" si="5"/>
        <v>0.18367598329295554</v>
      </c>
      <c r="O24">
        <f t="shared" si="6"/>
        <v>3.4816890703380645</v>
      </c>
      <c r="P24">
        <f t="shared" si="7"/>
        <v>5.0111238745783486E-2</v>
      </c>
      <c r="Q24">
        <f t="shared" si="8"/>
        <v>0.94988876125421651</v>
      </c>
      <c r="R24">
        <f t="shared" si="9"/>
        <v>7.5166858118675233</v>
      </c>
      <c r="S24">
        <f t="shared" si="9"/>
        <v>142.48331418813248</v>
      </c>
    </row>
    <row r="25" spans="3:19" x14ac:dyDescent="0.3">
      <c r="H25">
        <f t="shared" si="0"/>
        <v>2.8226421298072069E-6</v>
      </c>
      <c r="I25">
        <f t="shared" si="10"/>
        <v>7.5166886000000046</v>
      </c>
      <c r="J25">
        <f t="shared" si="1"/>
        <v>142.48331139999999</v>
      </c>
      <c r="K25">
        <f t="shared" si="2"/>
        <v>41</v>
      </c>
      <c r="L25">
        <f t="shared" si="3"/>
        <v>32.124165570000002</v>
      </c>
      <c r="M25">
        <f t="shared" si="4"/>
        <v>8.8758344299999976</v>
      </c>
      <c r="N25">
        <f t="shared" si="5"/>
        <v>0.18367598240519922</v>
      </c>
      <c r="O25">
        <f t="shared" si="6"/>
        <v>3.4816890703380645</v>
      </c>
      <c r="P25">
        <f t="shared" si="7"/>
        <v>5.0111238515719164E-2</v>
      </c>
      <c r="Q25">
        <f t="shared" si="8"/>
        <v>0.94988876148428092</v>
      </c>
      <c r="R25">
        <f t="shared" si="9"/>
        <v>7.5166857773578748</v>
      </c>
      <c r="S25">
        <f t="shared" si="9"/>
        <v>142.48331422264215</v>
      </c>
    </row>
    <row r="26" spans="3:19" x14ac:dyDescent="0.3">
      <c r="H26">
        <f t="shared" si="0"/>
        <v>2.9571518407323083E-6</v>
      </c>
      <c r="I26">
        <f t="shared" si="10"/>
        <v>7.5166887000000049</v>
      </c>
      <c r="J26">
        <f t="shared" si="1"/>
        <v>142.4833113</v>
      </c>
      <c r="K26">
        <f t="shared" si="2"/>
        <v>41</v>
      </c>
      <c r="L26">
        <f t="shared" si="3"/>
        <v>32.124165564999998</v>
      </c>
      <c r="M26">
        <f t="shared" si="4"/>
        <v>8.8758344350000016</v>
      </c>
      <c r="N26">
        <f t="shared" si="5"/>
        <v>0.18367598151744136</v>
      </c>
      <c r="O26">
        <f t="shared" si="6"/>
        <v>3.4816890703380645</v>
      </c>
      <c r="P26">
        <f t="shared" si="7"/>
        <v>5.0111238285654426E-2</v>
      </c>
      <c r="Q26">
        <f t="shared" si="8"/>
        <v>0.94988876171434555</v>
      </c>
      <c r="R26">
        <f t="shared" si="9"/>
        <v>7.5166857428481642</v>
      </c>
      <c r="S26">
        <f t="shared" si="9"/>
        <v>142.48331425715185</v>
      </c>
    </row>
    <row r="27" spans="3:19" x14ac:dyDescent="0.3">
      <c r="H27">
        <f t="shared" si="0"/>
        <v>3.0916614894849204E-6</v>
      </c>
      <c r="I27">
        <f t="shared" si="10"/>
        <v>7.5166888000000052</v>
      </c>
      <c r="J27">
        <f t="shared" si="1"/>
        <v>142.4833112</v>
      </c>
      <c r="K27">
        <f t="shared" si="2"/>
        <v>41</v>
      </c>
      <c r="L27">
        <f t="shared" si="3"/>
        <v>32.124165560000002</v>
      </c>
      <c r="M27">
        <f t="shared" si="4"/>
        <v>8.8758344399999984</v>
      </c>
      <c r="N27">
        <f t="shared" si="5"/>
        <v>0.18367598062968504</v>
      </c>
      <c r="O27">
        <f t="shared" si="6"/>
        <v>3.4816890703380645</v>
      </c>
      <c r="P27">
        <f t="shared" si="7"/>
        <v>5.0111238055590104E-2</v>
      </c>
      <c r="Q27">
        <f t="shared" si="8"/>
        <v>0.94988876194440985</v>
      </c>
      <c r="R27">
        <f t="shared" si="9"/>
        <v>7.5166857083385157</v>
      </c>
      <c r="S27">
        <f t="shared" si="9"/>
        <v>142.48331429166149</v>
      </c>
    </row>
    <row r="28" spans="3:19" x14ac:dyDescent="0.3">
      <c r="H28">
        <f t="shared" si="0"/>
        <v>3.2261711915282376E-6</v>
      </c>
      <c r="I28">
        <f t="shared" si="10"/>
        <v>7.5166889000000054</v>
      </c>
      <c r="J28">
        <f t="shared" si="1"/>
        <v>142.48331109999998</v>
      </c>
      <c r="K28">
        <f t="shared" si="2"/>
        <v>41</v>
      </c>
      <c r="L28">
        <f t="shared" si="3"/>
        <v>32.124165554999998</v>
      </c>
      <c r="M28">
        <f t="shared" si="4"/>
        <v>8.8758344450000024</v>
      </c>
      <c r="N28">
        <f t="shared" si="5"/>
        <v>0.1836759797419274</v>
      </c>
      <c r="O28">
        <f t="shared" si="6"/>
        <v>3.4816890703380645</v>
      </c>
      <c r="P28">
        <f t="shared" si="7"/>
        <v>5.0111237825525429E-2</v>
      </c>
      <c r="Q28">
        <f t="shared" si="8"/>
        <v>0.94988876217447449</v>
      </c>
      <c r="R28">
        <f t="shared" si="9"/>
        <v>7.5166856738288139</v>
      </c>
      <c r="S28">
        <f t="shared" si="9"/>
        <v>142.48331432617118</v>
      </c>
    </row>
    <row r="29" spans="3:19" x14ac:dyDescent="0.3">
      <c r="H29">
        <f t="shared" si="0"/>
        <v>3.3606808500508123E-6</v>
      </c>
      <c r="I29">
        <f t="shared" si="10"/>
        <v>7.5166890000000057</v>
      </c>
      <c r="J29">
        <f t="shared" si="1"/>
        <v>142.48331099999999</v>
      </c>
      <c r="K29">
        <f t="shared" si="2"/>
        <v>41</v>
      </c>
      <c r="L29">
        <f t="shared" si="3"/>
        <v>32.124165550000001</v>
      </c>
      <c r="M29">
        <f t="shared" si="4"/>
        <v>8.8758344499999993</v>
      </c>
      <c r="N29">
        <f t="shared" si="5"/>
        <v>0.18367597885417086</v>
      </c>
      <c r="O29">
        <f t="shared" si="6"/>
        <v>3.4816890703380645</v>
      </c>
      <c r="P29">
        <f t="shared" si="7"/>
        <v>5.0111237595461038E-2</v>
      </c>
      <c r="Q29">
        <f t="shared" si="8"/>
        <v>0.9498887624045389</v>
      </c>
      <c r="R29">
        <f t="shared" si="9"/>
        <v>7.5166856393191557</v>
      </c>
      <c r="S29">
        <f t="shared" si="9"/>
        <v>142.48331436068082</v>
      </c>
    </row>
    <row r="30" spans="3:19" x14ac:dyDescent="0.3">
      <c r="H30">
        <f t="shared" si="0"/>
        <v>3.4951905503177727E-6</v>
      </c>
      <c r="I30">
        <f t="shared" si="10"/>
        <v>7.516689100000006</v>
      </c>
      <c r="J30">
        <f t="shared" si="1"/>
        <v>142.48331089999999</v>
      </c>
      <c r="K30">
        <f t="shared" si="2"/>
        <v>41</v>
      </c>
      <c r="L30">
        <f t="shared" si="3"/>
        <v>32.124165544999997</v>
      </c>
      <c r="M30">
        <f t="shared" si="4"/>
        <v>8.8758344550000032</v>
      </c>
      <c r="N30">
        <f t="shared" si="5"/>
        <v>0.18367597796641322</v>
      </c>
      <c r="O30">
        <f t="shared" si="6"/>
        <v>3.4816890703380645</v>
      </c>
      <c r="P30">
        <f t="shared" si="7"/>
        <v>5.0111237365396369E-2</v>
      </c>
      <c r="Q30">
        <f t="shared" si="8"/>
        <v>0.94988876263460365</v>
      </c>
      <c r="R30">
        <f t="shared" si="9"/>
        <v>7.5166856048094557</v>
      </c>
      <c r="S30">
        <f t="shared" si="9"/>
        <v>142.48331439519055</v>
      </c>
    </row>
    <row r="31" spans="3:19" x14ac:dyDescent="0.3">
      <c r="H31">
        <f t="shared" si="0"/>
        <v>3.6297002088403474E-6</v>
      </c>
      <c r="I31">
        <f t="shared" si="10"/>
        <v>7.5166892000000063</v>
      </c>
      <c r="J31">
        <f t="shared" si="1"/>
        <v>142.4833108</v>
      </c>
      <c r="K31">
        <f t="shared" si="2"/>
        <v>41</v>
      </c>
      <c r="L31">
        <f t="shared" si="3"/>
        <v>32.12416554</v>
      </c>
      <c r="M31">
        <f t="shared" si="4"/>
        <v>8.8758344600000001</v>
      </c>
      <c r="N31">
        <f t="shared" si="5"/>
        <v>0.18367597707865668</v>
      </c>
      <c r="O31">
        <f t="shared" si="6"/>
        <v>3.4816890703380645</v>
      </c>
      <c r="P31">
        <f t="shared" si="7"/>
        <v>5.0111237135331985E-2</v>
      </c>
      <c r="Q31">
        <f t="shared" si="8"/>
        <v>0.94988876286466806</v>
      </c>
      <c r="R31">
        <f t="shared" si="9"/>
        <v>7.5166855702997974</v>
      </c>
      <c r="S31">
        <f t="shared" si="9"/>
        <v>142.48331442970021</v>
      </c>
    </row>
    <row r="32" spans="3:19" x14ac:dyDescent="0.3">
      <c r="H32">
        <f t="shared" si="0"/>
        <v>3.7642098584811379E-6</v>
      </c>
      <c r="I32">
        <f t="shared" si="10"/>
        <v>7.5166893000000066</v>
      </c>
      <c r="J32">
        <f t="shared" si="1"/>
        <v>142.4833107</v>
      </c>
      <c r="K32">
        <f t="shared" si="2"/>
        <v>41</v>
      </c>
      <c r="L32">
        <f t="shared" si="3"/>
        <v>32.124165535000003</v>
      </c>
      <c r="M32">
        <f t="shared" si="4"/>
        <v>8.875834464999997</v>
      </c>
      <c r="N32">
        <f t="shared" si="5"/>
        <v>0.18367597619090037</v>
      </c>
      <c r="O32">
        <f t="shared" si="6"/>
        <v>3.4816890703380645</v>
      </c>
      <c r="P32">
        <f t="shared" si="7"/>
        <v>5.0111236905267656E-2</v>
      </c>
      <c r="Q32">
        <f t="shared" si="8"/>
        <v>0.94988876309473225</v>
      </c>
      <c r="R32">
        <f t="shared" si="9"/>
        <v>7.5166855357901481</v>
      </c>
      <c r="S32">
        <f t="shared" si="9"/>
        <v>142.48331446420983</v>
      </c>
    </row>
    <row r="33" spans="8:19" x14ac:dyDescent="0.3">
      <c r="H33">
        <f t="shared" si="0"/>
        <v>3.8987195587480983E-6</v>
      </c>
      <c r="I33">
        <f t="shared" si="10"/>
        <v>7.5166894000000068</v>
      </c>
      <c r="J33">
        <f t="shared" si="1"/>
        <v>142.48331059999998</v>
      </c>
      <c r="K33">
        <f t="shared" si="2"/>
        <v>41</v>
      </c>
      <c r="L33">
        <f t="shared" si="3"/>
        <v>32.124165529999999</v>
      </c>
      <c r="M33">
        <f t="shared" si="4"/>
        <v>8.8758344700000009</v>
      </c>
      <c r="N33">
        <f t="shared" si="5"/>
        <v>0.18367597530314272</v>
      </c>
      <c r="O33">
        <f t="shared" si="6"/>
        <v>3.4816890703380645</v>
      </c>
      <c r="P33">
        <f t="shared" si="7"/>
        <v>5.0111236675202987E-2</v>
      </c>
      <c r="Q33">
        <f t="shared" si="8"/>
        <v>0.94988876332479699</v>
      </c>
      <c r="R33">
        <f t="shared" si="9"/>
        <v>7.5166855012804481</v>
      </c>
      <c r="S33">
        <f t="shared" si="9"/>
        <v>142.48331449871955</v>
      </c>
    </row>
    <row r="34" spans="8:19" x14ac:dyDescent="0.3">
      <c r="H34">
        <f t="shared" si="0"/>
        <v>4.033229217270673E-6</v>
      </c>
      <c r="I34">
        <f t="shared" si="10"/>
        <v>7.5166895000000071</v>
      </c>
      <c r="J34">
        <f t="shared" si="1"/>
        <v>142.48331049999999</v>
      </c>
      <c r="K34">
        <f t="shared" si="2"/>
        <v>41</v>
      </c>
      <c r="L34">
        <f t="shared" si="3"/>
        <v>32.124165525000002</v>
      </c>
      <c r="M34">
        <f t="shared" si="4"/>
        <v>8.8758344749999978</v>
      </c>
      <c r="N34">
        <f t="shared" si="5"/>
        <v>0.18367597441538619</v>
      </c>
      <c r="O34">
        <f t="shared" si="6"/>
        <v>3.4816890703380645</v>
      </c>
      <c r="P34">
        <f t="shared" si="7"/>
        <v>5.0111236445138596E-2</v>
      </c>
      <c r="Q34">
        <f t="shared" si="8"/>
        <v>0.9498887635548614</v>
      </c>
      <c r="R34">
        <f t="shared" si="9"/>
        <v>7.5166854667707899</v>
      </c>
      <c r="S34">
        <f t="shared" si="9"/>
        <v>142.48331453322922</v>
      </c>
    </row>
    <row r="35" spans="8:19" x14ac:dyDescent="0.3">
      <c r="H35">
        <f t="shared" si="0"/>
        <v>4.1677389184258118E-6</v>
      </c>
      <c r="I35">
        <f t="shared" si="10"/>
        <v>7.5166896000000074</v>
      </c>
      <c r="J35">
        <f t="shared" si="1"/>
        <v>142.48331039999999</v>
      </c>
      <c r="K35">
        <f t="shared" si="2"/>
        <v>41</v>
      </c>
      <c r="L35">
        <f t="shared" si="3"/>
        <v>32.124165519999998</v>
      </c>
      <c r="M35">
        <f t="shared" si="4"/>
        <v>8.8758344800000017</v>
      </c>
      <c r="N35">
        <f t="shared" si="5"/>
        <v>0.18367597352762854</v>
      </c>
      <c r="O35">
        <f t="shared" si="6"/>
        <v>3.4816890703380645</v>
      </c>
      <c r="P35">
        <f t="shared" si="7"/>
        <v>5.0111236215073927E-2</v>
      </c>
      <c r="Q35">
        <f t="shared" si="8"/>
        <v>0.94988876378492615</v>
      </c>
      <c r="R35">
        <f t="shared" si="9"/>
        <v>7.516685432261089</v>
      </c>
      <c r="S35">
        <f t="shared" si="9"/>
        <v>142.48331456773892</v>
      </c>
    </row>
    <row r="36" spans="8:19" x14ac:dyDescent="0.3">
      <c r="H36">
        <f t="shared" si="0"/>
        <v>4.3022485760602081E-6</v>
      </c>
      <c r="I36">
        <f t="shared" si="10"/>
        <v>7.5166897000000077</v>
      </c>
      <c r="J36">
        <f t="shared" si="1"/>
        <v>142.4833103</v>
      </c>
      <c r="K36">
        <f t="shared" si="2"/>
        <v>41</v>
      </c>
      <c r="L36">
        <f t="shared" si="3"/>
        <v>32.124165515000001</v>
      </c>
      <c r="M36">
        <f t="shared" si="4"/>
        <v>8.8758344849999986</v>
      </c>
      <c r="N36">
        <f t="shared" si="5"/>
        <v>0.18367597263987201</v>
      </c>
      <c r="O36">
        <f t="shared" si="6"/>
        <v>3.4816890703380645</v>
      </c>
      <c r="P36">
        <f t="shared" si="7"/>
        <v>5.0111235985009543E-2</v>
      </c>
      <c r="Q36">
        <f t="shared" si="8"/>
        <v>0.94988876401499056</v>
      </c>
      <c r="R36">
        <f t="shared" si="9"/>
        <v>7.5166853977514316</v>
      </c>
      <c r="S36">
        <f t="shared" si="9"/>
        <v>142.48331460224858</v>
      </c>
    </row>
    <row r="37" spans="8:19" x14ac:dyDescent="0.3">
      <c r="H37">
        <f t="shared" si="0"/>
        <v>4.4367582781035253E-6</v>
      </c>
      <c r="I37">
        <f t="shared" si="10"/>
        <v>7.516689800000008</v>
      </c>
      <c r="J37">
        <f t="shared" si="1"/>
        <v>142.48331020000001</v>
      </c>
      <c r="K37">
        <f t="shared" si="2"/>
        <v>41</v>
      </c>
      <c r="L37">
        <f t="shared" si="3"/>
        <v>32.124165509999997</v>
      </c>
      <c r="M37">
        <f t="shared" si="4"/>
        <v>8.8758344900000026</v>
      </c>
      <c r="N37">
        <f t="shared" si="5"/>
        <v>0.18367597175211436</v>
      </c>
      <c r="O37">
        <f t="shared" si="6"/>
        <v>3.4816890703380645</v>
      </c>
      <c r="P37">
        <f t="shared" si="7"/>
        <v>5.0111235754944868E-2</v>
      </c>
      <c r="Q37">
        <f t="shared" si="8"/>
        <v>0.94988876424505508</v>
      </c>
      <c r="R37">
        <f t="shared" si="9"/>
        <v>7.5166853632417299</v>
      </c>
      <c r="S37">
        <f t="shared" si="9"/>
        <v>142.48331463675825</v>
      </c>
    </row>
    <row r="38" spans="8:19" x14ac:dyDescent="0.3">
      <c r="H38">
        <f t="shared" si="0"/>
        <v>4.5712679277443158E-6</v>
      </c>
      <c r="I38">
        <f t="shared" si="10"/>
        <v>7.5166899000000083</v>
      </c>
      <c r="J38">
        <f t="shared" si="1"/>
        <v>142.48331009999998</v>
      </c>
      <c r="K38">
        <f t="shared" si="2"/>
        <v>41</v>
      </c>
      <c r="L38">
        <f t="shared" si="3"/>
        <v>32.124165505000001</v>
      </c>
      <c r="M38">
        <f t="shared" si="4"/>
        <v>8.8758344949999994</v>
      </c>
      <c r="N38">
        <f t="shared" si="5"/>
        <v>0.18367597086435805</v>
      </c>
      <c r="O38">
        <f t="shared" si="6"/>
        <v>3.4816890703380645</v>
      </c>
      <c r="P38">
        <f t="shared" si="7"/>
        <v>5.0111235524880539E-2</v>
      </c>
      <c r="Q38">
        <f t="shared" si="8"/>
        <v>0.9498887644751195</v>
      </c>
      <c r="R38">
        <f t="shared" si="9"/>
        <v>7.5166853287320805</v>
      </c>
      <c r="S38">
        <f t="shared" si="9"/>
        <v>142.48331467126792</v>
      </c>
    </row>
    <row r="39" spans="8:19" x14ac:dyDescent="0.3">
      <c r="H39">
        <f t="shared" si="0"/>
        <v>4.7057776288994546E-6</v>
      </c>
      <c r="I39">
        <f t="shared" si="10"/>
        <v>7.5166900000000085</v>
      </c>
      <c r="J39">
        <f t="shared" si="1"/>
        <v>142.48330999999999</v>
      </c>
      <c r="K39">
        <f t="shared" si="2"/>
        <v>41</v>
      </c>
      <c r="L39">
        <f t="shared" si="3"/>
        <v>32.124165499999997</v>
      </c>
      <c r="M39">
        <f t="shared" si="4"/>
        <v>8.8758345000000034</v>
      </c>
      <c r="N39">
        <f t="shared" si="5"/>
        <v>0.18367596997660041</v>
      </c>
      <c r="O39">
        <f t="shared" si="6"/>
        <v>3.4816890703380645</v>
      </c>
      <c r="P39">
        <f t="shared" si="7"/>
        <v>5.0111235294815863E-2</v>
      </c>
      <c r="Q39">
        <f t="shared" si="8"/>
        <v>0.94988876470518413</v>
      </c>
      <c r="R39">
        <f t="shared" si="9"/>
        <v>7.5166852942223796</v>
      </c>
      <c r="S39">
        <f t="shared" si="9"/>
        <v>142.48331470577762</v>
      </c>
    </row>
    <row r="40" spans="8:19" x14ac:dyDescent="0.3">
      <c r="H40">
        <f t="shared" si="0"/>
        <v>4.8402872865338509E-6</v>
      </c>
      <c r="I40">
        <f t="shared" si="10"/>
        <v>7.5166901000000088</v>
      </c>
      <c r="J40">
        <f t="shared" si="1"/>
        <v>142.48330989999999</v>
      </c>
      <c r="K40">
        <f t="shared" si="2"/>
        <v>41</v>
      </c>
      <c r="L40">
        <f t="shared" si="3"/>
        <v>32.124165495</v>
      </c>
      <c r="M40">
        <f t="shared" si="4"/>
        <v>8.8758345050000003</v>
      </c>
      <c r="N40">
        <f t="shared" si="5"/>
        <v>0.18367596908884387</v>
      </c>
      <c r="O40">
        <f t="shared" si="6"/>
        <v>3.4816890703380645</v>
      </c>
      <c r="P40">
        <f t="shared" si="7"/>
        <v>5.0111235064751479E-2</v>
      </c>
      <c r="Q40">
        <f t="shared" si="8"/>
        <v>0.94988876493524854</v>
      </c>
      <c r="R40">
        <f t="shared" si="9"/>
        <v>7.5166852597127223</v>
      </c>
      <c r="S40">
        <f t="shared" si="9"/>
        <v>142.48331474028728</v>
      </c>
    </row>
    <row r="41" spans="8:19" x14ac:dyDescent="0.3">
      <c r="H41">
        <f t="shared" si="0"/>
        <v>4.9747969361746414E-6</v>
      </c>
      <c r="I41">
        <f t="shared" si="10"/>
        <v>7.5166902000000091</v>
      </c>
      <c r="J41">
        <f t="shared" si="1"/>
        <v>142.4833098</v>
      </c>
      <c r="K41">
        <f t="shared" si="2"/>
        <v>41</v>
      </c>
      <c r="L41">
        <f t="shared" si="3"/>
        <v>32.124165490000003</v>
      </c>
      <c r="M41">
        <f t="shared" si="4"/>
        <v>8.8758345099999971</v>
      </c>
      <c r="N41">
        <f t="shared" si="5"/>
        <v>0.18367596820108756</v>
      </c>
      <c r="O41">
        <f t="shared" si="6"/>
        <v>3.4816890703380645</v>
      </c>
      <c r="P41">
        <f t="shared" si="7"/>
        <v>5.011123483468715E-2</v>
      </c>
      <c r="Q41">
        <f t="shared" si="8"/>
        <v>0.94988876516531295</v>
      </c>
      <c r="R41">
        <f t="shared" si="9"/>
        <v>7.5166852252030729</v>
      </c>
      <c r="S41">
        <f t="shared" si="9"/>
        <v>142.48331477479695</v>
      </c>
    </row>
    <row r="42" spans="8:19" x14ac:dyDescent="0.3">
      <c r="H42">
        <f t="shared" si="0"/>
        <v>5.1093066382179586E-6</v>
      </c>
      <c r="I42">
        <f t="shared" si="10"/>
        <v>7.5166903000000094</v>
      </c>
      <c r="J42">
        <f t="shared" si="1"/>
        <v>142.48330969999998</v>
      </c>
      <c r="K42">
        <f t="shared" si="2"/>
        <v>41</v>
      </c>
      <c r="L42">
        <f t="shared" si="3"/>
        <v>32.124165484999999</v>
      </c>
      <c r="M42">
        <f t="shared" si="4"/>
        <v>8.8758345150000011</v>
      </c>
      <c r="N42">
        <f t="shared" si="5"/>
        <v>0.18367596731332991</v>
      </c>
      <c r="O42">
        <f t="shared" si="6"/>
        <v>3.4816890703380645</v>
      </c>
      <c r="P42">
        <f t="shared" si="7"/>
        <v>5.0111234604622475E-2</v>
      </c>
      <c r="Q42">
        <f t="shared" si="8"/>
        <v>0.94988876539537748</v>
      </c>
      <c r="R42">
        <f t="shared" si="9"/>
        <v>7.5166851906933712</v>
      </c>
      <c r="S42">
        <f t="shared" si="9"/>
        <v>142.48331480930662</v>
      </c>
    </row>
    <row r="43" spans="8:19" x14ac:dyDescent="0.3">
      <c r="H43">
        <f t="shared" si="0"/>
        <v>5.2438162958523549E-6</v>
      </c>
      <c r="I43">
        <f t="shared" si="10"/>
        <v>7.5166904000000097</v>
      </c>
      <c r="J43">
        <f t="shared" si="1"/>
        <v>142.48330959999998</v>
      </c>
      <c r="K43">
        <f t="shared" si="2"/>
        <v>41</v>
      </c>
      <c r="L43">
        <f t="shared" si="3"/>
        <v>32.124165480000002</v>
      </c>
      <c r="M43">
        <f t="shared" si="4"/>
        <v>8.875834519999998</v>
      </c>
      <c r="N43">
        <f t="shared" si="5"/>
        <v>0.18367596642557338</v>
      </c>
      <c r="O43">
        <f t="shared" si="6"/>
        <v>3.4816890703380645</v>
      </c>
      <c r="P43">
        <f t="shared" si="7"/>
        <v>5.011123437455809E-2</v>
      </c>
      <c r="Q43">
        <f t="shared" si="8"/>
        <v>0.94988876562544189</v>
      </c>
      <c r="R43">
        <f t="shared" si="9"/>
        <v>7.5166851561837138</v>
      </c>
      <c r="S43">
        <f t="shared" si="9"/>
        <v>142.48331484381629</v>
      </c>
    </row>
    <row r="44" spans="8:19" x14ac:dyDescent="0.3">
      <c r="H44">
        <f t="shared" si="0"/>
        <v>5.3783259987838505E-6</v>
      </c>
      <c r="I44">
        <f t="shared" si="10"/>
        <v>7.5166905000000099</v>
      </c>
      <c r="J44">
        <f t="shared" si="1"/>
        <v>142.48330949999999</v>
      </c>
      <c r="K44">
        <f t="shared" si="2"/>
        <v>41</v>
      </c>
      <c r="L44">
        <f t="shared" si="3"/>
        <v>32.124165474999998</v>
      </c>
      <c r="M44">
        <f t="shared" si="4"/>
        <v>8.8758345250000019</v>
      </c>
      <c r="N44">
        <f t="shared" si="5"/>
        <v>0.18367596553781573</v>
      </c>
      <c r="O44">
        <f t="shared" si="6"/>
        <v>3.4816890703380645</v>
      </c>
      <c r="P44">
        <f t="shared" si="7"/>
        <v>5.0111234144493408E-2</v>
      </c>
      <c r="Q44">
        <f t="shared" si="8"/>
        <v>0.94988876585550652</v>
      </c>
      <c r="R44">
        <f t="shared" si="9"/>
        <v>7.5166851216740111</v>
      </c>
      <c r="S44">
        <f t="shared" si="9"/>
        <v>142.48331487832598</v>
      </c>
    </row>
    <row r="45" spans="8:19" x14ac:dyDescent="0.3">
      <c r="H45">
        <f t="shared" si="0"/>
        <v>5.5128356475364626E-6</v>
      </c>
      <c r="I45">
        <f t="shared" si="10"/>
        <v>7.5166906000000102</v>
      </c>
      <c r="J45">
        <f t="shared" si="1"/>
        <v>142.4833094</v>
      </c>
      <c r="K45">
        <f t="shared" si="2"/>
        <v>41</v>
      </c>
      <c r="L45">
        <f t="shared" si="3"/>
        <v>32.124165470000001</v>
      </c>
      <c r="M45">
        <f t="shared" si="4"/>
        <v>8.8758345299999988</v>
      </c>
      <c r="N45">
        <f t="shared" si="5"/>
        <v>0.18367596465005942</v>
      </c>
      <c r="O45">
        <f t="shared" si="6"/>
        <v>3.4816890703380645</v>
      </c>
      <c r="P45">
        <f t="shared" si="7"/>
        <v>5.0111233914429086E-2</v>
      </c>
      <c r="Q45">
        <f t="shared" si="8"/>
        <v>0.94988876608557093</v>
      </c>
      <c r="R45">
        <f t="shared" si="9"/>
        <v>7.5166850871643627</v>
      </c>
      <c r="S45">
        <f t="shared" si="9"/>
        <v>142.48331491283565</v>
      </c>
    </row>
    <row r="46" spans="8:19" x14ac:dyDescent="0.3">
      <c r="H46">
        <f t="shared" si="0"/>
        <v>5.647345358461564E-6</v>
      </c>
      <c r="I46">
        <f t="shared" si="10"/>
        <v>7.5166907000000105</v>
      </c>
      <c r="J46">
        <f t="shared" si="1"/>
        <v>142.4833093</v>
      </c>
      <c r="K46">
        <f t="shared" si="2"/>
        <v>41</v>
      </c>
      <c r="L46">
        <f t="shared" si="3"/>
        <v>32.124165464999997</v>
      </c>
      <c r="M46">
        <f t="shared" si="4"/>
        <v>8.8758345350000027</v>
      </c>
      <c r="N46">
        <f t="shared" si="5"/>
        <v>0.18367596376230155</v>
      </c>
      <c r="O46">
        <f t="shared" si="6"/>
        <v>3.4816890703380645</v>
      </c>
      <c r="P46">
        <f t="shared" si="7"/>
        <v>5.0111233684364348E-2</v>
      </c>
      <c r="Q46">
        <f t="shared" si="8"/>
        <v>0.94988876631563568</v>
      </c>
      <c r="R46">
        <f t="shared" si="9"/>
        <v>7.516685052654652</v>
      </c>
      <c r="S46">
        <f t="shared" si="9"/>
        <v>142.48331494734535</v>
      </c>
    </row>
    <row r="47" spans="8:19" x14ac:dyDescent="0.3">
      <c r="H47">
        <f t="shared" si="0"/>
        <v>5.7818550081023545E-6</v>
      </c>
      <c r="I47">
        <f t="shared" si="10"/>
        <v>7.5166908000000108</v>
      </c>
      <c r="J47">
        <f t="shared" si="1"/>
        <v>142.48330919999998</v>
      </c>
      <c r="K47">
        <f t="shared" si="2"/>
        <v>41</v>
      </c>
      <c r="L47">
        <f t="shared" si="3"/>
        <v>32.12416546</v>
      </c>
      <c r="M47">
        <f t="shared" si="4"/>
        <v>8.8758345399999996</v>
      </c>
      <c r="N47">
        <f t="shared" si="5"/>
        <v>0.18367596287454524</v>
      </c>
      <c r="O47">
        <f t="shared" si="6"/>
        <v>3.4816890703380645</v>
      </c>
      <c r="P47">
        <f t="shared" si="7"/>
        <v>5.0111233454300019E-2</v>
      </c>
      <c r="Q47">
        <f t="shared" si="8"/>
        <v>0.94988876654569987</v>
      </c>
      <c r="R47">
        <f t="shared" si="9"/>
        <v>7.5166850181450027</v>
      </c>
      <c r="S47">
        <f t="shared" si="9"/>
        <v>142.48331498185499</v>
      </c>
    </row>
    <row r="48" spans="8:19" x14ac:dyDescent="0.3">
      <c r="H48">
        <f t="shared" si="0"/>
        <v>5.9163647092574934E-6</v>
      </c>
      <c r="I48">
        <f t="shared" si="10"/>
        <v>7.5166909000000111</v>
      </c>
      <c r="J48">
        <f t="shared" si="1"/>
        <v>142.48330909999999</v>
      </c>
      <c r="K48">
        <f t="shared" si="2"/>
        <v>41</v>
      </c>
      <c r="L48">
        <f t="shared" si="3"/>
        <v>32.124165454999996</v>
      </c>
      <c r="M48">
        <f t="shared" si="4"/>
        <v>8.8758345450000036</v>
      </c>
      <c r="N48">
        <f t="shared" si="5"/>
        <v>0.18367596198678759</v>
      </c>
      <c r="O48">
        <f t="shared" si="6"/>
        <v>3.4816890703380645</v>
      </c>
      <c r="P48">
        <f t="shared" si="7"/>
        <v>5.0111233224235344E-2</v>
      </c>
      <c r="Q48">
        <f t="shared" si="8"/>
        <v>0.94988876677576461</v>
      </c>
      <c r="R48">
        <f t="shared" si="9"/>
        <v>7.5166849836353018</v>
      </c>
      <c r="S48">
        <f t="shared" si="9"/>
        <v>142.48331501636468</v>
      </c>
    </row>
    <row r="49" spans="8:19" x14ac:dyDescent="0.3">
      <c r="H49">
        <f t="shared" si="0"/>
        <v>6.050874367780068E-6</v>
      </c>
      <c r="I49">
        <f t="shared" si="10"/>
        <v>7.5166910000000113</v>
      </c>
      <c r="J49">
        <f t="shared" si="1"/>
        <v>142.48330899999999</v>
      </c>
      <c r="K49">
        <f t="shared" si="2"/>
        <v>41</v>
      </c>
      <c r="L49">
        <f t="shared" si="3"/>
        <v>32.12416545</v>
      </c>
      <c r="M49">
        <f t="shared" si="4"/>
        <v>8.8758345500000004</v>
      </c>
      <c r="N49">
        <f t="shared" si="5"/>
        <v>0.18367596109903106</v>
      </c>
      <c r="O49">
        <f t="shared" si="6"/>
        <v>3.4816890703380645</v>
      </c>
      <c r="P49">
        <f t="shared" si="7"/>
        <v>5.0111232994170959E-2</v>
      </c>
      <c r="Q49">
        <f t="shared" si="8"/>
        <v>0.94988876700582903</v>
      </c>
      <c r="R49">
        <f t="shared" si="9"/>
        <v>7.5166849491256436</v>
      </c>
      <c r="S49">
        <f t="shared" si="9"/>
        <v>142.48331505087435</v>
      </c>
    </row>
    <row r="50" spans="8:19" x14ac:dyDescent="0.3">
      <c r="H50">
        <f t="shared" si="0"/>
        <v>6.1853840183090369E-6</v>
      </c>
      <c r="I50">
        <f t="shared" si="10"/>
        <v>7.5166911000000116</v>
      </c>
      <c r="J50">
        <f t="shared" si="1"/>
        <v>142.4833089</v>
      </c>
      <c r="K50">
        <f t="shared" si="2"/>
        <v>41</v>
      </c>
      <c r="L50">
        <f t="shared" si="3"/>
        <v>32.124165445000003</v>
      </c>
      <c r="M50">
        <f t="shared" si="4"/>
        <v>8.8758345549999973</v>
      </c>
      <c r="N50">
        <f t="shared" si="5"/>
        <v>0.18367596021127475</v>
      </c>
      <c r="O50">
        <f t="shared" si="6"/>
        <v>3.4816890703380645</v>
      </c>
      <c r="P50">
        <f t="shared" si="7"/>
        <v>5.0111232764106624E-2</v>
      </c>
      <c r="Q50">
        <f t="shared" si="8"/>
        <v>0.94988876723589333</v>
      </c>
      <c r="R50">
        <f t="shared" si="9"/>
        <v>7.5166849146159933</v>
      </c>
      <c r="S50">
        <f t="shared" si="9"/>
        <v>142.48331508538399</v>
      </c>
    </row>
    <row r="51" spans="8:19" x14ac:dyDescent="0.3">
      <c r="H51">
        <f t="shared" si="0"/>
        <v>6.3198937185759974E-6</v>
      </c>
      <c r="I51">
        <f t="shared" si="10"/>
        <v>7.5166912000000119</v>
      </c>
      <c r="J51">
        <f t="shared" si="1"/>
        <v>142.48330879999997</v>
      </c>
      <c r="K51">
        <f t="shared" si="2"/>
        <v>41</v>
      </c>
      <c r="L51">
        <f t="shared" si="3"/>
        <v>32.124165439999999</v>
      </c>
      <c r="M51">
        <f t="shared" si="4"/>
        <v>8.8758345600000013</v>
      </c>
      <c r="N51">
        <f t="shared" si="5"/>
        <v>0.1836759593235171</v>
      </c>
      <c r="O51">
        <f t="shared" si="6"/>
        <v>3.4816890703380645</v>
      </c>
      <c r="P51">
        <f t="shared" si="7"/>
        <v>5.0111232534041955E-2</v>
      </c>
      <c r="Q51">
        <f t="shared" si="8"/>
        <v>0.94988876746595807</v>
      </c>
      <c r="R51">
        <f t="shared" si="9"/>
        <v>7.5166848801062933</v>
      </c>
      <c r="S51">
        <f t="shared" si="9"/>
        <v>142.48331511989372</v>
      </c>
    </row>
    <row r="52" spans="8:19" s="3" customFormat="1" x14ac:dyDescent="0.3">
      <c r="H52">
        <f t="shared" si="0"/>
        <v>6.4544033779867505E-6</v>
      </c>
      <c r="I52">
        <f t="shared" si="10"/>
        <v>7.5166913000000122</v>
      </c>
      <c r="J52">
        <f t="shared" si="1"/>
        <v>142.48330869999998</v>
      </c>
      <c r="K52">
        <f t="shared" si="2"/>
        <v>41</v>
      </c>
      <c r="L52">
        <f t="shared" si="3"/>
        <v>32.124165435000002</v>
      </c>
      <c r="M52">
        <f t="shared" si="4"/>
        <v>8.8758345649999981</v>
      </c>
      <c r="N52">
        <f t="shared" si="5"/>
        <v>0.18367595843576057</v>
      </c>
      <c r="O52">
        <f t="shared" si="6"/>
        <v>3.4816890703380645</v>
      </c>
      <c r="P52">
        <f t="shared" si="7"/>
        <v>5.0111232303977564E-2</v>
      </c>
      <c r="Q52">
        <f t="shared" si="8"/>
        <v>0.94988876769602248</v>
      </c>
      <c r="R52">
        <f t="shared" si="9"/>
        <v>7.5166848455966342</v>
      </c>
      <c r="S52">
        <f t="shared" si="9"/>
        <v>142.48331515440339</v>
      </c>
    </row>
    <row r="53" spans="8:19" x14ac:dyDescent="0.3">
      <c r="H53">
        <f t="shared" si="0"/>
        <v>6.5889130782537109E-6</v>
      </c>
      <c r="I53">
        <f t="shared" si="10"/>
        <v>7.5166914000000125</v>
      </c>
      <c r="J53">
        <f t="shared" si="1"/>
        <v>142.48330859999999</v>
      </c>
      <c r="K53">
        <f t="shared" si="2"/>
        <v>41</v>
      </c>
      <c r="L53">
        <f t="shared" si="3"/>
        <v>32.124165429999998</v>
      </c>
      <c r="M53">
        <f t="shared" si="4"/>
        <v>8.8758345700000021</v>
      </c>
      <c r="N53">
        <f t="shared" si="5"/>
        <v>0.18367595754800292</v>
      </c>
      <c r="O53">
        <f t="shared" si="6"/>
        <v>3.4816890703380645</v>
      </c>
      <c r="P53">
        <f t="shared" si="7"/>
        <v>5.0111232073912895E-2</v>
      </c>
      <c r="Q53">
        <f t="shared" si="8"/>
        <v>0.94988876792608712</v>
      </c>
      <c r="R53">
        <f t="shared" si="9"/>
        <v>7.5166848110869342</v>
      </c>
      <c r="S53">
        <f t="shared" si="9"/>
        <v>142.48331518891308</v>
      </c>
    </row>
    <row r="54" spans="8:19" x14ac:dyDescent="0.3">
      <c r="H54">
        <f t="shared" si="0"/>
        <v>6.7234227287826798E-6</v>
      </c>
      <c r="I54">
        <f t="shared" si="10"/>
        <v>7.5166915000000127</v>
      </c>
      <c r="J54">
        <f t="shared" si="1"/>
        <v>142.48330849999999</v>
      </c>
      <c r="K54">
        <f t="shared" si="2"/>
        <v>41</v>
      </c>
      <c r="L54">
        <f t="shared" si="3"/>
        <v>32.124165425000001</v>
      </c>
      <c r="M54">
        <f t="shared" si="4"/>
        <v>8.8758345749999989</v>
      </c>
      <c r="N54">
        <f t="shared" si="5"/>
        <v>0.18367595666024661</v>
      </c>
      <c r="O54">
        <f t="shared" si="6"/>
        <v>3.4816890703380645</v>
      </c>
      <c r="P54">
        <f t="shared" si="7"/>
        <v>5.011123184384856E-2</v>
      </c>
      <c r="Q54">
        <f t="shared" si="8"/>
        <v>0.94988876815615142</v>
      </c>
      <c r="R54">
        <f t="shared" si="9"/>
        <v>7.516684776577284</v>
      </c>
      <c r="S54">
        <f t="shared" si="9"/>
        <v>142.48331522342272</v>
      </c>
    </row>
    <row r="55" spans="8:19" x14ac:dyDescent="0.3">
      <c r="H55">
        <f t="shared" si="0"/>
        <v>6.8579324290496402E-6</v>
      </c>
      <c r="I55">
        <f t="shared" si="10"/>
        <v>7.516691600000013</v>
      </c>
      <c r="J55">
        <f t="shared" si="1"/>
        <v>142.4833084</v>
      </c>
      <c r="K55">
        <f t="shared" si="2"/>
        <v>41</v>
      </c>
      <c r="L55">
        <f t="shared" si="3"/>
        <v>32.124165419999997</v>
      </c>
      <c r="M55">
        <f t="shared" si="4"/>
        <v>8.8758345800000029</v>
      </c>
      <c r="N55">
        <f t="shared" si="5"/>
        <v>0.18367595577248896</v>
      </c>
      <c r="O55">
        <f t="shared" si="6"/>
        <v>3.4816890703380645</v>
      </c>
      <c r="P55">
        <f t="shared" si="7"/>
        <v>5.0111231613783891E-2</v>
      </c>
      <c r="Q55">
        <f t="shared" si="8"/>
        <v>0.94988876838621616</v>
      </c>
      <c r="R55">
        <f t="shared" si="9"/>
        <v>7.516684742067584</v>
      </c>
      <c r="S55">
        <f t="shared" si="9"/>
        <v>142.48331525793242</v>
      </c>
    </row>
    <row r="56" spans="8:19" x14ac:dyDescent="0.3">
      <c r="H56">
        <f t="shared" si="0"/>
        <v>6.9924420884603933E-6</v>
      </c>
      <c r="I56">
        <f t="shared" si="10"/>
        <v>7.5166917000000133</v>
      </c>
      <c r="J56">
        <f t="shared" si="1"/>
        <v>142.48330829999998</v>
      </c>
      <c r="K56">
        <f t="shared" si="2"/>
        <v>41</v>
      </c>
      <c r="L56">
        <f t="shared" si="3"/>
        <v>32.124165415</v>
      </c>
      <c r="M56">
        <f t="shared" si="4"/>
        <v>8.8758345849999998</v>
      </c>
      <c r="N56">
        <f t="shared" si="5"/>
        <v>0.18367595488473243</v>
      </c>
      <c r="O56">
        <f t="shared" si="6"/>
        <v>3.4816890703380645</v>
      </c>
      <c r="P56">
        <f t="shared" si="7"/>
        <v>5.01112313837195E-2</v>
      </c>
      <c r="Q56">
        <f t="shared" si="8"/>
        <v>0.94988876861628058</v>
      </c>
      <c r="R56">
        <f t="shared" si="9"/>
        <v>7.5166847075579248</v>
      </c>
      <c r="S56">
        <f t="shared" si="9"/>
        <v>142.48331529244209</v>
      </c>
    </row>
    <row r="57" spans="8:19" x14ac:dyDescent="0.3">
      <c r="H57">
        <f t="shared" si="0"/>
        <v>7.1269517896155321E-6</v>
      </c>
      <c r="I57">
        <f t="shared" si="10"/>
        <v>7.5166918000000136</v>
      </c>
      <c r="J57">
        <f t="shared" si="1"/>
        <v>142.48330819999998</v>
      </c>
      <c r="K57">
        <f t="shared" si="2"/>
        <v>41</v>
      </c>
      <c r="L57">
        <f t="shared" si="3"/>
        <v>32.124165409999996</v>
      </c>
      <c r="M57">
        <f t="shared" si="4"/>
        <v>8.8758345900000037</v>
      </c>
      <c r="N57">
        <f t="shared" si="5"/>
        <v>0.18367595399697478</v>
      </c>
      <c r="O57">
        <f t="shared" si="6"/>
        <v>3.4816890703380645</v>
      </c>
      <c r="P57">
        <f t="shared" si="7"/>
        <v>5.0111231153654824E-2</v>
      </c>
      <c r="Q57">
        <f t="shared" si="8"/>
        <v>0.94988876884634521</v>
      </c>
      <c r="R57">
        <f t="shared" si="9"/>
        <v>7.516684673048224</v>
      </c>
      <c r="S57">
        <f t="shared" si="9"/>
        <v>142.48331532695178</v>
      </c>
    </row>
    <row r="58" spans="8:19" x14ac:dyDescent="0.3">
      <c r="H58">
        <f t="shared" si="0"/>
        <v>7.2614614392563226E-6</v>
      </c>
      <c r="I58">
        <f t="shared" si="10"/>
        <v>7.5166919000000139</v>
      </c>
      <c r="J58">
        <f t="shared" si="1"/>
        <v>142.48330809999999</v>
      </c>
      <c r="K58">
        <f t="shared" si="2"/>
        <v>41</v>
      </c>
      <c r="L58">
        <f t="shared" si="3"/>
        <v>32.124165404999999</v>
      </c>
      <c r="M58">
        <f t="shared" si="4"/>
        <v>8.8758345950000006</v>
      </c>
      <c r="N58">
        <f t="shared" si="5"/>
        <v>0.18367595310921847</v>
      </c>
      <c r="O58">
        <f t="shared" si="6"/>
        <v>3.4816890703380645</v>
      </c>
      <c r="P58">
        <f t="shared" si="7"/>
        <v>5.0111230923590495E-2</v>
      </c>
      <c r="Q58">
        <f t="shared" si="8"/>
        <v>0.94988876907640962</v>
      </c>
      <c r="R58">
        <f t="shared" si="9"/>
        <v>7.5166846385385746</v>
      </c>
      <c r="S58">
        <f t="shared" si="9"/>
        <v>142.48331536146145</v>
      </c>
    </row>
    <row r="59" spans="8:19" x14ac:dyDescent="0.3">
      <c r="H59">
        <f t="shared" si="0"/>
        <v>7.3959710986670757E-6</v>
      </c>
      <c r="I59">
        <f t="shared" si="10"/>
        <v>7.5166920000000141</v>
      </c>
      <c r="J59">
        <f t="shared" si="1"/>
        <v>142.48330799999999</v>
      </c>
      <c r="K59">
        <f t="shared" si="2"/>
        <v>41</v>
      </c>
      <c r="L59">
        <f t="shared" si="3"/>
        <v>32.124165400000003</v>
      </c>
      <c r="M59">
        <f t="shared" si="4"/>
        <v>8.8758345999999975</v>
      </c>
      <c r="N59">
        <f t="shared" si="5"/>
        <v>0.18367595222146194</v>
      </c>
      <c r="O59">
        <f t="shared" si="6"/>
        <v>3.4816890703380645</v>
      </c>
      <c r="P59">
        <f t="shared" si="7"/>
        <v>5.0111230693526104E-2</v>
      </c>
      <c r="Q59">
        <f t="shared" si="8"/>
        <v>0.94988876930647392</v>
      </c>
      <c r="R59">
        <f t="shared" si="9"/>
        <v>7.5166846040289155</v>
      </c>
      <c r="S59">
        <f t="shared" si="9"/>
        <v>142.48331539597109</v>
      </c>
    </row>
    <row r="60" spans="8:19" x14ac:dyDescent="0.3">
      <c r="H60">
        <f t="shared" si="0"/>
        <v>7.5304807998222145E-6</v>
      </c>
      <c r="I60">
        <f t="shared" si="10"/>
        <v>7.5166921000000144</v>
      </c>
      <c r="J60">
        <f t="shared" si="1"/>
        <v>142.4833079</v>
      </c>
      <c r="K60">
        <f t="shared" si="2"/>
        <v>41</v>
      </c>
      <c r="L60">
        <f t="shared" si="3"/>
        <v>32.124165394999999</v>
      </c>
      <c r="M60">
        <f t="shared" si="4"/>
        <v>8.8758346050000014</v>
      </c>
      <c r="N60">
        <f t="shared" si="5"/>
        <v>0.18367595133370429</v>
      </c>
      <c r="O60">
        <f t="shared" si="6"/>
        <v>3.4816890703380645</v>
      </c>
      <c r="P60">
        <f t="shared" si="7"/>
        <v>5.0111230463461429E-2</v>
      </c>
      <c r="Q60">
        <f t="shared" si="8"/>
        <v>0.94988876953653856</v>
      </c>
      <c r="R60">
        <f t="shared" si="9"/>
        <v>7.5166845695192146</v>
      </c>
      <c r="S60">
        <f t="shared" si="9"/>
        <v>142.48331543048079</v>
      </c>
    </row>
    <row r="61" spans="8:19" x14ac:dyDescent="0.3">
      <c r="H61">
        <f t="shared" si="0"/>
        <v>7.664990449463005E-6</v>
      </c>
      <c r="I61">
        <f t="shared" si="10"/>
        <v>7.5166922000000147</v>
      </c>
      <c r="J61">
        <f t="shared" si="1"/>
        <v>142.48330779999998</v>
      </c>
      <c r="K61">
        <f t="shared" si="2"/>
        <v>41</v>
      </c>
      <c r="L61">
        <f t="shared" si="3"/>
        <v>32.124165390000002</v>
      </c>
      <c r="M61">
        <f t="shared" si="4"/>
        <v>8.8758346099999983</v>
      </c>
      <c r="N61">
        <f t="shared" si="5"/>
        <v>0.18367595044594798</v>
      </c>
      <c r="O61">
        <f t="shared" si="6"/>
        <v>3.4816890703380645</v>
      </c>
      <c r="P61">
        <f t="shared" si="7"/>
        <v>5.01112302333971E-2</v>
      </c>
      <c r="Q61">
        <f t="shared" si="8"/>
        <v>0.94988876976660297</v>
      </c>
      <c r="R61">
        <f t="shared" si="9"/>
        <v>7.5166845350095652</v>
      </c>
      <c r="S61">
        <f t="shared" si="9"/>
        <v>142.48331546499045</v>
      </c>
    </row>
    <row r="62" spans="8:19" x14ac:dyDescent="0.3">
      <c r="H62">
        <f t="shared" si="0"/>
        <v>7.7995001523945007E-6</v>
      </c>
      <c r="I62">
        <f t="shared" si="10"/>
        <v>7.516692300000015</v>
      </c>
      <c r="J62">
        <f t="shared" si="1"/>
        <v>142.48330769999998</v>
      </c>
      <c r="K62">
        <f t="shared" si="2"/>
        <v>41</v>
      </c>
      <c r="L62">
        <f t="shared" si="3"/>
        <v>32.124165384999998</v>
      </c>
      <c r="M62">
        <f t="shared" si="4"/>
        <v>8.8758346150000023</v>
      </c>
      <c r="N62">
        <f t="shared" si="5"/>
        <v>0.18367594955819033</v>
      </c>
      <c r="O62">
        <f t="shared" si="6"/>
        <v>3.4816890703380645</v>
      </c>
      <c r="P62">
        <f t="shared" si="7"/>
        <v>5.0111230003332417E-2</v>
      </c>
      <c r="Q62">
        <f t="shared" si="8"/>
        <v>0.9498887699966676</v>
      </c>
      <c r="R62">
        <f t="shared" si="9"/>
        <v>7.5166845004998626</v>
      </c>
      <c r="S62">
        <f t="shared" si="9"/>
        <v>142.48331549950015</v>
      </c>
    </row>
    <row r="63" spans="8:19" x14ac:dyDescent="0.3">
      <c r="H63">
        <f t="shared" si="0"/>
        <v>7.9340098109170754E-6</v>
      </c>
      <c r="I63">
        <f t="shared" si="10"/>
        <v>7.5166924000000153</v>
      </c>
      <c r="J63">
        <f t="shared" si="1"/>
        <v>142.48330759999999</v>
      </c>
      <c r="K63">
        <f t="shared" si="2"/>
        <v>41</v>
      </c>
      <c r="L63">
        <f t="shared" si="3"/>
        <v>32.124165380000001</v>
      </c>
      <c r="M63">
        <f t="shared" si="4"/>
        <v>8.8758346199999991</v>
      </c>
      <c r="N63">
        <f t="shared" si="5"/>
        <v>0.1836759486704338</v>
      </c>
      <c r="O63">
        <f t="shared" si="6"/>
        <v>3.4816890703380645</v>
      </c>
      <c r="P63">
        <f t="shared" si="7"/>
        <v>5.0111229773268026E-2</v>
      </c>
      <c r="Q63">
        <f t="shared" si="8"/>
        <v>0.94988877022673202</v>
      </c>
      <c r="R63">
        <f t="shared" si="9"/>
        <v>7.5166844659902043</v>
      </c>
      <c r="S63">
        <f t="shared" si="9"/>
        <v>142.48331553400979</v>
      </c>
    </row>
    <row r="64" spans="8:19" x14ac:dyDescent="0.3">
      <c r="H64">
        <f t="shared" si="0"/>
        <v>8.0685195129603926E-6</v>
      </c>
      <c r="I64">
        <f t="shared" si="10"/>
        <v>7.5166925000000155</v>
      </c>
      <c r="J64">
        <f t="shared" si="1"/>
        <v>142.4833075</v>
      </c>
      <c r="K64">
        <f t="shared" si="2"/>
        <v>41</v>
      </c>
      <c r="L64">
        <f t="shared" si="3"/>
        <v>32.124165374999997</v>
      </c>
      <c r="M64">
        <f t="shared" si="4"/>
        <v>8.8758346250000031</v>
      </c>
      <c r="N64">
        <f t="shared" si="5"/>
        <v>0.18367594778267615</v>
      </c>
      <c r="O64">
        <f t="shared" si="6"/>
        <v>3.4816890703380645</v>
      </c>
      <c r="P64">
        <f t="shared" si="7"/>
        <v>5.0111229543203351E-2</v>
      </c>
      <c r="Q64">
        <f t="shared" si="8"/>
        <v>0.94988877045679654</v>
      </c>
      <c r="R64">
        <f t="shared" si="9"/>
        <v>7.5166844314805026</v>
      </c>
      <c r="S64">
        <f t="shared" si="9"/>
        <v>142.48331556851949</v>
      </c>
    </row>
    <row r="65" spans="8:19" x14ac:dyDescent="0.3">
      <c r="H65">
        <f t="shared" si="0"/>
        <v>8.2030291626011831E-6</v>
      </c>
      <c r="I65">
        <f t="shared" si="10"/>
        <v>7.5166926000000158</v>
      </c>
      <c r="J65">
        <f t="shared" si="1"/>
        <v>142.48330739999997</v>
      </c>
      <c r="K65">
        <f t="shared" si="2"/>
        <v>41</v>
      </c>
      <c r="L65">
        <f t="shared" si="3"/>
        <v>32.12416537</v>
      </c>
      <c r="M65">
        <f t="shared" si="4"/>
        <v>8.8758346299999999</v>
      </c>
      <c r="N65">
        <f t="shared" si="5"/>
        <v>0.18367594689491984</v>
      </c>
      <c r="O65">
        <f t="shared" si="6"/>
        <v>3.4816890703380645</v>
      </c>
      <c r="P65">
        <f t="shared" si="7"/>
        <v>5.0111229313139022E-2</v>
      </c>
      <c r="Q65">
        <f t="shared" si="8"/>
        <v>0.94988877068686095</v>
      </c>
      <c r="R65">
        <f t="shared" si="9"/>
        <v>7.5166843969708532</v>
      </c>
      <c r="S65">
        <f t="shared" si="9"/>
        <v>142.48331560302915</v>
      </c>
    </row>
    <row r="66" spans="8:19" x14ac:dyDescent="0.3">
      <c r="H66">
        <f t="shared" si="0"/>
        <v>8.3375388655326788E-6</v>
      </c>
      <c r="I66">
        <f t="shared" si="10"/>
        <v>7.5166927000000161</v>
      </c>
      <c r="J66">
        <f t="shared" si="1"/>
        <v>142.48330729999998</v>
      </c>
      <c r="K66">
        <f t="shared" si="2"/>
        <v>41</v>
      </c>
      <c r="L66">
        <f t="shared" si="3"/>
        <v>32.124165364999996</v>
      </c>
      <c r="M66">
        <f t="shared" si="4"/>
        <v>8.8758346350000039</v>
      </c>
      <c r="N66">
        <f t="shared" si="5"/>
        <v>0.18367594600716219</v>
      </c>
      <c r="O66">
        <f t="shared" si="6"/>
        <v>3.4816890703380645</v>
      </c>
      <c r="P66">
        <f t="shared" si="7"/>
        <v>5.0111229083074339E-2</v>
      </c>
      <c r="Q66">
        <f t="shared" si="8"/>
        <v>0.94988877091692558</v>
      </c>
      <c r="R66">
        <f t="shared" si="9"/>
        <v>7.5166843624611506</v>
      </c>
      <c r="S66">
        <f t="shared" si="9"/>
        <v>142.48331563753885</v>
      </c>
    </row>
    <row r="67" spans="8:19" x14ac:dyDescent="0.3">
      <c r="H67">
        <f t="shared" si="0"/>
        <v>8.472048523167075E-6</v>
      </c>
      <c r="I67">
        <f t="shared" si="10"/>
        <v>7.5166928000000164</v>
      </c>
      <c r="J67">
        <f t="shared" si="1"/>
        <v>142.48330719999998</v>
      </c>
      <c r="K67">
        <f t="shared" si="2"/>
        <v>41</v>
      </c>
      <c r="L67">
        <f t="shared" si="3"/>
        <v>32.124165359999999</v>
      </c>
      <c r="M67">
        <f t="shared" si="4"/>
        <v>8.8758346400000008</v>
      </c>
      <c r="N67">
        <f t="shared" si="5"/>
        <v>0.18367594511940566</v>
      </c>
      <c r="O67">
        <f t="shared" si="6"/>
        <v>3.4816890703380645</v>
      </c>
      <c r="P67">
        <f t="shared" si="7"/>
        <v>5.0111228853009955E-2</v>
      </c>
      <c r="Q67">
        <f t="shared" si="8"/>
        <v>0.94988877114699</v>
      </c>
      <c r="R67">
        <f t="shared" si="9"/>
        <v>7.5166843279514932</v>
      </c>
      <c r="S67">
        <f t="shared" si="9"/>
        <v>142.48331567204849</v>
      </c>
    </row>
    <row r="68" spans="8:19" x14ac:dyDescent="0.3">
      <c r="H68">
        <f t="shared" si="0"/>
        <v>8.6065581728078655E-6</v>
      </c>
      <c r="I68">
        <f t="shared" si="10"/>
        <v>7.5166929000000167</v>
      </c>
      <c r="J68">
        <f t="shared" si="1"/>
        <v>142.48330709999999</v>
      </c>
      <c r="K68">
        <f t="shared" si="2"/>
        <v>41</v>
      </c>
      <c r="L68">
        <f t="shared" si="3"/>
        <v>32.124165355000002</v>
      </c>
      <c r="M68">
        <f t="shared" si="4"/>
        <v>8.8758346449999976</v>
      </c>
      <c r="N68">
        <f t="shared" si="5"/>
        <v>0.18367594423164935</v>
      </c>
      <c r="O68">
        <f t="shared" si="6"/>
        <v>3.4816890703380645</v>
      </c>
      <c r="P68">
        <f t="shared" si="7"/>
        <v>5.0111228622945626E-2</v>
      </c>
      <c r="Q68">
        <f t="shared" si="8"/>
        <v>0.94988877137705441</v>
      </c>
      <c r="R68">
        <f t="shared" si="9"/>
        <v>7.5166842934418439</v>
      </c>
      <c r="S68">
        <f t="shared" si="9"/>
        <v>142.48331570655816</v>
      </c>
    </row>
    <row r="69" spans="8:19" x14ac:dyDescent="0.3">
      <c r="H69">
        <f t="shared" si="0"/>
        <v>8.7410678757393612E-6</v>
      </c>
      <c r="I69">
        <f t="shared" si="10"/>
        <v>7.5166930000000169</v>
      </c>
      <c r="J69">
        <f t="shared" si="1"/>
        <v>142.483307</v>
      </c>
      <c r="K69">
        <f t="shared" si="2"/>
        <v>41</v>
      </c>
      <c r="L69">
        <f t="shared" si="3"/>
        <v>32.124165349999998</v>
      </c>
      <c r="M69">
        <f t="shared" si="4"/>
        <v>8.8758346500000016</v>
      </c>
      <c r="N69">
        <f t="shared" si="5"/>
        <v>0.1836759433438917</v>
      </c>
      <c r="O69">
        <f t="shared" si="6"/>
        <v>3.4816890703380645</v>
      </c>
      <c r="P69">
        <f t="shared" si="7"/>
        <v>5.0111228392880944E-2</v>
      </c>
      <c r="Q69">
        <f t="shared" si="8"/>
        <v>0.94988877160711904</v>
      </c>
      <c r="R69">
        <f t="shared" si="9"/>
        <v>7.5166842589321412</v>
      </c>
      <c r="S69">
        <f t="shared" si="9"/>
        <v>142.48331574106786</v>
      </c>
    </row>
    <row r="70" spans="8:19" x14ac:dyDescent="0.3">
      <c r="H70">
        <f t="shared" si="0"/>
        <v>8.8755775342619359E-6</v>
      </c>
      <c r="I70">
        <f t="shared" si="10"/>
        <v>7.5166931000000172</v>
      </c>
      <c r="J70">
        <f t="shared" si="1"/>
        <v>142.48330689999997</v>
      </c>
      <c r="K70">
        <f t="shared" si="2"/>
        <v>41</v>
      </c>
      <c r="L70">
        <f t="shared" si="3"/>
        <v>32.124165345000002</v>
      </c>
      <c r="M70">
        <f t="shared" si="4"/>
        <v>8.8758346549999985</v>
      </c>
      <c r="N70">
        <f t="shared" si="5"/>
        <v>0.18367594245613517</v>
      </c>
      <c r="O70">
        <f t="shared" si="6"/>
        <v>3.4816890703380645</v>
      </c>
      <c r="P70">
        <f t="shared" si="7"/>
        <v>5.0111228162816553E-2</v>
      </c>
      <c r="Q70">
        <f t="shared" si="8"/>
        <v>0.94988877183718334</v>
      </c>
      <c r="R70">
        <f t="shared" si="9"/>
        <v>7.516684224422483</v>
      </c>
      <c r="S70">
        <f t="shared" si="9"/>
        <v>142.48331577557749</v>
      </c>
    </row>
    <row r="71" spans="8:19" x14ac:dyDescent="0.3">
      <c r="H71">
        <f t="shared" si="0"/>
        <v>9.0100872363052531E-6</v>
      </c>
      <c r="I71">
        <f t="shared" si="10"/>
        <v>7.5166932000000175</v>
      </c>
      <c r="J71">
        <f t="shared" si="1"/>
        <v>142.48330679999998</v>
      </c>
      <c r="K71">
        <f t="shared" si="2"/>
        <v>41</v>
      </c>
      <c r="L71">
        <f t="shared" si="3"/>
        <v>32.124165339999998</v>
      </c>
      <c r="M71">
        <f t="shared" si="4"/>
        <v>8.8758346600000024</v>
      </c>
      <c r="N71">
        <f t="shared" si="5"/>
        <v>0.18367594156837752</v>
      </c>
      <c r="O71">
        <f t="shared" si="6"/>
        <v>3.4816890703380645</v>
      </c>
      <c r="P71">
        <f t="shared" si="7"/>
        <v>5.0111227932751877E-2</v>
      </c>
      <c r="Q71">
        <f t="shared" si="8"/>
        <v>0.94988877206724809</v>
      </c>
      <c r="R71">
        <f t="shared" si="9"/>
        <v>7.5166841899127812</v>
      </c>
      <c r="S71">
        <f t="shared" si="9"/>
        <v>142.48331581008722</v>
      </c>
    </row>
    <row r="72" spans="8:19" x14ac:dyDescent="0.3">
      <c r="H72">
        <f t="shared" si="0"/>
        <v>9.144596886834222E-6</v>
      </c>
      <c r="I72">
        <f t="shared" si="10"/>
        <v>7.5166933000000178</v>
      </c>
      <c r="J72">
        <f t="shared" si="1"/>
        <v>142.48330669999999</v>
      </c>
      <c r="K72">
        <f t="shared" si="2"/>
        <v>41</v>
      </c>
      <c r="L72">
        <f t="shared" si="3"/>
        <v>32.124165335000001</v>
      </c>
      <c r="M72">
        <f t="shared" si="4"/>
        <v>8.8758346649999993</v>
      </c>
      <c r="N72">
        <f t="shared" si="5"/>
        <v>0.18367594068062121</v>
      </c>
      <c r="O72">
        <f t="shared" si="6"/>
        <v>3.4816890703380645</v>
      </c>
      <c r="P72">
        <f t="shared" si="7"/>
        <v>5.0111227702687541E-2</v>
      </c>
      <c r="Q72">
        <f t="shared" si="8"/>
        <v>0.94988877229731239</v>
      </c>
      <c r="R72">
        <f t="shared" si="9"/>
        <v>7.516684155403131</v>
      </c>
      <c r="S72">
        <f t="shared" si="9"/>
        <v>142.48331584459686</v>
      </c>
    </row>
    <row r="73" spans="8:19" x14ac:dyDescent="0.3">
      <c r="H73">
        <f t="shared" si="0"/>
        <v>9.2791065879893608E-6</v>
      </c>
      <c r="I73">
        <f t="shared" si="10"/>
        <v>7.5166934000000181</v>
      </c>
      <c r="J73">
        <f t="shared" si="1"/>
        <v>142.48330659999999</v>
      </c>
      <c r="K73">
        <f t="shared" si="2"/>
        <v>41</v>
      </c>
      <c r="L73">
        <f t="shared" si="3"/>
        <v>32.124165329999997</v>
      </c>
      <c r="M73">
        <f t="shared" si="4"/>
        <v>8.8758346700000033</v>
      </c>
      <c r="N73">
        <f t="shared" si="5"/>
        <v>0.18367593979286356</v>
      </c>
      <c r="O73">
        <f t="shared" si="6"/>
        <v>3.4816890703380645</v>
      </c>
      <c r="P73">
        <f t="shared" si="7"/>
        <v>5.0111227472622866E-2</v>
      </c>
      <c r="Q73">
        <f t="shared" si="8"/>
        <v>0.94988877252737713</v>
      </c>
      <c r="R73">
        <f t="shared" si="9"/>
        <v>7.5166841208934301</v>
      </c>
      <c r="S73">
        <f t="shared" si="9"/>
        <v>142.48331587910658</v>
      </c>
    </row>
    <row r="74" spans="8:19" x14ac:dyDescent="0.3">
      <c r="H74">
        <f t="shared" ref="H74:H137" si="11">ABS(I74-R74)</f>
        <v>9.4136162465119355E-6</v>
      </c>
      <c r="I74">
        <f t="shared" si="10"/>
        <v>7.5166935000000183</v>
      </c>
      <c r="J74">
        <f t="shared" ref="J74:J137" si="12">$I$4-I74</f>
        <v>142.48330649999997</v>
      </c>
      <c r="K74">
        <f t="shared" ref="K74:K137" si="13">$I$2+$M$2+MAX(I74-$K$2,0)</f>
        <v>41</v>
      </c>
      <c r="L74">
        <f t="shared" ref="L74:L137" si="14">$I$3+$M$3+0.05*MAX(J74-$K$3,0)</f>
        <v>32.124165325</v>
      </c>
      <c r="M74">
        <f t="shared" ref="M74:M137" si="15">ABS(K74-L74)</f>
        <v>8.8758346750000001</v>
      </c>
      <c r="N74">
        <f t="shared" ref="N74:N137" si="16">EXP($O$6*(K74-MIN(K74,L74)-$Q$1))-1</f>
        <v>0.18367593890510703</v>
      </c>
      <c r="O74">
        <f t="shared" ref="O74:O137" si="17">EXP($O$6*(L74-MIN(L74,K74)-$Q$1))-1</f>
        <v>3.4816890703380645</v>
      </c>
      <c r="P74">
        <f t="shared" ref="P74:P137" si="18">N74/SUM(N74:O74)</f>
        <v>5.0111227242558481E-2</v>
      </c>
      <c r="Q74">
        <f t="shared" ref="Q74:Q137" si="19">O74/SUM(N74:O74)</f>
        <v>0.94988877275744155</v>
      </c>
      <c r="R74">
        <f t="shared" ref="R74:S102" si="20">$I$4*P74</f>
        <v>7.5166840863837718</v>
      </c>
      <c r="S74">
        <f t="shared" si="20"/>
        <v>142.48331591361622</v>
      </c>
    </row>
    <row r="75" spans="8:19" x14ac:dyDescent="0.3">
      <c r="H75">
        <f t="shared" si="11"/>
        <v>9.5481259476670743E-6</v>
      </c>
      <c r="I75">
        <f t="shared" ref="I75:I138" si="21">I74+0.0000001</f>
        <v>7.5166936000000186</v>
      </c>
      <c r="J75">
        <f t="shared" si="12"/>
        <v>142.48330639999998</v>
      </c>
      <c r="K75">
        <f t="shared" si="13"/>
        <v>41</v>
      </c>
      <c r="L75">
        <f t="shared" si="14"/>
        <v>32.124165319999996</v>
      </c>
      <c r="M75">
        <f t="shared" si="15"/>
        <v>8.8758346800000041</v>
      </c>
      <c r="N75">
        <f t="shared" si="16"/>
        <v>0.18367593801734938</v>
      </c>
      <c r="O75">
        <f t="shared" si="17"/>
        <v>3.4816890703380645</v>
      </c>
      <c r="P75">
        <f t="shared" si="18"/>
        <v>5.0111227012493806E-2</v>
      </c>
      <c r="Q75">
        <f t="shared" si="19"/>
        <v>0.94988877298750629</v>
      </c>
      <c r="R75">
        <f t="shared" si="20"/>
        <v>7.516684051874071</v>
      </c>
      <c r="S75">
        <f t="shared" si="20"/>
        <v>142.48331594812595</v>
      </c>
    </row>
    <row r="76" spans="8:19" x14ac:dyDescent="0.3">
      <c r="H76">
        <f t="shared" si="11"/>
        <v>9.6826355981960432E-6</v>
      </c>
      <c r="I76">
        <f t="shared" si="21"/>
        <v>7.5166937000000189</v>
      </c>
      <c r="J76">
        <f t="shared" si="12"/>
        <v>142.48330629999998</v>
      </c>
      <c r="K76">
        <f t="shared" si="13"/>
        <v>41</v>
      </c>
      <c r="L76">
        <f t="shared" si="14"/>
        <v>32.124165314999999</v>
      </c>
      <c r="M76">
        <f t="shared" si="15"/>
        <v>8.8758346850000009</v>
      </c>
      <c r="N76">
        <f t="shared" si="16"/>
        <v>0.18367593712959307</v>
      </c>
      <c r="O76">
        <f t="shared" si="17"/>
        <v>3.4816890703380645</v>
      </c>
      <c r="P76">
        <f t="shared" si="18"/>
        <v>5.011122678242947E-2</v>
      </c>
      <c r="Q76">
        <f t="shared" si="19"/>
        <v>0.94988877321757048</v>
      </c>
      <c r="R76">
        <f t="shared" si="20"/>
        <v>7.5166840173644207</v>
      </c>
      <c r="S76">
        <f t="shared" si="20"/>
        <v>142.48331598263556</v>
      </c>
    </row>
    <row r="77" spans="8:19" x14ac:dyDescent="0.3">
      <c r="H77">
        <f t="shared" si="11"/>
        <v>9.8171452487250122E-6</v>
      </c>
      <c r="I77">
        <f t="shared" si="21"/>
        <v>7.5166938000000192</v>
      </c>
      <c r="J77">
        <f t="shared" si="12"/>
        <v>142.48330619999999</v>
      </c>
      <c r="K77">
        <f t="shared" si="13"/>
        <v>41</v>
      </c>
      <c r="L77">
        <f t="shared" si="14"/>
        <v>32.124165310000002</v>
      </c>
      <c r="M77">
        <f t="shared" si="15"/>
        <v>8.8758346899999978</v>
      </c>
      <c r="N77">
        <f t="shared" si="16"/>
        <v>0.18367593624183676</v>
      </c>
      <c r="O77">
        <f t="shared" si="17"/>
        <v>3.4816890703380645</v>
      </c>
      <c r="P77">
        <f t="shared" si="18"/>
        <v>5.0111226552365135E-2</v>
      </c>
      <c r="Q77">
        <f t="shared" si="19"/>
        <v>0.94988877344763478</v>
      </c>
      <c r="R77">
        <f t="shared" si="20"/>
        <v>7.5166839828547705</v>
      </c>
      <c r="S77">
        <f t="shared" si="20"/>
        <v>142.48331601714523</v>
      </c>
    </row>
    <row r="78" spans="8:19" x14ac:dyDescent="0.3">
      <c r="H78">
        <f t="shared" si="11"/>
        <v>9.9516549507683294E-6</v>
      </c>
      <c r="I78">
        <f t="shared" si="21"/>
        <v>7.5166939000000195</v>
      </c>
      <c r="J78">
        <f t="shared" si="12"/>
        <v>142.48330609999999</v>
      </c>
      <c r="K78">
        <f t="shared" si="13"/>
        <v>41</v>
      </c>
      <c r="L78">
        <f t="shared" si="14"/>
        <v>32.124165304999998</v>
      </c>
      <c r="M78">
        <f t="shared" si="15"/>
        <v>8.8758346950000018</v>
      </c>
      <c r="N78">
        <f t="shared" si="16"/>
        <v>0.18367593535407911</v>
      </c>
      <c r="O78">
        <f t="shared" si="17"/>
        <v>3.4816890703380645</v>
      </c>
      <c r="P78">
        <f t="shared" si="18"/>
        <v>5.0111226322300459E-2</v>
      </c>
      <c r="Q78">
        <f t="shared" si="19"/>
        <v>0.94988877367769953</v>
      </c>
      <c r="R78">
        <f t="shared" si="20"/>
        <v>7.5166839483450687</v>
      </c>
      <c r="S78">
        <f t="shared" si="20"/>
        <v>142.48331605165492</v>
      </c>
    </row>
    <row r="79" spans="8:19" x14ac:dyDescent="0.3">
      <c r="H79">
        <f t="shared" si="11"/>
        <v>1.0086164609290904E-5</v>
      </c>
      <c r="I79">
        <f t="shared" si="21"/>
        <v>7.5166940000000197</v>
      </c>
      <c r="J79">
        <f t="shared" si="12"/>
        <v>142.48330599999997</v>
      </c>
      <c r="K79">
        <f t="shared" si="13"/>
        <v>41</v>
      </c>
      <c r="L79">
        <f t="shared" si="14"/>
        <v>32.124165300000001</v>
      </c>
      <c r="M79">
        <f t="shared" si="15"/>
        <v>8.8758346999999986</v>
      </c>
      <c r="N79">
        <f t="shared" si="16"/>
        <v>0.18367593446632258</v>
      </c>
      <c r="O79">
        <f t="shared" si="17"/>
        <v>3.4816890703380645</v>
      </c>
      <c r="P79">
        <f t="shared" si="18"/>
        <v>5.0111226092236068E-2</v>
      </c>
      <c r="Q79">
        <f t="shared" si="19"/>
        <v>0.94988877390776394</v>
      </c>
      <c r="R79">
        <f t="shared" si="20"/>
        <v>7.5166839138354105</v>
      </c>
      <c r="S79">
        <f t="shared" si="20"/>
        <v>142.48331608616459</v>
      </c>
    </row>
    <row r="80" spans="8:19" x14ac:dyDescent="0.3">
      <c r="H80">
        <f t="shared" si="11"/>
        <v>1.0220674311334221E-5</v>
      </c>
      <c r="I80">
        <f t="shared" si="21"/>
        <v>7.51669410000002</v>
      </c>
      <c r="J80">
        <f t="shared" si="12"/>
        <v>142.48330589999998</v>
      </c>
      <c r="K80">
        <f t="shared" si="13"/>
        <v>41</v>
      </c>
      <c r="L80">
        <f t="shared" si="14"/>
        <v>32.124165294999997</v>
      </c>
      <c r="M80">
        <f t="shared" si="15"/>
        <v>8.8758347050000026</v>
      </c>
      <c r="N80">
        <f t="shared" si="16"/>
        <v>0.18367593357856493</v>
      </c>
      <c r="O80">
        <f t="shared" si="17"/>
        <v>3.4816890703380645</v>
      </c>
      <c r="P80">
        <f t="shared" si="18"/>
        <v>5.0111225862171392E-2</v>
      </c>
      <c r="Q80">
        <f t="shared" si="19"/>
        <v>0.94988877413782868</v>
      </c>
      <c r="R80">
        <f t="shared" si="20"/>
        <v>7.5166838793257087</v>
      </c>
      <c r="S80">
        <f t="shared" si="20"/>
        <v>142.48331612067429</v>
      </c>
    </row>
    <row r="81" spans="8:19" x14ac:dyDescent="0.3">
      <c r="H81">
        <f t="shared" si="11"/>
        <v>1.035518396186319E-5</v>
      </c>
      <c r="I81">
        <f t="shared" si="21"/>
        <v>7.5166942000000203</v>
      </c>
      <c r="J81">
        <f t="shared" si="12"/>
        <v>142.48330579999998</v>
      </c>
      <c r="K81">
        <f t="shared" si="13"/>
        <v>41</v>
      </c>
      <c r="L81">
        <f t="shared" si="14"/>
        <v>32.124165290000001</v>
      </c>
      <c r="M81">
        <f t="shared" si="15"/>
        <v>8.8758347099999995</v>
      </c>
      <c r="N81">
        <f t="shared" si="16"/>
        <v>0.18367593269080862</v>
      </c>
      <c r="O81">
        <f t="shared" si="17"/>
        <v>3.4816890703380645</v>
      </c>
      <c r="P81">
        <f t="shared" si="18"/>
        <v>5.0111225632107056E-2</v>
      </c>
      <c r="Q81">
        <f t="shared" si="19"/>
        <v>0.94988877436789299</v>
      </c>
      <c r="R81">
        <f t="shared" si="20"/>
        <v>7.5166838448160584</v>
      </c>
      <c r="S81">
        <f t="shared" si="20"/>
        <v>142.48331615518396</v>
      </c>
    </row>
    <row r="82" spans="8:19" x14ac:dyDescent="0.3">
      <c r="H82">
        <f t="shared" si="11"/>
        <v>1.0489693663018329E-5</v>
      </c>
      <c r="I82">
        <f t="shared" si="21"/>
        <v>7.5166943000000206</v>
      </c>
      <c r="J82">
        <f t="shared" si="12"/>
        <v>142.48330569999999</v>
      </c>
      <c r="K82">
        <f t="shared" si="13"/>
        <v>41</v>
      </c>
      <c r="L82">
        <f t="shared" si="14"/>
        <v>32.124165284999997</v>
      </c>
      <c r="M82">
        <f t="shared" si="15"/>
        <v>8.8758347150000034</v>
      </c>
      <c r="N82">
        <f t="shared" si="16"/>
        <v>0.18367593180305097</v>
      </c>
      <c r="O82">
        <f t="shared" si="17"/>
        <v>3.4816890703380645</v>
      </c>
      <c r="P82">
        <f t="shared" si="18"/>
        <v>5.0111225402042381E-2</v>
      </c>
      <c r="Q82">
        <f t="shared" si="19"/>
        <v>0.94988877459795773</v>
      </c>
      <c r="R82">
        <f t="shared" si="20"/>
        <v>7.5166838103063576</v>
      </c>
      <c r="S82">
        <f t="shared" si="20"/>
        <v>142.48331618969365</v>
      </c>
    </row>
    <row r="83" spans="8:19" x14ac:dyDescent="0.3">
      <c r="H83">
        <f t="shared" si="11"/>
        <v>1.0624203322429082E-5</v>
      </c>
      <c r="I83">
        <f t="shared" si="21"/>
        <v>7.5166944000000209</v>
      </c>
      <c r="J83">
        <f t="shared" si="12"/>
        <v>142.48330559999997</v>
      </c>
      <c r="K83">
        <f t="shared" si="13"/>
        <v>41</v>
      </c>
      <c r="L83">
        <f t="shared" si="14"/>
        <v>32.12416528</v>
      </c>
      <c r="M83">
        <f t="shared" si="15"/>
        <v>8.8758347200000003</v>
      </c>
      <c r="N83">
        <f t="shared" si="16"/>
        <v>0.18367593091529444</v>
      </c>
      <c r="O83">
        <f t="shared" si="17"/>
        <v>3.4816890703380645</v>
      </c>
      <c r="P83">
        <f t="shared" si="18"/>
        <v>5.011122517197799E-2</v>
      </c>
      <c r="Q83">
        <f t="shared" si="19"/>
        <v>0.94988877482802203</v>
      </c>
      <c r="R83">
        <f t="shared" si="20"/>
        <v>7.5166837757966984</v>
      </c>
      <c r="S83">
        <f t="shared" si="20"/>
        <v>142.48331622420329</v>
      </c>
    </row>
    <row r="84" spans="8:19" x14ac:dyDescent="0.3">
      <c r="H84">
        <f t="shared" si="11"/>
        <v>1.0758713025360578E-5</v>
      </c>
      <c r="I84">
        <f t="shared" si="21"/>
        <v>7.5166945000000212</v>
      </c>
      <c r="J84">
        <f t="shared" si="12"/>
        <v>142.48330549999997</v>
      </c>
      <c r="K84">
        <f t="shared" si="13"/>
        <v>41</v>
      </c>
      <c r="L84">
        <f t="shared" si="14"/>
        <v>32.124165274999996</v>
      </c>
      <c r="M84">
        <f t="shared" si="15"/>
        <v>8.8758347250000043</v>
      </c>
      <c r="N84">
        <f t="shared" si="16"/>
        <v>0.18367593002753679</v>
      </c>
      <c r="O84">
        <f t="shared" si="17"/>
        <v>3.4816890703380645</v>
      </c>
      <c r="P84">
        <f t="shared" si="18"/>
        <v>5.0111224941913307E-2</v>
      </c>
      <c r="Q84">
        <f t="shared" si="19"/>
        <v>0.94988877505808667</v>
      </c>
      <c r="R84">
        <f t="shared" si="20"/>
        <v>7.5166837412869958</v>
      </c>
      <c r="S84">
        <f t="shared" si="20"/>
        <v>142.48331625871299</v>
      </c>
    </row>
    <row r="85" spans="8:19" x14ac:dyDescent="0.3">
      <c r="H85">
        <f t="shared" si="11"/>
        <v>1.0893222675001368E-5</v>
      </c>
      <c r="I85">
        <f t="shared" si="21"/>
        <v>7.5166946000000214</v>
      </c>
      <c r="J85">
        <f t="shared" si="12"/>
        <v>142.48330539999998</v>
      </c>
      <c r="K85">
        <f t="shared" si="13"/>
        <v>41</v>
      </c>
      <c r="L85">
        <f t="shared" si="14"/>
        <v>32.124165269999999</v>
      </c>
      <c r="M85">
        <f t="shared" si="15"/>
        <v>8.8758347300000011</v>
      </c>
      <c r="N85">
        <f t="shared" si="16"/>
        <v>0.18367592913978048</v>
      </c>
      <c r="O85">
        <f t="shared" si="17"/>
        <v>3.4816890703380645</v>
      </c>
      <c r="P85">
        <f t="shared" si="18"/>
        <v>5.0111224711848978E-2</v>
      </c>
      <c r="Q85">
        <f t="shared" si="19"/>
        <v>0.94988877528815108</v>
      </c>
      <c r="R85">
        <f t="shared" si="20"/>
        <v>7.5166837067773464</v>
      </c>
      <c r="S85">
        <f t="shared" si="20"/>
        <v>142.48331629322266</v>
      </c>
    </row>
    <row r="86" spans="8:19" x14ac:dyDescent="0.3">
      <c r="H86">
        <f t="shared" si="11"/>
        <v>1.1027732326418516E-5</v>
      </c>
      <c r="I86">
        <f t="shared" si="21"/>
        <v>7.5166947000000217</v>
      </c>
      <c r="J86">
        <f t="shared" si="12"/>
        <v>142.48330529999998</v>
      </c>
      <c r="K86">
        <f t="shared" si="13"/>
        <v>41</v>
      </c>
      <c r="L86">
        <f t="shared" si="14"/>
        <v>32.124165265000002</v>
      </c>
      <c r="M86">
        <f t="shared" si="15"/>
        <v>8.875834734999998</v>
      </c>
      <c r="N86">
        <f t="shared" si="16"/>
        <v>0.18367592825202417</v>
      </c>
      <c r="O86">
        <f t="shared" si="17"/>
        <v>3.4816890703380645</v>
      </c>
      <c r="P86">
        <f t="shared" si="18"/>
        <v>5.0111224481784636E-2</v>
      </c>
      <c r="Q86">
        <f t="shared" si="19"/>
        <v>0.94988877551821538</v>
      </c>
      <c r="R86">
        <f t="shared" si="20"/>
        <v>7.5166836722676953</v>
      </c>
      <c r="S86">
        <f t="shared" si="20"/>
        <v>142.4833163277323</v>
      </c>
    </row>
    <row r="87" spans="8:19" x14ac:dyDescent="0.3">
      <c r="H87">
        <f t="shared" si="11"/>
        <v>1.1162242027573654E-5</v>
      </c>
      <c r="I87">
        <f t="shared" si="21"/>
        <v>7.516694800000022</v>
      </c>
      <c r="J87">
        <f t="shared" si="12"/>
        <v>142.48330519999999</v>
      </c>
      <c r="K87">
        <f t="shared" si="13"/>
        <v>41</v>
      </c>
      <c r="L87">
        <f t="shared" si="14"/>
        <v>32.124165259999998</v>
      </c>
      <c r="M87">
        <f t="shared" si="15"/>
        <v>8.8758347400000019</v>
      </c>
      <c r="N87">
        <f t="shared" si="16"/>
        <v>0.18367592736426652</v>
      </c>
      <c r="O87">
        <f t="shared" si="17"/>
        <v>3.4816890703380645</v>
      </c>
      <c r="P87">
        <f t="shared" si="18"/>
        <v>5.011122425171996E-2</v>
      </c>
      <c r="Q87">
        <f t="shared" si="19"/>
        <v>0.94988877574828012</v>
      </c>
      <c r="R87">
        <f t="shared" si="20"/>
        <v>7.5166836377579944</v>
      </c>
      <c r="S87">
        <f t="shared" si="20"/>
        <v>142.48331636224202</v>
      </c>
    </row>
    <row r="88" spans="8:19" x14ac:dyDescent="0.3">
      <c r="H88">
        <f t="shared" si="11"/>
        <v>1.1296751686984408E-5</v>
      </c>
      <c r="I88">
        <f t="shared" si="21"/>
        <v>7.5166949000000223</v>
      </c>
      <c r="J88">
        <f t="shared" si="12"/>
        <v>142.48330509999997</v>
      </c>
      <c r="K88">
        <f t="shared" si="13"/>
        <v>41</v>
      </c>
      <c r="L88">
        <f t="shared" si="14"/>
        <v>32.124165255000001</v>
      </c>
      <c r="M88">
        <f t="shared" si="15"/>
        <v>8.8758347449999988</v>
      </c>
      <c r="N88">
        <f t="shared" si="16"/>
        <v>0.18367592647650999</v>
      </c>
      <c r="O88">
        <f t="shared" si="17"/>
        <v>3.4816890703380645</v>
      </c>
      <c r="P88">
        <f t="shared" si="18"/>
        <v>5.0111224021655569E-2</v>
      </c>
      <c r="Q88">
        <f t="shared" si="19"/>
        <v>0.94988877597834454</v>
      </c>
      <c r="R88">
        <f t="shared" si="20"/>
        <v>7.5166836032483353</v>
      </c>
      <c r="S88">
        <f t="shared" si="20"/>
        <v>142.48331639675169</v>
      </c>
    </row>
    <row r="89" spans="8:19" x14ac:dyDescent="0.3">
      <c r="H89">
        <f t="shared" si="11"/>
        <v>1.1431261389915903E-5</v>
      </c>
      <c r="I89">
        <f t="shared" si="21"/>
        <v>7.5166950000000226</v>
      </c>
      <c r="J89">
        <f t="shared" si="12"/>
        <v>142.48330499999997</v>
      </c>
      <c r="K89">
        <f t="shared" si="13"/>
        <v>41</v>
      </c>
      <c r="L89">
        <f t="shared" si="14"/>
        <v>32.124165249999997</v>
      </c>
      <c r="M89">
        <f t="shared" si="15"/>
        <v>8.8758347500000028</v>
      </c>
      <c r="N89">
        <f t="shared" si="16"/>
        <v>0.18367592558875234</v>
      </c>
      <c r="O89">
        <f t="shared" si="17"/>
        <v>3.4816890703380645</v>
      </c>
      <c r="P89">
        <f t="shared" si="18"/>
        <v>5.0111223791590886E-2</v>
      </c>
      <c r="Q89">
        <f t="shared" si="19"/>
        <v>0.94988877620840906</v>
      </c>
      <c r="R89">
        <f t="shared" si="20"/>
        <v>7.5166835687386326</v>
      </c>
      <c r="S89">
        <f t="shared" si="20"/>
        <v>142.48331643126136</v>
      </c>
    </row>
    <row r="90" spans="8:19" x14ac:dyDescent="0.3">
      <c r="H90">
        <f t="shared" si="11"/>
        <v>1.1565771039556694E-5</v>
      </c>
      <c r="I90">
        <f t="shared" si="21"/>
        <v>7.5166951000000228</v>
      </c>
      <c r="J90">
        <f t="shared" si="12"/>
        <v>142.48330489999998</v>
      </c>
      <c r="K90">
        <f t="shared" si="13"/>
        <v>41</v>
      </c>
      <c r="L90">
        <f t="shared" si="14"/>
        <v>32.124165245</v>
      </c>
      <c r="M90">
        <f t="shared" si="15"/>
        <v>8.8758347549999996</v>
      </c>
      <c r="N90">
        <f t="shared" si="16"/>
        <v>0.18367592470099603</v>
      </c>
      <c r="O90">
        <f t="shared" si="17"/>
        <v>3.4816890703380645</v>
      </c>
      <c r="P90">
        <f t="shared" si="18"/>
        <v>5.0111223561526558E-2</v>
      </c>
      <c r="Q90">
        <f t="shared" si="19"/>
        <v>0.94988877643847347</v>
      </c>
      <c r="R90">
        <f t="shared" si="20"/>
        <v>7.5166835342289833</v>
      </c>
      <c r="S90">
        <f t="shared" si="20"/>
        <v>142.48331646577103</v>
      </c>
    </row>
    <row r="91" spans="8:19" x14ac:dyDescent="0.3">
      <c r="H91">
        <f t="shared" si="11"/>
        <v>1.1700280741600011E-5</v>
      </c>
      <c r="I91">
        <f t="shared" si="21"/>
        <v>7.5166952000000231</v>
      </c>
      <c r="J91">
        <f t="shared" si="12"/>
        <v>142.48330479999998</v>
      </c>
      <c r="K91">
        <f t="shared" si="13"/>
        <v>41</v>
      </c>
      <c r="L91">
        <f t="shared" si="14"/>
        <v>32.124165239999996</v>
      </c>
      <c r="M91">
        <f t="shared" si="15"/>
        <v>8.8758347600000036</v>
      </c>
      <c r="N91">
        <f t="shared" si="16"/>
        <v>0.18367592381323838</v>
      </c>
      <c r="O91">
        <f t="shared" si="17"/>
        <v>3.4816890703380645</v>
      </c>
      <c r="P91">
        <f t="shared" si="18"/>
        <v>5.0111223331461875E-2</v>
      </c>
      <c r="Q91">
        <f t="shared" si="19"/>
        <v>0.9498887766685381</v>
      </c>
      <c r="R91">
        <f t="shared" si="20"/>
        <v>7.5166834997192815</v>
      </c>
      <c r="S91">
        <f t="shared" si="20"/>
        <v>142.48331650028072</v>
      </c>
    </row>
    <row r="92" spans="8:19" x14ac:dyDescent="0.3">
      <c r="H92">
        <f t="shared" si="11"/>
        <v>1.183479039212898E-5</v>
      </c>
      <c r="I92">
        <f t="shared" si="21"/>
        <v>7.5166953000000234</v>
      </c>
      <c r="J92">
        <f t="shared" si="12"/>
        <v>142.48330469999996</v>
      </c>
      <c r="K92">
        <f t="shared" si="13"/>
        <v>41</v>
      </c>
      <c r="L92">
        <f t="shared" si="14"/>
        <v>32.124165235</v>
      </c>
      <c r="M92">
        <f t="shared" si="15"/>
        <v>8.8758347650000005</v>
      </c>
      <c r="N92">
        <f t="shared" si="16"/>
        <v>0.18367592292548207</v>
      </c>
      <c r="O92">
        <f t="shared" si="17"/>
        <v>3.4816890703380645</v>
      </c>
      <c r="P92">
        <f t="shared" si="18"/>
        <v>5.011122310139754E-2</v>
      </c>
      <c r="Q92">
        <f t="shared" si="19"/>
        <v>0.94988877689860252</v>
      </c>
      <c r="R92">
        <f t="shared" si="20"/>
        <v>7.5166834652096313</v>
      </c>
      <c r="S92">
        <f t="shared" si="20"/>
        <v>142.48331653479039</v>
      </c>
    </row>
    <row r="93" spans="8:19" x14ac:dyDescent="0.3">
      <c r="H93">
        <f t="shared" si="11"/>
        <v>1.1969300095060476E-5</v>
      </c>
      <c r="I93">
        <f t="shared" si="21"/>
        <v>7.5166954000000237</v>
      </c>
      <c r="J93">
        <f t="shared" si="12"/>
        <v>142.48330459999997</v>
      </c>
      <c r="K93">
        <f t="shared" si="13"/>
        <v>41</v>
      </c>
      <c r="L93">
        <f t="shared" si="14"/>
        <v>32.124165229999996</v>
      </c>
      <c r="M93">
        <f t="shared" si="15"/>
        <v>8.8758347700000044</v>
      </c>
      <c r="N93">
        <f t="shared" si="16"/>
        <v>0.18367592203772443</v>
      </c>
      <c r="O93">
        <f t="shared" si="17"/>
        <v>3.4816890703380645</v>
      </c>
      <c r="P93">
        <f t="shared" si="18"/>
        <v>5.0111222871332857E-2</v>
      </c>
      <c r="Q93">
        <f t="shared" si="19"/>
        <v>0.94988877712866715</v>
      </c>
      <c r="R93">
        <f t="shared" si="20"/>
        <v>7.5166834306999286</v>
      </c>
      <c r="S93">
        <f t="shared" si="20"/>
        <v>142.48331656930009</v>
      </c>
    </row>
    <row r="94" spans="8:19" x14ac:dyDescent="0.3">
      <c r="H94">
        <f t="shared" si="11"/>
        <v>1.2103809754471229E-5</v>
      </c>
      <c r="I94">
        <f t="shared" si="21"/>
        <v>7.516695500000024</v>
      </c>
      <c r="J94">
        <f t="shared" si="12"/>
        <v>142.48330449999997</v>
      </c>
      <c r="K94">
        <f t="shared" si="13"/>
        <v>41</v>
      </c>
      <c r="L94">
        <f t="shared" si="14"/>
        <v>32.124165224999999</v>
      </c>
      <c r="M94">
        <f t="shared" si="15"/>
        <v>8.8758347750000013</v>
      </c>
      <c r="N94">
        <f t="shared" si="16"/>
        <v>0.18367592114996789</v>
      </c>
      <c r="O94">
        <f t="shared" si="17"/>
        <v>3.4816890703380645</v>
      </c>
      <c r="P94">
        <f t="shared" si="18"/>
        <v>5.0111222641268466E-2</v>
      </c>
      <c r="Q94">
        <f t="shared" si="19"/>
        <v>0.94988877735873156</v>
      </c>
      <c r="R94">
        <f t="shared" si="20"/>
        <v>7.5166833961902695</v>
      </c>
      <c r="S94">
        <f t="shared" si="20"/>
        <v>142.48331660380973</v>
      </c>
    </row>
    <row r="95" spans="8:19" x14ac:dyDescent="0.3">
      <c r="H95">
        <f t="shared" si="11"/>
        <v>1.2238319404112019E-5</v>
      </c>
      <c r="I95">
        <f t="shared" si="21"/>
        <v>7.5166956000000242</v>
      </c>
      <c r="J95">
        <f t="shared" si="12"/>
        <v>142.48330439999998</v>
      </c>
      <c r="K95">
        <f t="shared" si="13"/>
        <v>41</v>
      </c>
      <c r="L95">
        <f t="shared" si="14"/>
        <v>32.124165220000002</v>
      </c>
      <c r="M95">
        <f t="shared" si="15"/>
        <v>8.8758347799999981</v>
      </c>
      <c r="N95">
        <f t="shared" si="16"/>
        <v>0.18367592026221158</v>
      </c>
      <c r="O95">
        <f t="shared" si="17"/>
        <v>3.4816890703380645</v>
      </c>
      <c r="P95">
        <f t="shared" si="18"/>
        <v>5.0111222411204137E-2</v>
      </c>
      <c r="Q95">
        <f t="shared" si="19"/>
        <v>0.94988877758879597</v>
      </c>
      <c r="R95">
        <f t="shared" si="20"/>
        <v>7.5166833616806201</v>
      </c>
      <c r="S95">
        <f t="shared" si="20"/>
        <v>142.48331663831939</v>
      </c>
    </row>
    <row r="96" spans="8:19" x14ac:dyDescent="0.3">
      <c r="H96">
        <f t="shared" si="11"/>
        <v>1.2372829106155336E-5</v>
      </c>
      <c r="I96">
        <f t="shared" si="21"/>
        <v>7.5166957000000245</v>
      </c>
      <c r="J96">
        <f t="shared" si="12"/>
        <v>142.48330429999999</v>
      </c>
      <c r="K96">
        <f t="shared" si="13"/>
        <v>41</v>
      </c>
      <c r="L96">
        <f t="shared" si="14"/>
        <v>32.124165214999998</v>
      </c>
      <c r="M96">
        <f t="shared" si="15"/>
        <v>8.8758347850000021</v>
      </c>
      <c r="N96">
        <f t="shared" si="16"/>
        <v>0.18367591937445393</v>
      </c>
      <c r="O96">
        <f t="shared" si="17"/>
        <v>3.4816890703380645</v>
      </c>
      <c r="P96">
        <f t="shared" si="18"/>
        <v>5.0111222181139455E-2</v>
      </c>
      <c r="Q96">
        <f t="shared" si="19"/>
        <v>0.9498887778188605</v>
      </c>
      <c r="R96">
        <f t="shared" si="20"/>
        <v>7.5166833271709184</v>
      </c>
      <c r="S96">
        <f t="shared" si="20"/>
        <v>142.48331667282906</v>
      </c>
    </row>
    <row r="97" spans="8:19" x14ac:dyDescent="0.3">
      <c r="H97">
        <f t="shared" si="11"/>
        <v>1.2507338756684305E-5</v>
      </c>
      <c r="I97">
        <f t="shared" si="21"/>
        <v>7.5166958000000248</v>
      </c>
      <c r="J97">
        <f t="shared" si="12"/>
        <v>142.48330419999996</v>
      </c>
      <c r="K97">
        <f t="shared" si="13"/>
        <v>41</v>
      </c>
      <c r="L97">
        <f t="shared" si="14"/>
        <v>32.124165210000001</v>
      </c>
      <c r="M97">
        <f t="shared" si="15"/>
        <v>8.875834789999999</v>
      </c>
      <c r="N97">
        <f t="shared" si="16"/>
        <v>0.18367591848669762</v>
      </c>
      <c r="O97">
        <f t="shared" si="17"/>
        <v>3.4816890703380645</v>
      </c>
      <c r="P97">
        <f t="shared" si="18"/>
        <v>5.0111221951075119E-2</v>
      </c>
      <c r="Q97">
        <f t="shared" si="19"/>
        <v>0.94988877804892491</v>
      </c>
      <c r="R97">
        <f t="shared" si="20"/>
        <v>7.5166832926612681</v>
      </c>
      <c r="S97">
        <f t="shared" si="20"/>
        <v>142.48331670733873</v>
      </c>
    </row>
    <row r="98" spans="8:19" x14ac:dyDescent="0.3">
      <c r="H98">
        <f t="shared" si="11"/>
        <v>1.2641848459615801E-5</v>
      </c>
      <c r="I98">
        <f t="shared" si="21"/>
        <v>7.5166959000000251</v>
      </c>
      <c r="J98">
        <f t="shared" si="12"/>
        <v>142.48330409999997</v>
      </c>
      <c r="K98">
        <f t="shared" si="13"/>
        <v>41</v>
      </c>
      <c r="L98">
        <f t="shared" si="14"/>
        <v>32.124165204999997</v>
      </c>
      <c r="M98">
        <f t="shared" si="15"/>
        <v>8.8758347950000029</v>
      </c>
      <c r="N98">
        <f t="shared" si="16"/>
        <v>0.18367591759893998</v>
      </c>
      <c r="O98">
        <f t="shared" si="17"/>
        <v>3.4816890703380645</v>
      </c>
      <c r="P98">
        <f t="shared" si="18"/>
        <v>5.0111221721010436E-2</v>
      </c>
      <c r="Q98">
        <f t="shared" si="19"/>
        <v>0.94988877827898954</v>
      </c>
      <c r="R98">
        <f t="shared" si="20"/>
        <v>7.5166832581515655</v>
      </c>
      <c r="S98">
        <f t="shared" si="20"/>
        <v>142.48331674184843</v>
      </c>
    </row>
    <row r="99" spans="8:19" x14ac:dyDescent="0.3">
      <c r="H99">
        <f t="shared" si="11"/>
        <v>1.2776358118138376E-5</v>
      </c>
      <c r="I99">
        <f t="shared" si="21"/>
        <v>7.5166960000000254</v>
      </c>
      <c r="J99">
        <f t="shared" si="12"/>
        <v>142.48330399999998</v>
      </c>
      <c r="K99">
        <f t="shared" si="13"/>
        <v>41</v>
      </c>
      <c r="L99">
        <f t="shared" si="14"/>
        <v>32.1241652</v>
      </c>
      <c r="M99">
        <f t="shared" si="15"/>
        <v>8.8758347999999998</v>
      </c>
      <c r="N99">
        <f t="shared" si="16"/>
        <v>0.18367591671118344</v>
      </c>
      <c r="O99">
        <f t="shared" si="17"/>
        <v>3.4816890703380645</v>
      </c>
      <c r="P99">
        <f t="shared" si="18"/>
        <v>5.0111221490946045E-2</v>
      </c>
      <c r="Q99">
        <f t="shared" si="19"/>
        <v>0.94988877850905395</v>
      </c>
      <c r="R99">
        <f t="shared" si="20"/>
        <v>7.5166832236419072</v>
      </c>
      <c r="S99">
        <f t="shared" si="20"/>
        <v>142.48331677635809</v>
      </c>
    </row>
    <row r="100" spans="8:19" x14ac:dyDescent="0.3">
      <c r="H100">
        <f t="shared" si="11"/>
        <v>1.2910867813076266E-5</v>
      </c>
      <c r="I100">
        <f t="shared" si="21"/>
        <v>7.5166961000000256</v>
      </c>
      <c r="J100">
        <f t="shared" si="12"/>
        <v>142.48330389999998</v>
      </c>
      <c r="K100">
        <f t="shared" si="13"/>
        <v>41</v>
      </c>
      <c r="L100">
        <f t="shared" si="14"/>
        <v>32.124165194999996</v>
      </c>
      <c r="M100">
        <f t="shared" si="15"/>
        <v>8.8758348050000038</v>
      </c>
      <c r="N100">
        <f t="shared" si="16"/>
        <v>0.18367591582342602</v>
      </c>
      <c r="O100">
        <f t="shared" si="17"/>
        <v>3.4816890703380645</v>
      </c>
      <c r="P100">
        <f t="shared" si="18"/>
        <v>5.0111221260881418E-2</v>
      </c>
      <c r="Q100">
        <f t="shared" si="19"/>
        <v>0.94988877873911859</v>
      </c>
      <c r="R100">
        <f t="shared" si="20"/>
        <v>7.5166831891322126</v>
      </c>
      <c r="S100">
        <f t="shared" si="20"/>
        <v>142.48331681086779</v>
      </c>
    </row>
    <row r="101" spans="8:19" x14ac:dyDescent="0.3">
      <c r="H101">
        <f t="shared" si="11"/>
        <v>1.304537747159884E-5</v>
      </c>
      <c r="I101">
        <f t="shared" si="21"/>
        <v>7.5166962000000259</v>
      </c>
      <c r="J101">
        <f t="shared" si="12"/>
        <v>142.48330379999999</v>
      </c>
      <c r="K101">
        <f t="shared" si="13"/>
        <v>41</v>
      </c>
      <c r="L101">
        <f t="shared" si="14"/>
        <v>32.124165189999999</v>
      </c>
      <c r="M101">
        <f t="shared" si="15"/>
        <v>8.8758348100000006</v>
      </c>
      <c r="N101">
        <f t="shared" si="16"/>
        <v>0.18367591493566948</v>
      </c>
      <c r="O101">
        <f t="shared" si="17"/>
        <v>3.4816890703380645</v>
      </c>
      <c r="P101">
        <f t="shared" si="18"/>
        <v>5.0111221030817027E-2</v>
      </c>
      <c r="Q101">
        <f t="shared" si="19"/>
        <v>0.949888778969183</v>
      </c>
      <c r="R101">
        <f t="shared" si="20"/>
        <v>7.5166831546225543</v>
      </c>
      <c r="S101">
        <f t="shared" si="20"/>
        <v>142.48331684537746</v>
      </c>
    </row>
    <row r="102" spans="8:19" x14ac:dyDescent="0.3">
      <c r="H102">
        <f t="shared" si="11"/>
        <v>1.3179887174530336E-5</v>
      </c>
      <c r="I102">
        <f t="shared" si="21"/>
        <v>7.5166963000000262</v>
      </c>
      <c r="J102">
        <f t="shared" si="12"/>
        <v>142.48330369999996</v>
      </c>
      <c r="K102">
        <f t="shared" si="13"/>
        <v>41</v>
      </c>
      <c r="L102">
        <f t="shared" si="14"/>
        <v>32.124165184999995</v>
      </c>
      <c r="M102">
        <f t="shared" si="15"/>
        <v>8.8758348150000046</v>
      </c>
      <c r="N102">
        <f t="shared" si="16"/>
        <v>0.18367591404791184</v>
      </c>
      <c r="O102">
        <f t="shared" si="17"/>
        <v>3.4816890703380645</v>
      </c>
      <c r="P102">
        <f t="shared" si="18"/>
        <v>5.0111220800752344E-2</v>
      </c>
      <c r="Q102">
        <f t="shared" si="19"/>
        <v>0.94988877919924763</v>
      </c>
      <c r="R102">
        <f t="shared" si="20"/>
        <v>7.5166831201128517</v>
      </c>
      <c r="S102">
        <f t="shared" si="20"/>
        <v>142.48331687988716</v>
      </c>
    </row>
    <row r="103" spans="8:19" x14ac:dyDescent="0.3">
      <c r="H103">
        <f t="shared" si="11"/>
        <v>1.3314396825059305E-5</v>
      </c>
      <c r="I103">
        <f t="shared" si="21"/>
        <v>7.5166964000000265</v>
      </c>
      <c r="J103">
        <f t="shared" si="12"/>
        <v>142.48330359999997</v>
      </c>
      <c r="K103">
        <f t="shared" si="13"/>
        <v>41</v>
      </c>
      <c r="L103">
        <f t="shared" si="14"/>
        <v>32.124165179999999</v>
      </c>
      <c r="M103">
        <f t="shared" si="15"/>
        <v>8.8758348200000015</v>
      </c>
      <c r="N103">
        <f t="shared" si="16"/>
        <v>0.18367591316015552</v>
      </c>
      <c r="O103">
        <f t="shared" si="17"/>
        <v>3.4816890703380645</v>
      </c>
      <c r="P103">
        <f t="shared" si="18"/>
        <v>5.0111220570688009E-2</v>
      </c>
      <c r="Q103">
        <f t="shared" si="19"/>
        <v>0.94988877942931194</v>
      </c>
      <c r="R103">
        <f t="shared" ref="R103:S133" si="22">$I$4*P103</f>
        <v>7.5166830856032014</v>
      </c>
      <c r="S103">
        <f t="shared" si="22"/>
        <v>142.4833169143968</v>
      </c>
    </row>
    <row r="104" spans="8:19" x14ac:dyDescent="0.3">
      <c r="H104">
        <f t="shared" si="11"/>
        <v>1.3448906474700095E-5</v>
      </c>
      <c r="I104">
        <f t="shared" si="21"/>
        <v>7.5166965000000268</v>
      </c>
      <c r="J104">
        <f t="shared" si="12"/>
        <v>142.48330349999998</v>
      </c>
      <c r="K104">
        <f t="shared" si="13"/>
        <v>41</v>
      </c>
      <c r="L104">
        <f t="shared" si="14"/>
        <v>32.124165175000002</v>
      </c>
      <c r="M104">
        <f t="shared" si="15"/>
        <v>8.8758348249999983</v>
      </c>
      <c r="N104">
        <f t="shared" si="16"/>
        <v>0.18367591227239921</v>
      </c>
      <c r="O104">
        <f t="shared" si="17"/>
        <v>3.4816890703380645</v>
      </c>
      <c r="P104">
        <f t="shared" si="18"/>
        <v>5.011122034062368E-2</v>
      </c>
      <c r="Q104">
        <f t="shared" si="19"/>
        <v>0.94988877965937635</v>
      </c>
      <c r="R104">
        <f t="shared" si="22"/>
        <v>7.5166830510935521</v>
      </c>
      <c r="S104">
        <f t="shared" si="22"/>
        <v>142.48331694890646</v>
      </c>
    </row>
    <row r="105" spans="8:19" x14ac:dyDescent="0.3">
      <c r="H105">
        <f t="shared" si="11"/>
        <v>1.3583416178519769E-5</v>
      </c>
      <c r="I105">
        <f t="shared" si="21"/>
        <v>7.516696600000027</v>
      </c>
      <c r="J105">
        <f t="shared" si="12"/>
        <v>142.48330339999998</v>
      </c>
      <c r="K105">
        <f t="shared" si="13"/>
        <v>41</v>
      </c>
      <c r="L105">
        <f t="shared" si="14"/>
        <v>32.124165169999998</v>
      </c>
      <c r="M105">
        <f t="shared" si="15"/>
        <v>8.8758348300000023</v>
      </c>
      <c r="N105">
        <f t="shared" si="16"/>
        <v>0.18367591138464157</v>
      </c>
      <c r="O105">
        <f t="shared" si="17"/>
        <v>3.4816890703380645</v>
      </c>
      <c r="P105">
        <f t="shared" si="18"/>
        <v>5.0111220110558991E-2</v>
      </c>
      <c r="Q105">
        <f t="shared" si="19"/>
        <v>0.94988877988944098</v>
      </c>
      <c r="R105">
        <f t="shared" si="22"/>
        <v>7.5166830165838485</v>
      </c>
      <c r="S105">
        <f t="shared" si="22"/>
        <v>142.48331698341616</v>
      </c>
    </row>
    <row r="106" spans="8:19" x14ac:dyDescent="0.3">
      <c r="H106">
        <f t="shared" si="11"/>
        <v>1.3717925837042344E-5</v>
      </c>
      <c r="I106">
        <f t="shared" si="21"/>
        <v>7.5166967000000273</v>
      </c>
      <c r="J106">
        <f t="shared" si="12"/>
        <v>142.48330329999996</v>
      </c>
      <c r="K106">
        <f t="shared" si="13"/>
        <v>41</v>
      </c>
      <c r="L106">
        <f t="shared" si="14"/>
        <v>32.124165165000001</v>
      </c>
      <c r="M106">
        <f t="shared" si="15"/>
        <v>8.8758348349999991</v>
      </c>
      <c r="N106">
        <f t="shared" si="16"/>
        <v>0.18367591049688503</v>
      </c>
      <c r="O106">
        <f t="shared" si="17"/>
        <v>3.4816890703380645</v>
      </c>
      <c r="P106">
        <f t="shared" si="18"/>
        <v>5.0111219880494599E-2</v>
      </c>
      <c r="Q106">
        <f t="shared" si="19"/>
        <v>0.94988878011950539</v>
      </c>
      <c r="R106">
        <f t="shared" si="22"/>
        <v>7.5166829820741903</v>
      </c>
      <c r="S106">
        <f t="shared" si="22"/>
        <v>142.4833170179258</v>
      </c>
    </row>
    <row r="107" spans="8:19" x14ac:dyDescent="0.3">
      <c r="H107">
        <f t="shared" si="11"/>
        <v>1.385243553997384E-5</v>
      </c>
      <c r="I107">
        <f t="shared" si="21"/>
        <v>7.5166968000000276</v>
      </c>
      <c r="J107">
        <f t="shared" si="12"/>
        <v>142.48330319999997</v>
      </c>
      <c r="K107">
        <f t="shared" si="13"/>
        <v>41</v>
      </c>
      <c r="L107">
        <f t="shared" si="14"/>
        <v>32.124165159999997</v>
      </c>
      <c r="M107">
        <f t="shared" si="15"/>
        <v>8.8758348400000031</v>
      </c>
      <c r="N107">
        <f t="shared" si="16"/>
        <v>0.18367590960912739</v>
      </c>
      <c r="O107">
        <f t="shared" si="17"/>
        <v>3.4816890703380645</v>
      </c>
      <c r="P107">
        <f t="shared" si="18"/>
        <v>5.0111219650429917E-2</v>
      </c>
      <c r="Q107">
        <f t="shared" si="19"/>
        <v>0.94988878034957003</v>
      </c>
      <c r="R107">
        <f t="shared" si="22"/>
        <v>7.5166829475644876</v>
      </c>
      <c r="S107">
        <f t="shared" si="22"/>
        <v>142.4833170524355</v>
      </c>
    </row>
    <row r="108" spans="8:19" x14ac:dyDescent="0.3">
      <c r="H108">
        <f t="shared" si="11"/>
        <v>1.3986945190502809E-5</v>
      </c>
      <c r="I108">
        <f t="shared" si="21"/>
        <v>7.5166969000000279</v>
      </c>
      <c r="J108">
        <f t="shared" si="12"/>
        <v>142.48330309999997</v>
      </c>
      <c r="K108">
        <f t="shared" si="13"/>
        <v>41</v>
      </c>
      <c r="L108">
        <f t="shared" si="14"/>
        <v>32.124165155</v>
      </c>
      <c r="M108">
        <f t="shared" si="15"/>
        <v>8.875834845</v>
      </c>
      <c r="N108">
        <f t="shared" si="16"/>
        <v>0.18367590872137107</v>
      </c>
      <c r="O108">
        <f t="shared" si="17"/>
        <v>3.4816890703380645</v>
      </c>
      <c r="P108">
        <f t="shared" si="18"/>
        <v>5.0111219420365581E-2</v>
      </c>
      <c r="Q108">
        <f t="shared" si="19"/>
        <v>0.94988878057963444</v>
      </c>
      <c r="R108">
        <f t="shared" si="22"/>
        <v>7.5166829130548374</v>
      </c>
      <c r="S108">
        <f t="shared" si="22"/>
        <v>142.48331708694516</v>
      </c>
    </row>
    <row r="109" spans="8:19" x14ac:dyDescent="0.3">
      <c r="H109">
        <f t="shared" si="11"/>
        <v>1.4121454893434304E-5</v>
      </c>
      <c r="I109">
        <f t="shared" si="21"/>
        <v>7.5166970000000282</v>
      </c>
      <c r="J109">
        <f t="shared" si="12"/>
        <v>142.48330299999998</v>
      </c>
      <c r="K109">
        <f t="shared" si="13"/>
        <v>41</v>
      </c>
      <c r="L109">
        <f t="shared" si="14"/>
        <v>32.124165149999996</v>
      </c>
      <c r="M109">
        <f t="shared" si="15"/>
        <v>8.8758348500000039</v>
      </c>
      <c r="N109">
        <f t="shared" si="16"/>
        <v>0.18367590783361343</v>
      </c>
      <c r="O109">
        <f t="shared" si="17"/>
        <v>3.4816890703380645</v>
      </c>
      <c r="P109">
        <f t="shared" si="18"/>
        <v>5.0111219190300899E-2</v>
      </c>
      <c r="Q109">
        <f t="shared" si="19"/>
        <v>0.94988878080969907</v>
      </c>
      <c r="R109">
        <f t="shared" si="22"/>
        <v>7.5166828785451347</v>
      </c>
      <c r="S109">
        <f t="shared" si="22"/>
        <v>142.48331712145486</v>
      </c>
    </row>
    <row r="110" spans="8:19" x14ac:dyDescent="0.3">
      <c r="H110">
        <f t="shared" si="11"/>
        <v>1.4255964543963273E-5</v>
      </c>
      <c r="I110">
        <f t="shared" si="21"/>
        <v>7.5166971000000284</v>
      </c>
      <c r="J110">
        <f t="shared" si="12"/>
        <v>142.48330289999998</v>
      </c>
      <c r="K110">
        <f t="shared" si="13"/>
        <v>41</v>
      </c>
      <c r="L110">
        <f t="shared" si="14"/>
        <v>32.124165144999999</v>
      </c>
      <c r="M110">
        <f t="shared" si="15"/>
        <v>8.8758348550000008</v>
      </c>
      <c r="N110">
        <f t="shared" si="16"/>
        <v>0.18367590694585711</v>
      </c>
      <c r="O110">
        <f t="shared" si="17"/>
        <v>3.4816890703380645</v>
      </c>
      <c r="P110">
        <f t="shared" si="18"/>
        <v>5.0111218960236563E-2</v>
      </c>
      <c r="Q110">
        <f t="shared" si="19"/>
        <v>0.94988878103976349</v>
      </c>
      <c r="R110">
        <f t="shared" si="22"/>
        <v>7.5166828440354845</v>
      </c>
      <c r="S110">
        <f t="shared" si="22"/>
        <v>142.48331715596453</v>
      </c>
    </row>
    <row r="111" spans="8:19" x14ac:dyDescent="0.3">
      <c r="H111">
        <f t="shared" si="11"/>
        <v>1.4390474246894769E-5</v>
      </c>
      <c r="I111">
        <f t="shared" si="21"/>
        <v>7.5166972000000287</v>
      </c>
      <c r="J111">
        <f t="shared" si="12"/>
        <v>142.48330279999996</v>
      </c>
      <c r="K111">
        <f t="shared" si="13"/>
        <v>41</v>
      </c>
      <c r="L111">
        <f t="shared" si="14"/>
        <v>32.124165139999995</v>
      </c>
      <c r="M111">
        <f t="shared" si="15"/>
        <v>8.8758348600000048</v>
      </c>
      <c r="N111">
        <f t="shared" si="16"/>
        <v>0.18367590605809947</v>
      </c>
      <c r="O111">
        <f t="shared" si="17"/>
        <v>3.4816890703380645</v>
      </c>
      <c r="P111">
        <f t="shared" si="18"/>
        <v>5.011121873017188E-2</v>
      </c>
      <c r="Q111">
        <f t="shared" si="19"/>
        <v>0.94988878126982801</v>
      </c>
      <c r="R111">
        <f t="shared" si="22"/>
        <v>7.5166828095257818</v>
      </c>
      <c r="S111">
        <f t="shared" si="22"/>
        <v>142.4833171904742</v>
      </c>
    </row>
    <row r="112" spans="8:19" x14ac:dyDescent="0.3">
      <c r="H112">
        <f t="shared" si="11"/>
        <v>1.4524983897423738E-5</v>
      </c>
      <c r="I112">
        <f t="shared" si="21"/>
        <v>7.516697300000029</v>
      </c>
      <c r="J112">
        <f t="shared" si="12"/>
        <v>142.48330269999997</v>
      </c>
      <c r="K112">
        <f t="shared" si="13"/>
        <v>41</v>
      </c>
      <c r="L112">
        <f t="shared" si="14"/>
        <v>32.124165134999998</v>
      </c>
      <c r="M112">
        <f t="shared" si="15"/>
        <v>8.8758348650000016</v>
      </c>
      <c r="N112">
        <f t="shared" si="16"/>
        <v>0.18367590517034316</v>
      </c>
      <c r="O112">
        <f t="shared" si="17"/>
        <v>3.4816890703380645</v>
      </c>
      <c r="P112">
        <f t="shared" si="18"/>
        <v>5.0111218500107545E-2</v>
      </c>
      <c r="Q112">
        <f t="shared" si="19"/>
        <v>0.94988878149989242</v>
      </c>
      <c r="R112">
        <f t="shared" si="22"/>
        <v>7.5166827750161316</v>
      </c>
      <c r="S112">
        <f t="shared" si="22"/>
        <v>142.48331722498386</v>
      </c>
    </row>
    <row r="113" spans="8:19" x14ac:dyDescent="0.3">
      <c r="H113">
        <f t="shared" si="11"/>
        <v>1.4659493555946312E-5</v>
      </c>
      <c r="I113">
        <f t="shared" si="21"/>
        <v>7.5166974000000293</v>
      </c>
      <c r="J113">
        <f t="shared" si="12"/>
        <v>142.48330259999997</v>
      </c>
      <c r="K113">
        <f t="shared" si="13"/>
        <v>41</v>
      </c>
      <c r="L113">
        <f t="shared" si="14"/>
        <v>32.124165130000002</v>
      </c>
      <c r="M113">
        <f t="shared" si="15"/>
        <v>8.8758348699999985</v>
      </c>
      <c r="N113">
        <f t="shared" si="16"/>
        <v>0.18367590428258662</v>
      </c>
      <c r="O113">
        <f t="shared" si="17"/>
        <v>3.4816890703380645</v>
      </c>
      <c r="P113">
        <f t="shared" si="18"/>
        <v>5.0111218270043154E-2</v>
      </c>
      <c r="Q113">
        <f t="shared" si="19"/>
        <v>0.94988878172995683</v>
      </c>
      <c r="R113">
        <f t="shared" si="22"/>
        <v>7.5166827405064733</v>
      </c>
      <c r="S113">
        <f t="shared" si="22"/>
        <v>142.48331725949353</v>
      </c>
    </row>
    <row r="114" spans="8:19" x14ac:dyDescent="0.3">
      <c r="H114">
        <f t="shared" si="11"/>
        <v>1.4794003259765987E-5</v>
      </c>
      <c r="I114">
        <f t="shared" si="21"/>
        <v>7.5166975000000296</v>
      </c>
      <c r="J114">
        <f t="shared" si="12"/>
        <v>142.48330249999998</v>
      </c>
      <c r="K114">
        <f t="shared" si="13"/>
        <v>41</v>
      </c>
      <c r="L114">
        <f t="shared" si="14"/>
        <v>32.124165124999998</v>
      </c>
      <c r="M114">
        <f t="shared" si="15"/>
        <v>8.8758348750000025</v>
      </c>
      <c r="N114">
        <f t="shared" si="16"/>
        <v>0.18367590339482898</v>
      </c>
      <c r="O114">
        <f t="shared" si="17"/>
        <v>3.4816890703380645</v>
      </c>
      <c r="P114">
        <f t="shared" si="18"/>
        <v>5.0111218039978464E-2</v>
      </c>
      <c r="Q114">
        <f t="shared" si="19"/>
        <v>0.94988878196002147</v>
      </c>
      <c r="R114">
        <f t="shared" si="22"/>
        <v>7.5166827059967698</v>
      </c>
      <c r="S114">
        <f t="shared" si="22"/>
        <v>142.48331729400323</v>
      </c>
    </row>
    <row r="115" spans="8:19" x14ac:dyDescent="0.3">
      <c r="H115">
        <f t="shared" si="11"/>
        <v>1.4928512910294955E-5</v>
      </c>
      <c r="I115">
        <f t="shared" si="21"/>
        <v>7.5166976000000298</v>
      </c>
      <c r="J115">
        <f t="shared" si="12"/>
        <v>142.48330239999996</v>
      </c>
      <c r="K115">
        <f t="shared" si="13"/>
        <v>41</v>
      </c>
      <c r="L115">
        <f t="shared" si="14"/>
        <v>32.124165120000001</v>
      </c>
      <c r="M115">
        <f t="shared" si="15"/>
        <v>8.8758348799999993</v>
      </c>
      <c r="N115">
        <f t="shared" si="16"/>
        <v>0.18367590250707266</v>
      </c>
      <c r="O115">
        <f t="shared" si="17"/>
        <v>3.4816890703380645</v>
      </c>
      <c r="P115">
        <f t="shared" si="18"/>
        <v>5.0111217809914128E-2</v>
      </c>
      <c r="Q115">
        <f t="shared" si="19"/>
        <v>0.94988878219008588</v>
      </c>
      <c r="R115">
        <f t="shared" si="22"/>
        <v>7.5166826714871195</v>
      </c>
      <c r="S115">
        <f t="shared" si="22"/>
        <v>142.48331732851287</v>
      </c>
    </row>
    <row r="116" spans="8:19" x14ac:dyDescent="0.3">
      <c r="H116">
        <f t="shared" si="11"/>
        <v>1.5063022613226451E-5</v>
      </c>
      <c r="I116">
        <f t="shared" si="21"/>
        <v>7.5166977000000301</v>
      </c>
      <c r="J116">
        <f t="shared" si="12"/>
        <v>142.48330229999996</v>
      </c>
      <c r="K116">
        <f t="shared" si="13"/>
        <v>41</v>
      </c>
      <c r="L116">
        <f t="shared" si="14"/>
        <v>32.124165114999997</v>
      </c>
      <c r="M116">
        <f t="shared" si="15"/>
        <v>8.8758348850000033</v>
      </c>
      <c r="N116">
        <f t="shared" si="16"/>
        <v>0.18367590161931502</v>
      </c>
      <c r="O116">
        <f t="shared" si="17"/>
        <v>3.4816890703380645</v>
      </c>
      <c r="P116">
        <f t="shared" si="18"/>
        <v>5.0111217579849446E-2</v>
      </c>
      <c r="Q116">
        <f t="shared" si="19"/>
        <v>0.94988878242015051</v>
      </c>
      <c r="R116">
        <f t="shared" si="22"/>
        <v>7.5166826369774169</v>
      </c>
      <c r="S116">
        <f t="shared" si="22"/>
        <v>142.48331736302256</v>
      </c>
    </row>
    <row r="117" spans="8:19" x14ac:dyDescent="0.3">
      <c r="H117">
        <f t="shared" si="11"/>
        <v>1.519753226375542E-5</v>
      </c>
      <c r="I117">
        <f t="shared" si="21"/>
        <v>7.5166978000000304</v>
      </c>
      <c r="J117">
        <f t="shared" si="12"/>
        <v>142.48330219999997</v>
      </c>
      <c r="K117">
        <f t="shared" si="13"/>
        <v>41</v>
      </c>
      <c r="L117">
        <f t="shared" si="14"/>
        <v>32.12416511</v>
      </c>
      <c r="M117">
        <f t="shared" si="15"/>
        <v>8.8758348900000001</v>
      </c>
      <c r="N117">
        <f t="shared" si="16"/>
        <v>0.18367590073155871</v>
      </c>
      <c r="O117">
        <f t="shared" si="17"/>
        <v>3.4816890703380645</v>
      </c>
      <c r="P117">
        <f t="shared" si="18"/>
        <v>5.011121734978511E-2</v>
      </c>
      <c r="Q117">
        <f t="shared" si="19"/>
        <v>0.94988878265021492</v>
      </c>
      <c r="R117">
        <f t="shared" si="22"/>
        <v>7.5166826024677666</v>
      </c>
      <c r="S117">
        <f t="shared" si="22"/>
        <v>142.48331739753223</v>
      </c>
    </row>
    <row r="118" spans="8:19" x14ac:dyDescent="0.3">
      <c r="H118">
        <f t="shared" si="11"/>
        <v>1.5332041966686916E-5</v>
      </c>
      <c r="I118">
        <f t="shared" si="21"/>
        <v>7.5166979000000307</v>
      </c>
      <c r="J118">
        <f t="shared" si="12"/>
        <v>142.48330209999997</v>
      </c>
      <c r="K118">
        <f t="shared" si="13"/>
        <v>41</v>
      </c>
      <c r="L118">
        <f t="shared" si="14"/>
        <v>32.124165104999996</v>
      </c>
      <c r="M118">
        <f t="shared" si="15"/>
        <v>8.8758348950000041</v>
      </c>
      <c r="N118">
        <f t="shared" si="16"/>
        <v>0.18367589984380106</v>
      </c>
      <c r="O118">
        <f t="shared" si="17"/>
        <v>3.4816890703380645</v>
      </c>
      <c r="P118">
        <f t="shared" si="18"/>
        <v>5.0111217119720428E-2</v>
      </c>
      <c r="Q118">
        <f t="shared" si="19"/>
        <v>0.94988878288027956</v>
      </c>
      <c r="R118">
        <f t="shared" si="22"/>
        <v>7.516682567958064</v>
      </c>
      <c r="S118">
        <f t="shared" si="22"/>
        <v>142.48331743204193</v>
      </c>
    </row>
    <row r="119" spans="8:19" x14ac:dyDescent="0.3">
      <c r="H119">
        <f t="shared" si="11"/>
        <v>1.5466551617215885E-5</v>
      </c>
      <c r="I119">
        <f t="shared" si="21"/>
        <v>7.516698000000031</v>
      </c>
      <c r="J119">
        <f t="shared" si="12"/>
        <v>142.48330199999998</v>
      </c>
      <c r="K119">
        <f t="shared" si="13"/>
        <v>41</v>
      </c>
      <c r="L119">
        <f t="shared" si="14"/>
        <v>32.124165099999999</v>
      </c>
      <c r="M119">
        <f t="shared" si="15"/>
        <v>8.875834900000001</v>
      </c>
      <c r="N119">
        <f t="shared" si="16"/>
        <v>0.18367589895604475</v>
      </c>
      <c r="O119">
        <f t="shared" si="17"/>
        <v>3.4816890703380645</v>
      </c>
      <c r="P119">
        <f t="shared" si="18"/>
        <v>5.0111216889656092E-2</v>
      </c>
      <c r="Q119">
        <f t="shared" si="19"/>
        <v>0.94988878311034386</v>
      </c>
      <c r="R119">
        <f t="shared" si="22"/>
        <v>7.5166825334484137</v>
      </c>
      <c r="S119">
        <f t="shared" si="22"/>
        <v>142.48331746655157</v>
      </c>
    </row>
    <row r="120" spans="8:19" x14ac:dyDescent="0.3">
      <c r="H120">
        <f t="shared" si="11"/>
        <v>1.5601061321035559E-5</v>
      </c>
      <c r="I120">
        <f t="shared" si="21"/>
        <v>7.5166981000000312</v>
      </c>
      <c r="J120">
        <f t="shared" si="12"/>
        <v>142.48330189999996</v>
      </c>
      <c r="K120">
        <f t="shared" si="13"/>
        <v>41</v>
      </c>
      <c r="L120">
        <f t="shared" si="14"/>
        <v>32.124165094999995</v>
      </c>
      <c r="M120">
        <f t="shared" si="15"/>
        <v>8.8758349050000049</v>
      </c>
      <c r="N120">
        <f t="shared" si="16"/>
        <v>0.1836758980682871</v>
      </c>
      <c r="O120">
        <f t="shared" si="17"/>
        <v>3.4816890703380645</v>
      </c>
      <c r="P120">
        <f t="shared" si="18"/>
        <v>5.0111216659591402E-2</v>
      </c>
      <c r="Q120">
        <f t="shared" si="19"/>
        <v>0.94988878334040849</v>
      </c>
      <c r="R120">
        <f t="shared" si="22"/>
        <v>7.5166824989387102</v>
      </c>
      <c r="S120">
        <f t="shared" si="22"/>
        <v>142.48331750106126</v>
      </c>
    </row>
    <row r="121" spans="8:19" x14ac:dyDescent="0.3">
      <c r="H121">
        <f t="shared" si="11"/>
        <v>1.5735570970676349E-5</v>
      </c>
      <c r="I121">
        <f t="shared" si="21"/>
        <v>7.5166982000000315</v>
      </c>
      <c r="J121">
        <f t="shared" si="12"/>
        <v>142.48330179999996</v>
      </c>
      <c r="K121">
        <f t="shared" si="13"/>
        <v>41</v>
      </c>
      <c r="L121">
        <f t="shared" si="14"/>
        <v>32.124165089999998</v>
      </c>
      <c r="M121">
        <f t="shared" si="15"/>
        <v>8.8758349100000018</v>
      </c>
      <c r="N121">
        <f t="shared" si="16"/>
        <v>0.18367589718053079</v>
      </c>
      <c r="O121">
        <f t="shared" si="17"/>
        <v>3.4816890703380645</v>
      </c>
      <c r="P121">
        <f t="shared" si="18"/>
        <v>5.0111216429527074E-2</v>
      </c>
      <c r="Q121">
        <f t="shared" si="19"/>
        <v>0.94988878357047291</v>
      </c>
      <c r="R121">
        <f t="shared" si="22"/>
        <v>7.5166824644290609</v>
      </c>
      <c r="S121">
        <f t="shared" si="22"/>
        <v>142.48331753557093</v>
      </c>
    </row>
    <row r="122" spans="8:19" x14ac:dyDescent="0.3">
      <c r="H122">
        <f t="shared" si="11"/>
        <v>1.5870080630087102E-5</v>
      </c>
      <c r="I122">
        <f t="shared" si="21"/>
        <v>7.5166983000000318</v>
      </c>
      <c r="J122">
        <f t="shared" si="12"/>
        <v>142.48330169999997</v>
      </c>
      <c r="K122">
        <f t="shared" si="13"/>
        <v>41</v>
      </c>
      <c r="L122">
        <f t="shared" si="14"/>
        <v>32.124165085000001</v>
      </c>
      <c r="M122">
        <f t="shared" si="15"/>
        <v>8.8758349149999987</v>
      </c>
      <c r="N122">
        <f t="shared" si="16"/>
        <v>0.18367589629277425</v>
      </c>
      <c r="O122">
        <f t="shared" si="17"/>
        <v>3.4816890703380645</v>
      </c>
      <c r="P122">
        <f t="shared" si="18"/>
        <v>5.0111216199462676E-2</v>
      </c>
      <c r="Q122">
        <f t="shared" si="19"/>
        <v>0.94988878380053732</v>
      </c>
      <c r="R122">
        <f t="shared" si="22"/>
        <v>7.5166824299194017</v>
      </c>
      <c r="S122">
        <f t="shared" si="22"/>
        <v>142.4833175700806</v>
      </c>
    </row>
    <row r="123" spans="8:19" x14ac:dyDescent="0.3">
      <c r="H123">
        <f t="shared" si="11"/>
        <v>1.6004590333906776E-5</v>
      </c>
      <c r="I123">
        <f t="shared" si="21"/>
        <v>7.5166984000000321</v>
      </c>
      <c r="J123">
        <f t="shared" si="12"/>
        <v>142.48330159999998</v>
      </c>
      <c r="K123">
        <f t="shared" si="13"/>
        <v>41</v>
      </c>
      <c r="L123">
        <f t="shared" si="14"/>
        <v>32.124165079999997</v>
      </c>
      <c r="M123">
        <f t="shared" si="15"/>
        <v>8.8758349200000026</v>
      </c>
      <c r="N123">
        <f t="shared" si="16"/>
        <v>0.18367589540501661</v>
      </c>
      <c r="O123">
        <f t="shared" si="17"/>
        <v>3.4816890703380645</v>
      </c>
      <c r="P123">
        <f t="shared" si="18"/>
        <v>5.0111215969397986E-2</v>
      </c>
      <c r="Q123">
        <f t="shared" si="19"/>
        <v>0.94988878403060195</v>
      </c>
      <c r="R123">
        <f t="shared" si="22"/>
        <v>7.5166823954096982</v>
      </c>
      <c r="S123">
        <f t="shared" si="22"/>
        <v>142.4833176045903</v>
      </c>
    </row>
    <row r="124" spans="8:19" x14ac:dyDescent="0.3">
      <c r="H124">
        <f t="shared" si="11"/>
        <v>1.6139099984435745E-5</v>
      </c>
      <c r="I124">
        <f t="shared" si="21"/>
        <v>7.5166985000000324</v>
      </c>
      <c r="J124">
        <f t="shared" si="12"/>
        <v>142.48330149999998</v>
      </c>
      <c r="K124">
        <f t="shared" si="13"/>
        <v>41</v>
      </c>
      <c r="L124">
        <f t="shared" si="14"/>
        <v>32.124165075000001</v>
      </c>
      <c r="M124">
        <f t="shared" si="15"/>
        <v>8.8758349249999995</v>
      </c>
      <c r="N124">
        <f t="shared" si="16"/>
        <v>0.1836758945172603</v>
      </c>
      <c r="O124">
        <f t="shared" si="17"/>
        <v>3.4816890703380645</v>
      </c>
      <c r="P124">
        <f t="shared" si="18"/>
        <v>5.011121573933365E-2</v>
      </c>
      <c r="Q124">
        <f t="shared" si="19"/>
        <v>0.94988878426066636</v>
      </c>
      <c r="R124">
        <f t="shared" si="22"/>
        <v>7.5166823609000479</v>
      </c>
      <c r="S124">
        <f t="shared" si="22"/>
        <v>142.48331763909997</v>
      </c>
    </row>
    <row r="125" spans="8:19" x14ac:dyDescent="0.3">
      <c r="H125">
        <f t="shared" si="11"/>
        <v>1.6273609687367241E-5</v>
      </c>
      <c r="I125">
        <f t="shared" si="21"/>
        <v>7.5166986000000326</v>
      </c>
      <c r="J125">
        <f t="shared" si="12"/>
        <v>142.48330139999996</v>
      </c>
      <c r="K125">
        <f t="shared" si="13"/>
        <v>41</v>
      </c>
      <c r="L125">
        <f t="shared" si="14"/>
        <v>32.124165069999997</v>
      </c>
      <c r="M125">
        <f t="shared" si="15"/>
        <v>8.8758349300000035</v>
      </c>
      <c r="N125">
        <f t="shared" si="16"/>
        <v>0.18367589362950265</v>
      </c>
      <c r="O125">
        <f t="shared" si="17"/>
        <v>3.4816890703380645</v>
      </c>
      <c r="P125">
        <f t="shared" si="18"/>
        <v>5.0111215509268968E-2</v>
      </c>
      <c r="Q125">
        <f t="shared" si="19"/>
        <v>0.949888784490731</v>
      </c>
      <c r="R125">
        <f t="shared" si="22"/>
        <v>7.5166823263903453</v>
      </c>
      <c r="S125">
        <f t="shared" si="22"/>
        <v>142.48331767360966</v>
      </c>
    </row>
    <row r="126" spans="8:19" x14ac:dyDescent="0.3">
      <c r="H126">
        <f t="shared" si="11"/>
        <v>1.640811933789621E-5</v>
      </c>
      <c r="I126">
        <f t="shared" si="21"/>
        <v>7.5166987000000329</v>
      </c>
      <c r="J126">
        <f t="shared" si="12"/>
        <v>142.48330129999997</v>
      </c>
      <c r="K126">
        <f t="shared" si="13"/>
        <v>41</v>
      </c>
      <c r="L126">
        <f t="shared" si="14"/>
        <v>32.124165065</v>
      </c>
      <c r="M126">
        <f t="shared" si="15"/>
        <v>8.8758349350000003</v>
      </c>
      <c r="N126">
        <f t="shared" si="16"/>
        <v>0.18367589274174634</v>
      </c>
      <c r="O126">
        <f t="shared" si="17"/>
        <v>3.4816890703380645</v>
      </c>
      <c r="P126">
        <f t="shared" si="18"/>
        <v>5.0111215279204632E-2</v>
      </c>
      <c r="Q126">
        <f t="shared" si="19"/>
        <v>0.94988878472079541</v>
      </c>
      <c r="R126">
        <f t="shared" si="22"/>
        <v>7.516682291880695</v>
      </c>
      <c r="S126">
        <f t="shared" si="22"/>
        <v>142.4833177081193</v>
      </c>
    </row>
    <row r="127" spans="8:19" x14ac:dyDescent="0.3">
      <c r="H127">
        <f t="shared" si="11"/>
        <v>1.6542629041715884E-5</v>
      </c>
      <c r="I127">
        <f t="shared" si="21"/>
        <v>7.5166988000000332</v>
      </c>
      <c r="J127">
        <f t="shared" si="12"/>
        <v>142.48330119999997</v>
      </c>
      <c r="K127">
        <f t="shared" si="13"/>
        <v>41</v>
      </c>
      <c r="L127">
        <f t="shared" si="14"/>
        <v>32.124165059999996</v>
      </c>
      <c r="M127">
        <f t="shared" si="15"/>
        <v>8.8758349400000043</v>
      </c>
      <c r="N127">
        <f t="shared" si="16"/>
        <v>0.18367589185398869</v>
      </c>
      <c r="O127">
        <f t="shared" si="17"/>
        <v>3.4816890703380645</v>
      </c>
      <c r="P127">
        <f t="shared" si="18"/>
        <v>5.0111215049139943E-2</v>
      </c>
      <c r="Q127">
        <f t="shared" si="19"/>
        <v>0.94988878495086004</v>
      </c>
      <c r="R127">
        <f t="shared" si="22"/>
        <v>7.5166822573709915</v>
      </c>
      <c r="S127">
        <f t="shared" si="22"/>
        <v>142.483317742629</v>
      </c>
    </row>
    <row r="128" spans="8:19" x14ac:dyDescent="0.3">
      <c r="H128">
        <f t="shared" si="11"/>
        <v>1.6677138692244853E-5</v>
      </c>
      <c r="I128">
        <f t="shared" si="21"/>
        <v>7.5166989000000335</v>
      </c>
      <c r="J128">
        <f t="shared" si="12"/>
        <v>142.48330109999998</v>
      </c>
      <c r="K128">
        <f t="shared" si="13"/>
        <v>41</v>
      </c>
      <c r="L128">
        <f t="shared" si="14"/>
        <v>32.124165054999999</v>
      </c>
      <c r="M128">
        <f t="shared" si="15"/>
        <v>8.8758349450000011</v>
      </c>
      <c r="N128">
        <f t="shared" si="16"/>
        <v>0.18367589096623238</v>
      </c>
      <c r="O128">
        <f t="shared" si="17"/>
        <v>3.4816890703380645</v>
      </c>
      <c r="P128">
        <f t="shared" si="18"/>
        <v>5.0111214819075607E-2</v>
      </c>
      <c r="Q128">
        <f t="shared" si="19"/>
        <v>0.94988878518092434</v>
      </c>
      <c r="R128">
        <f t="shared" si="22"/>
        <v>7.5166822228613412</v>
      </c>
      <c r="S128">
        <f t="shared" si="22"/>
        <v>142.48331777713867</v>
      </c>
    </row>
    <row r="129" spans="8:19" x14ac:dyDescent="0.3">
      <c r="H129">
        <f t="shared" si="11"/>
        <v>1.6811648395176348E-5</v>
      </c>
      <c r="I129">
        <f t="shared" si="21"/>
        <v>7.5166990000000338</v>
      </c>
      <c r="J129">
        <f t="shared" si="12"/>
        <v>142.48330099999995</v>
      </c>
      <c r="K129">
        <f t="shared" si="13"/>
        <v>41</v>
      </c>
      <c r="L129">
        <f t="shared" si="14"/>
        <v>32.124165049999995</v>
      </c>
      <c r="M129">
        <f t="shared" si="15"/>
        <v>8.8758349500000051</v>
      </c>
      <c r="N129">
        <f t="shared" si="16"/>
        <v>0.18367589007847474</v>
      </c>
      <c r="O129">
        <f t="shared" si="17"/>
        <v>3.4816890703380645</v>
      </c>
      <c r="P129">
        <f t="shared" si="18"/>
        <v>5.0111214589010925E-2</v>
      </c>
      <c r="Q129">
        <f t="shared" si="19"/>
        <v>0.94988878541098898</v>
      </c>
      <c r="R129">
        <f t="shared" si="22"/>
        <v>7.5166821883516386</v>
      </c>
      <c r="S129">
        <f t="shared" si="22"/>
        <v>142.48331781164833</v>
      </c>
    </row>
    <row r="130" spans="8:19" x14ac:dyDescent="0.3">
      <c r="H130">
        <f t="shared" si="11"/>
        <v>1.6946158045705317E-5</v>
      </c>
      <c r="I130">
        <f t="shared" si="21"/>
        <v>7.5166991000000341</v>
      </c>
      <c r="J130">
        <f t="shared" si="12"/>
        <v>142.48330089999996</v>
      </c>
      <c r="K130">
        <f t="shared" si="13"/>
        <v>41</v>
      </c>
      <c r="L130">
        <f t="shared" si="14"/>
        <v>32.124165044999998</v>
      </c>
      <c r="M130">
        <f t="shared" si="15"/>
        <v>8.875834955000002</v>
      </c>
      <c r="N130">
        <f t="shared" si="16"/>
        <v>0.18367588919071842</v>
      </c>
      <c r="O130">
        <f t="shared" si="17"/>
        <v>3.4816890703380645</v>
      </c>
      <c r="P130">
        <f t="shared" si="18"/>
        <v>5.0111214358946589E-2</v>
      </c>
      <c r="Q130">
        <f t="shared" si="19"/>
        <v>0.94988878564105339</v>
      </c>
      <c r="R130">
        <f t="shared" si="22"/>
        <v>7.5166821538419883</v>
      </c>
      <c r="S130">
        <f t="shared" si="22"/>
        <v>142.483317846158</v>
      </c>
    </row>
    <row r="131" spans="8:19" x14ac:dyDescent="0.3">
      <c r="H131">
        <f t="shared" si="11"/>
        <v>1.7080667696234286E-5</v>
      </c>
      <c r="I131">
        <f t="shared" si="21"/>
        <v>7.5166992000000343</v>
      </c>
      <c r="J131">
        <f t="shared" si="12"/>
        <v>142.48330079999997</v>
      </c>
      <c r="K131">
        <f t="shared" si="13"/>
        <v>41</v>
      </c>
      <c r="L131">
        <f t="shared" si="14"/>
        <v>32.124165040000001</v>
      </c>
      <c r="M131">
        <f t="shared" si="15"/>
        <v>8.8758349599999988</v>
      </c>
      <c r="N131">
        <f t="shared" si="16"/>
        <v>0.18367588830296211</v>
      </c>
      <c r="O131">
        <f t="shared" si="17"/>
        <v>3.4816890703380645</v>
      </c>
      <c r="P131">
        <f t="shared" si="18"/>
        <v>5.0111214128882253E-2</v>
      </c>
      <c r="Q131">
        <f t="shared" si="19"/>
        <v>0.9498887858711178</v>
      </c>
      <c r="R131">
        <f t="shared" si="22"/>
        <v>7.5166821193323381</v>
      </c>
      <c r="S131">
        <f t="shared" si="22"/>
        <v>142.48331788066767</v>
      </c>
    </row>
    <row r="132" spans="8:19" x14ac:dyDescent="0.3">
      <c r="H132">
        <f t="shared" si="11"/>
        <v>1.721517740005396E-5</v>
      </c>
      <c r="I132">
        <f t="shared" si="21"/>
        <v>7.5166993000000346</v>
      </c>
      <c r="J132">
        <f t="shared" si="12"/>
        <v>142.48330069999997</v>
      </c>
      <c r="K132">
        <f t="shared" si="13"/>
        <v>41</v>
      </c>
      <c r="L132">
        <f t="shared" si="14"/>
        <v>32.124165034999997</v>
      </c>
      <c r="M132">
        <f t="shared" si="15"/>
        <v>8.8758349650000028</v>
      </c>
      <c r="N132">
        <f t="shared" si="16"/>
        <v>0.18367588741520446</v>
      </c>
      <c r="O132">
        <f t="shared" si="17"/>
        <v>3.4816890703380645</v>
      </c>
      <c r="P132">
        <f t="shared" si="18"/>
        <v>5.0111213898817564E-2</v>
      </c>
      <c r="Q132">
        <f t="shared" si="19"/>
        <v>0.94988878610118244</v>
      </c>
      <c r="R132">
        <f t="shared" si="22"/>
        <v>7.5166820848226346</v>
      </c>
      <c r="S132">
        <f t="shared" si="22"/>
        <v>142.48331791517737</v>
      </c>
    </row>
    <row r="133" spans="8:19" x14ac:dyDescent="0.3">
      <c r="H133">
        <f t="shared" si="11"/>
        <v>1.7349687050582929E-5</v>
      </c>
      <c r="I133">
        <f t="shared" si="21"/>
        <v>7.5166994000000349</v>
      </c>
      <c r="J133">
        <f t="shared" si="12"/>
        <v>142.48330059999998</v>
      </c>
      <c r="K133">
        <f t="shared" si="13"/>
        <v>41</v>
      </c>
      <c r="L133">
        <f t="shared" si="14"/>
        <v>32.12416503</v>
      </c>
      <c r="M133">
        <f t="shared" si="15"/>
        <v>8.8758349699999997</v>
      </c>
      <c r="N133">
        <f t="shared" si="16"/>
        <v>0.18367588652744815</v>
      </c>
      <c r="O133">
        <f t="shared" si="17"/>
        <v>3.4816890703380645</v>
      </c>
      <c r="P133">
        <f t="shared" si="18"/>
        <v>5.0111213668753228E-2</v>
      </c>
      <c r="Q133">
        <f t="shared" si="19"/>
        <v>0.94988878633124685</v>
      </c>
      <c r="R133">
        <f t="shared" si="22"/>
        <v>7.5166820503129843</v>
      </c>
      <c r="S133">
        <f t="shared" si="22"/>
        <v>142.48331794968703</v>
      </c>
    </row>
    <row r="134" spans="8:19" x14ac:dyDescent="0.3">
      <c r="H134">
        <f t="shared" si="11"/>
        <v>1.7484196754402603E-5</v>
      </c>
      <c r="I134">
        <f t="shared" si="21"/>
        <v>7.5166995000000352</v>
      </c>
      <c r="J134">
        <f t="shared" si="12"/>
        <v>142.48330049999996</v>
      </c>
      <c r="K134">
        <f t="shared" si="13"/>
        <v>41</v>
      </c>
      <c r="L134">
        <f t="shared" si="14"/>
        <v>32.124165024999996</v>
      </c>
      <c r="M134">
        <f t="shared" si="15"/>
        <v>8.8758349750000036</v>
      </c>
      <c r="N134">
        <f t="shared" si="16"/>
        <v>0.18367588563969051</v>
      </c>
      <c r="O134">
        <f t="shared" si="17"/>
        <v>3.4816890703380645</v>
      </c>
      <c r="P134">
        <f t="shared" si="18"/>
        <v>5.0111213438688539E-2</v>
      </c>
      <c r="Q134">
        <f t="shared" si="19"/>
        <v>0.94988878656131148</v>
      </c>
      <c r="R134">
        <f t="shared" ref="R134:S155" si="23">$I$4*P134</f>
        <v>7.5166820158032808</v>
      </c>
      <c r="S134">
        <f t="shared" si="23"/>
        <v>142.48331798419673</v>
      </c>
    </row>
    <row r="135" spans="8:19" x14ac:dyDescent="0.3">
      <c r="H135">
        <f t="shared" si="11"/>
        <v>1.7618706404931572E-5</v>
      </c>
      <c r="I135">
        <f t="shared" si="21"/>
        <v>7.5166996000000355</v>
      </c>
      <c r="J135">
        <f t="shared" si="12"/>
        <v>142.48330039999996</v>
      </c>
      <c r="K135">
        <f t="shared" si="13"/>
        <v>41</v>
      </c>
      <c r="L135">
        <f t="shared" si="14"/>
        <v>32.12416502</v>
      </c>
      <c r="M135">
        <f t="shared" si="15"/>
        <v>8.8758349800000005</v>
      </c>
      <c r="N135">
        <f t="shared" si="16"/>
        <v>0.18367588475193419</v>
      </c>
      <c r="O135">
        <f t="shared" si="17"/>
        <v>3.4816890703380645</v>
      </c>
      <c r="P135">
        <f t="shared" si="18"/>
        <v>5.0111213208624203E-2</v>
      </c>
      <c r="Q135">
        <f t="shared" si="19"/>
        <v>0.94988878679137589</v>
      </c>
      <c r="R135">
        <f t="shared" si="23"/>
        <v>7.5166819812936305</v>
      </c>
      <c r="S135">
        <f t="shared" si="23"/>
        <v>142.48331801870637</v>
      </c>
    </row>
    <row r="136" spans="8:19" x14ac:dyDescent="0.3">
      <c r="H136">
        <f t="shared" si="11"/>
        <v>1.7753216108751246E-5</v>
      </c>
      <c r="I136">
        <f t="shared" si="21"/>
        <v>7.5166997000000357</v>
      </c>
      <c r="J136">
        <f t="shared" si="12"/>
        <v>142.48330029999997</v>
      </c>
      <c r="K136">
        <f t="shared" si="13"/>
        <v>41</v>
      </c>
      <c r="L136">
        <f t="shared" si="14"/>
        <v>32.124165014999996</v>
      </c>
      <c r="M136">
        <f t="shared" si="15"/>
        <v>8.8758349850000045</v>
      </c>
      <c r="N136">
        <f t="shared" si="16"/>
        <v>0.18367588386417655</v>
      </c>
      <c r="O136">
        <f t="shared" si="17"/>
        <v>3.4816890703380645</v>
      </c>
      <c r="P136">
        <f t="shared" si="18"/>
        <v>5.0111212978559513E-2</v>
      </c>
      <c r="Q136">
        <f t="shared" si="19"/>
        <v>0.94988878702144053</v>
      </c>
      <c r="R136">
        <f t="shared" si="23"/>
        <v>7.516681946783927</v>
      </c>
      <c r="S136">
        <f t="shared" si="23"/>
        <v>142.48331805321607</v>
      </c>
    </row>
    <row r="137" spans="8:19" x14ac:dyDescent="0.3">
      <c r="H137">
        <f t="shared" si="11"/>
        <v>1.7887725759280215E-5</v>
      </c>
      <c r="I137">
        <f t="shared" si="21"/>
        <v>7.516699800000036</v>
      </c>
      <c r="J137">
        <f t="shared" si="12"/>
        <v>142.48330019999997</v>
      </c>
      <c r="K137">
        <f t="shared" si="13"/>
        <v>41</v>
      </c>
      <c r="L137">
        <f t="shared" si="14"/>
        <v>32.124165009999999</v>
      </c>
      <c r="M137">
        <f t="shared" si="15"/>
        <v>8.8758349900000013</v>
      </c>
      <c r="N137">
        <f t="shared" si="16"/>
        <v>0.18367588297642023</v>
      </c>
      <c r="O137">
        <f t="shared" si="17"/>
        <v>3.4816890703380645</v>
      </c>
      <c r="P137">
        <f t="shared" si="18"/>
        <v>5.0111212748495178E-2</v>
      </c>
      <c r="Q137">
        <f t="shared" si="19"/>
        <v>0.94988878725150483</v>
      </c>
      <c r="R137">
        <f t="shared" si="23"/>
        <v>7.5166819122742767</v>
      </c>
      <c r="S137">
        <f t="shared" si="23"/>
        <v>142.48331808772573</v>
      </c>
    </row>
    <row r="138" spans="8:19" x14ac:dyDescent="0.3">
      <c r="H138">
        <f t="shared" ref="H138:H154" si="24">ABS(I138-R138)</f>
        <v>1.8022235463099889E-5</v>
      </c>
      <c r="I138">
        <f t="shared" si="21"/>
        <v>7.5166999000000363</v>
      </c>
      <c r="J138">
        <f t="shared" ref="J138:J155" si="25">$I$4-I138</f>
        <v>142.48330009999995</v>
      </c>
      <c r="K138">
        <f t="shared" ref="K138:K155" si="26">$I$2+$M$2+MAX(I138-$K$2,0)</f>
        <v>41</v>
      </c>
      <c r="L138">
        <f t="shared" ref="L138:L155" si="27">$I$3+$M$3+0.05*MAX(J138-$K$3,0)</f>
        <v>32.124165004999995</v>
      </c>
      <c r="M138">
        <f t="shared" ref="M138:M155" si="28">ABS(K138-L138)</f>
        <v>8.8758349950000053</v>
      </c>
      <c r="N138">
        <f t="shared" ref="N138:N155" si="29">EXP($O$6*(K138-MIN(K138,L138)-$Q$1))-1</f>
        <v>0.18367588208866259</v>
      </c>
      <c r="O138">
        <f t="shared" ref="O138:O155" si="30">EXP($O$6*(L138-MIN(L138,K138)-$Q$1))-1</f>
        <v>3.4816890703380645</v>
      </c>
      <c r="P138">
        <f t="shared" ref="P138:P155" si="31">N138/SUM(N138:O138)</f>
        <v>5.0111212518430488E-2</v>
      </c>
      <c r="Q138">
        <f t="shared" ref="Q138:Q155" si="32">O138/SUM(N138:O138)</f>
        <v>0.94988878748156946</v>
      </c>
      <c r="R138">
        <f t="shared" si="23"/>
        <v>7.5166818777645732</v>
      </c>
      <c r="S138">
        <f t="shared" si="23"/>
        <v>142.48331812223543</v>
      </c>
    </row>
    <row r="139" spans="8:19" x14ac:dyDescent="0.3">
      <c r="H139">
        <f t="shared" si="24"/>
        <v>1.8156745121622464E-5</v>
      </c>
      <c r="I139">
        <f t="shared" ref="I139:I155" si="33">I138+0.0000001</f>
        <v>7.5167000000000366</v>
      </c>
      <c r="J139">
        <f t="shared" si="25"/>
        <v>142.48329999999996</v>
      </c>
      <c r="K139">
        <f t="shared" si="26"/>
        <v>41</v>
      </c>
      <c r="L139">
        <f t="shared" si="27"/>
        <v>32.124164999999998</v>
      </c>
      <c r="M139">
        <f t="shared" si="28"/>
        <v>8.8758350000000021</v>
      </c>
      <c r="N139">
        <f t="shared" si="29"/>
        <v>0.18367588120090605</v>
      </c>
      <c r="O139">
        <f t="shared" si="30"/>
        <v>3.4816890703380645</v>
      </c>
      <c r="P139">
        <f t="shared" si="31"/>
        <v>5.0111212288366097E-2</v>
      </c>
      <c r="Q139">
        <f t="shared" si="32"/>
        <v>0.94988878771163388</v>
      </c>
      <c r="R139">
        <f t="shared" si="23"/>
        <v>7.516681843254915</v>
      </c>
      <c r="S139">
        <f t="shared" si="23"/>
        <v>142.48331815674507</v>
      </c>
    </row>
    <row r="140" spans="8:19" x14ac:dyDescent="0.3">
      <c r="H140">
        <f t="shared" si="24"/>
        <v>1.829125477392779E-5</v>
      </c>
      <c r="I140">
        <f t="shared" si="33"/>
        <v>7.5167001000000369</v>
      </c>
      <c r="J140">
        <f t="shared" si="25"/>
        <v>142.48329989999996</v>
      </c>
      <c r="K140">
        <f t="shared" si="26"/>
        <v>41</v>
      </c>
      <c r="L140">
        <f t="shared" si="27"/>
        <v>32.124164995000001</v>
      </c>
      <c r="M140">
        <f t="shared" si="28"/>
        <v>8.875835004999999</v>
      </c>
      <c r="N140">
        <f t="shared" si="29"/>
        <v>0.18367588031314974</v>
      </c>
      <c r="O140">
        <f t="shared" si="30"/>
        <v>3.4816890703380645</v>
      </c>
      <c r="P140">
        <f t="shared" si="31"/>
        <v>5.0111212058301755E-2</v>
      </c>
      <c r="Q140">
        <f t="shared" si="32"/>
        <v>0.94988878794169829</v>
      </c>
      <c r="R140">
        <f t="shared" si="23"/>
        <v>7.5166818087452629</v>
      </c>
      <c r="S140">
        <f t="shared" si="23"/>
        <v>142.48331819125474</v>
      </c>
    </row>
    <row r="141" spans="8:19" x14ac:dyDescent="0.3">
      <c r="H141">
        <f t="shared" si="24"/>
        <v>1.8425764475971107E-5</v>
      </c>
      <c r="I141">
        <f t="shared" si="33"/>
        <v>7.5167002000000371</v>
      </c>
      <c r="J141">
        <f t="shared" si="25"/>
        <v>142.48329979999997</v>
      </c>
      <c r="K141">
        <f t="shared" si="26"/>
        <v>41</v>
      </c>
      <c r="L141">
        <f t="shared" si="27"/>
        <v>32.124164989999997</v>
      </c>
      <c r="M141">
        <f t="shared" si="28"/>
        <v>8.875835010000003</v>
      </c>
      <c r="N141">
        <f t="shared" si="29"/>
        <v>0.1836758794253921</v>
      </c>
      <c r="O141">
        <f t="shared" si="30"/>
        <v>3.4816890703380645</v>
      </c>
      <c r="P141">
        <f t="shared" si="31"/>
        <v>5.0111211828237072E-2</v>
      </c>
      <c r="Q141">
        <f t="shared" si="32"/>
        <v>0.94988878817176292</v>
      </c>
      <c r="R141">
        <f t="shared" si="23"/>
        <v>7.5166817742355612</v>
      </c>
      <c r="S141">
        <f t="shared" si="23"/>
        <v>142.48331822576444</v>
      </c>
    </row>
    <row r="142" spans="8:19" x14ac:dyDescent="0.3">
      <c r="H142">
        <f t="shared" si="24"/>
        <v>1.8560274128276433E-5</v>
      </c>
      <c r="I142">
        <f t="shared" si="33"/>
        <v>7.5167003000000374</v>
      </c>
      <c r="J142">
        <f t="shared" si="25"/>
        <v>142.48329969999998</v>
      </c>
      <c r="K142">
        <f t="shared" si="26"/>
        <v>41</v>
      </c>
      <c r="L142">
        <f t="shared" si="27"/>
        <v>32.124164985</v>
      </c>
      <c r="M142">
        <f t="shared" si="28"/>
        <v>8.8758350149999998</v>
      </c>
      <c r="N142">
        <f t="shared" si="29"/>
        <v>0.18367587853763578</v>
      </c>
      <c r="O142">
        <f t="shared" si="30"/>
        <v>3.4816890703380645</v>
      </c>
      <c r="P142">
        <f t="shared" si="31"/>
        <v>5.0111211598172729E-2</v>
      </c>
      <c r="Q142">
        <f t="shared" si="32"/>
        <v>0.94988878840182733</v>
      </c>
      <c r="R142">
        <f t="shared" si="23"/>
        <v>7.5166817397259091</v>
      </c>
      <c r="S142">
        <f t="shared" si="23"/>
        <v>142.4833182602741</v>
      </c>
    </row>
    <row r="143" spans="8:19" x14ac:dyDescent="0.3">
      <c r="H143">
        <f t="shared" si="24"/>
        <v>1.8694783832096107E-5</v>
      </c>
      <c r="I143">
        <f t="shared" si="33"/>
        <v>7.5167004000000377</v>
      </c>
      <c r="J143">
        <f t="shared" si="25"/>
        <v>142.48329959999995</v>
      </c>
      <c r="K143">
        <f t="shared" si="26"/>
        <v>41</v>
      </c>
      <c r="L143">
        <f t="shared" si="27"/>
        <v>32.124164979999996</v>
      </c>
      <c r="M143">
        <f t="shared" si="28"/>
        <v>8.8758350200000038</v>
      </c>
      <c r="N143">
        <f t="shared" si="29"/>
        <v>0.18367587764987814</v>
      </c>
      <c r="O143">
        <f t="shared" si="30"/>
        <v>3.4816890703380645</v>
      </c>
      <c r="P143">
        <f t="shared" si="31"/>
        <v>5.011121136810804E-2</v>
      </c>
      <c r="Q143">
        <f t="shared" si="32"/>
        <v>0.94988878863189197</v>
      </c>
      <c r="R143">
        <f t="shared" si="23"/>
        <v>7.5166817052162056</v>
      </c>
      <c r="S143">
        <f t="shared" si="23"/>
        <v>142.4833182947838</v>
      </c>
    </row>
    <row r="144" spans="8:19" x14ac:dyDescent="0.3">
      <c r="H144">
        <f t="shared" si="24"/>
        <v>1.8829293482625076E-5</v>
      </c>
      <c r="I144">
        <f t="shared" si="33"/>
        <v>7.516700500000038</v>
      </c>
      <c r="J144">
        <f t="shared" si="25"/>
        <v>142.48329949999996</v>
      </c>
      <c r="K144">
        <f t="shared" si="26"/>
        <v>41</v>
      </c>
      <c r="L144">
        <f t="shared" si="27"/>
        <v>32.124164974999999</v>
      </c>
      <c r="M144">
        <f t="shared" si="28"/>
        <v>8.8758350250000007</v>
      </c>
      <c r="N144">
        <f t="shared" si="29"/>
        <v>0.18367587676212183</v>
      </c>
      <c r="O144">
        <f t="shared" si="30"/>
        <v>3.4816890703380645</v>
      </c>
      <c r="P144">
        <f t="shared" si="31"/>
        <v>5.0111211138043704E-2</v>
      </c>
      <c r="Q144">
        <f t="shared" si="32"/>
        <v>0.94988878886195638</v>
      </c>
      <c r="R144">
        <f t="shared" si="23"/>
        <v>7.5166816707065554</v>
      </c>
      <c r="S144">
        <f t="shared" si="23"/>
        <v>142.48331832929347</v>
      </c>
    </row>
    <row r="145" spans="8:19" x14ac:dyDescent="0.3">
      <c r="H145">
        <f t="shared" si="24"/>
        <v>1.896380318644475E-5</v>
      </c>
      <c r="I145">
        <f t="shared" si="33"/>
        <v>7.5167006000000383</v>
      </c>
      <c r="J145">
        <f t="shared" si="25"/>
        <v>142.48329939999996</v>
      </c>
      <c r="K145">
        <f t="shared" si="26"/>
        <v>41</v>
      </c>
      <c r="L145">
        <f t="shared" si="27"/>
        <v>32.124164969999995</v>
      </c>
      <c r="M145">
        <f t="shared" si="28"/>
        <v>8.8758350300000046</v>
      </c>
      <c r="N145">
        <f t="shared" si="29"/>
        <v>0.18367587587436418</v>
      </c>
      <c r="O145">
        <f t="shared" si="30"/>
        <v>3.4816890703380645</v>
      </c>
      <c r="P145">
        <f t="shared" si="31"/>
        <v>5.0111210907979015E-2</v>
      </c>
      <c r="Q145">
        <f t="shared" si="32"/>
        <v>0.94988878909202101</v>
      </c>
      <c r="R145">
        <f t="shared" si="23"/>
        <v>7.5166816361968518</v>
      </c>
      <c r="S145">
        <f t="shared" si="23"/>
        <v>142.48331836380316</v>
      </c>
    </row>
    <row r="146" spans="8:19" x14ac:dyDescent="0.3">
      <c r="H146">
        <f t="shared" si="24"/>
        <v>1.9098312836973719E-5</v>
      </c>
      <c r="I146">
        <f t="shared" si="33"/>
        <v>7.5167007000000385</v>
      </c>
      <c r="J146">
        <f t="shared" si="25"/>
        <v>142.48329929999997</v>
      </c>
      <c r="K146">
        <f t="shared" si="26"/>
        <v>41</v>
      </c>
      <c r="L146">
        <f t="shared" si="27"/>
        <v>32.124164964999999</v>
      </c>
      <c r="M146">
        <f t="shared" si="28"/>
        <v>8.8758350350000015</v>
      </c>
      <c r="N146">
        <f t="shared" si="29"/>
        <v>0.18367587498660787</v>
      </c>
      <c r="O146">
        <f t="shared" si="30"/>
        <v>3.4816890703380645</v>
      </c>
      <c r="P146">
        <f t="shared" si="31"/>
        <v>5.0111210677914679E-2</v>
      </c>
      <c r="Q146">
        <f t="shared" si="32"/>
        <v>0.94988878932208543</v>
      </c>
      <c r="R146">
        <f t="shared" si="23"/>
        <v>7.5166816016872016</v>
      </c>
      <c r="S146">
        <f t="shared" si="23"/>
        <v>142.4833183983128</v>
      </c>
    </row>
    <row r="147" spans="8:19" x14ac:dyDescent="0.3">
      <c r="H147">
        <f t="shared" si="24"/>
        <v>1.9232822540793393E-5</v>
      </c>
      <c r="I147">
        <f t="shared" si="33"/>
        <v>7.5167008000000388</v>
      </c>
      <c r="J147">
        <f t="shared" si="25"/>
        <v>142.48329919999995</v>
      </c>
      <c r="K147">
        <f t="shared" si="26"/>
        <v>41</v>
      </c>
      <c r="L147">
        <f t="shared" si="27"/>
        <v>32.124164959999995</v>
      </c>
      <c r="M147">
        <f t="shared" si="28"/>
        <v>8.8758350400000054</v>
      </c>
      <c r="N147">
        <f t="shared" si="29"/>
        <v>0.18367587409885022</v>
      </c>
      <c r="O147">
        <f t="shared" si="30"/>
        <v>3.4816890703380645</v>
      </c>
      <c r="P147">
        <f t="shared" si="31"/>
        <v>5.011121044784999E-2</v>
      </c>
      <c r="Q147">
        <f t="shared" si="32"/>
        <v>0.94988878955215006</v>
      </c>
      <c r="R147">
        <f t="shared" si="23"/>
        <v>7.516681567177498</v>
      </c>
      <c r="S147">
        <f t="shared" si="23"/>
        <v>142.4833184328225</v>
      </c>
    </row>
    <row r="148" spans="8:19" x14ac:dyDescent="0.3">
      <c r="H148">
        <f t="shared" si="24"/>
        <v>1.9367332191322362E-5</v>
      </c>
      <c r="I148">
        <f t="shared" si="33"/>
        <v>7.5167009000000391</v>
      </c>
      <c r="J148">
        <f t="shared" si="25"/>
        <v>142.48329909999995</v>
      </c>
      <c r="K148">
        <f t="shared" si="26"/>
        <v>41</v>
      </c>
      <c r="L148">
        <f t="shared" si="27"/>
        <v>32.124164954999998</v>
      </c>
      <c r="M148">
        <f t="shared" si="28"/>
        <v>8.8758350450000023</v>
      </c>
      <c r="N148">
        <f t="shared" si="29"/>
        <v>0.18367587321109391</v>
      </c>
      <c r="O148">
        <f t="shared" si="30"/>
        <v>3.4816890703380645</v>
      </c>
      <c r="P148">
        <f t="shared" si="31"/>
        <v>5.0111210217785654E-2</v>
      </c>
      <c r="Q148">
        <f t="shared" si="32"/>
        <v>0.94988878978221436</v>
      </c>
      <c r="R148">
        <f t="shared" si="23"/>
        <v>7.5166815326678478</v>
      </c>
      <c r="S148">
        <f t="shared" si="23"/>
        <v>142.48331846733214</v>
      </c>
    </row>
    <row r="149" spans="8:19" x14ac:dyDescent="0.3">
      <c r="H149">
        <f t="shared" si="24"/>
        <v>1.9501841842739509E-5</v>
      </c>
      <c r="I149">
        <f t="shared" si="33"/>
        <v>7.5167010000000394</v>
      </c>
      <c r="J149">
        <f t="shared" si="25"/>
        <v>142.48329899999996</v>
      </c>
      <c r="K149">
        <f t="shared" si="26"/>
        <v>41</v>
      </c>
      <c r="L149">
        <f t="shared" si="27"/>
        <v>32.124164950000001</v>
      </c>
      <c r="M149">
        <f t="shared" si="28"/>
        <v>8.8758350499999992</v>
      </c>
      <c r="N149">
        <f t="shared" si="29"/>
        <v>0.1836758723233376</v>
      </c>
      <c r="O149">
        <f t="shared" si="30"/>
        <v>3.4816890703380645</v>
      </c>
      <c r="P149">
        <f t="shared" si="31"/>
        <v>5.0111209987721311E-2</v>
      </c>
      <c r="Q149">
        <f t="shared" si="32"/>
        <v>0.94988879001227866</v>
      </c>
      <c r="R149">
        <f t="shared" si="23"/>
        <v>7.5166814981581966</v>
      </c>
      <c r="S149">
        <f t="shared" si="23"/>
        <v>142.48331850184181</v>
      </c>
    </row>
    <row r="150" spans="8:19" x14ac:dyDescent="0.3">
      <c r="H150">
        <f t="shared" si="24"/>
        <v>1.9636351545671005E-5</v>
      </c>
      <c r="I150">
        <f t="shared" si="33"/>
        <v>7.5167011000000397</v>
      </c>
      <c r="J150">
        <f t="shared" si="25"/>
        <v>142.48329889999997</v>
      </c>
      <c r="K150">
        <f t="shared" si="26"/>
        <v>41</v>
      </c>
      <c r="L150">
        <f t="shared" si="27"/>
        <v>32.124164944999997</v>
      </c>
      <c r="M150">
        <f t="shared" si="28"/>
        <v>8.8758350550000031</v>
      </c>
      <c r="N150">
        <f t="shared" si="29"/>
        <v>0.18367587143557995</v>
      </c>
      <c r="O150">
        <f t="shared" si="30"/>
        <v>3.4816890703380645</v>
      </c>
      <c r="P150">
        <f t="shared" si="31"/>
        <v>5.0111209757656629E-2</v>
      </c>
      <c r="Q150">
        <f t="shared" si="32"/>
        <v>0.94988879024234341</v>
      </c>
      <c r="R150">
        <f t="shared" si="23"/>
        <v>7.516681463648494</v>
      </c>
      <c r="S150">
        <f t="shared" si="23"/>
        <v>142.4833185363515</v>
      </c>
    </row>
    <row r="151" spans="8:19" x14ac:dyDescent="0.3">
      <c r="H151">
        <f t="shared" si="24"/>
        <v>1.977086119797633E-5</v>
      </c>
      <c r="I151">
        <f t="shared" si="33"/>
        <v>7.5167012000000399</v>
      </c>
      <c r="J151">
        <f t="shared" si="25"/>
        <v>142.48329879999997</v>
      </c>
      <c r="K151">
        <f t="shared" si="26"/>
        <v>41</v>
      </c>
      <c r="L151">
        <f t="shared" si="27"/>
        <v>32.12416494</v>
      </c>
      <c r="M151">
        <f t="shared" si="28"/>
        <v>8.87583506</v>
      </c>
      <c r="N151">
        <f t="shared" si="29"/>
        <v>0.18367587054782364</v>
      </c>
      <c r="O151">
        <f t="shared" si="30"/>
        <v>3.4816890703380645</v>
      </c>
      <c r="P151">
        <f t="shared" si="31"/>
        <v>5.0111209527592279E-2</v>
      </c>
      <c r="Q151">
        <f t="shared" si="32"/>
        <v>0.94988879047240771</v>
      </c>
      <c r="R151">
        <f t="shared" si="23"/>
        <v>7.516681429138842</v>
      </c>
      <c r="S151">
        <f t="shared" si="23"/>
        <v>142.48331857086114</v>
      </c>
    </row>
    <row r="152" spans="8:19" x14ac:dyDescent="0.3">
      <c r="H152">
        <f t="shared" si="24"/>
        <v>1.9905370900907826E-5</v>
      </c>
      <c r="I152">
        <f t="shared" si="33"/>
        <v>7.5167013000000402</v>
      </c>
      <c r="J152">
        <f t="shared" si="25"/>
        <v>142.48329869999995</v>
      </c>
      <c r="K152">
        <f t="shared" si="26"/>
        <v>41</v>
      </c>
      <c r="L152">
        <f t="shared" si="27"/>
        <v>32.124164934999996</v>
      </c>
      <c r="M152">
        <f t="shared" si="28"/>
        <v>8.875835065000004</v>
      </c>
      <c r="N152">
        <f t="shared" si="29"/>
        <v>0.18367586966006599</v>
      </c>
      <c r="O152">
        <f t="shared" si="30"/>
        <v>3.4816890703380645</v>
      </c>
      <c r="P152">
        <f t="shared" si="31"/>
        <v>5.0111209297527597E-2</v>
      </c>
      <c r="Q152">
        <f t="shared" si="32"/>
        <v>0.94988879070247245</v>
      </c>
      <c r="R152">
        <f t="shared" si="23"/>
        <v>7.5166813946291393</v>
      </c>
      <c r="S152">
        <f t="shared" si="23"/>
        <v>142.48331860537087</v>
      </c>
    </row>
    <row r="153" spans="8:19" x14ac:dyDescent="0.3">
      <c r="H153">
        <f t="shared" si="24"/>
        <v>2.0039880552324973E-5</v>
      </c>
      <c r="I153">
        <f t="shared" si="33"/>
        <v>7.5167014000000405</v>
      </c>
      <c r="J153">
        <f t="shared" si="25"/>
        <v>142.48329859999996</v>
      </c>
      <c r="K153">
        <f t="shared" si="26"/>
        <v>41</v>
      </c>
      <c r="L153">
        <f t="shared" si="27"/>
        <v>32.124164929999999</v>
      </c>
      <c r="M153">
        <f t="shared" si="28"/>
        <v>8.8758350700000008</v>
      </c>
      <c r="N153">
        <f t="shared" si="29"/>
        <v>0.18367586877230968</v>
      </c>
      <c r="O153">
        <f t="shared" si="30"/>
        <v>3.4816890703380645</v>
      </c>
      <c r="P153">
        <f t="shared" si="31"/>
        <v>5.0111209067463254E-2</v>
      </c>
      <c r="Q153">
        <f t="shared" si="32"/>
        <v>0.94988879093253675</v>
      </c>
      <c r="R153">
        <f t="shared" si="23"/>
        <v>7.5166813601194882</v>
      </c>
      <c r="S153">
        <f t="shared" si="23"/>
        <v>142.48331863988051</v>
      </c>
    </row>
    <row r="154" spans="8:19" x14ac:dyDescent="0.3">
      <c r="H154">
        <f t="shared" si="24"/>
        <v>2.0174390255256469E-5</v>
      </c>
      <c r="I154">
        <f t="shared" si="33"/>
        <v>7.5167015000000408</v>
      </c>
      <c r="J154">
        <f t="shared" si="25"/>
        <v>142.48329849999996</v>
      </c>
      <c r="K154">
        <f t="shared" si="26"/>
        <v>41</v>
      </c>
      <c r="L154">
        <f t="shared" si="27"/>
        <v>32.124164924999995</v>
      </c>
      <c r="M154">
        <f t="shared" si="28"/>
        <v>8.8758350750000048</v>
      </c>
      <c r="N154">
        <f t="shared" si="29"/>
        <v>0.18367586788455204</v>
      </c>
      <c r="O154">
        <f t="shared" si="30"/>
        <v>3.4816890703380645</v>
      </c>
      <c r="P154">
        <f t="shared" si="31"/>
        <v>5.0111208837398571E-2</v>
      </c>
      <c r="Q154">
        <f t="shared" si="32"/>
        <v>0.9498887911626015</v>
      </c>
      <c r="R154">
        <f t="shared" si="23"/>
        <v>7.5166813256097855</v>
      </c>
      <c r="S154">
        <f t="shared" si="23"/>
        <v>142.48331867439023</v>
      </c>
    </row>
    <row r="155" spans="8:19" x14ac:dyDescent="0.3">
      <c r="I155">
        <f t="shared" si="33"/>
        <v>7.5167016000000411</v>
      </c>
      <c r="J155">
        <f t="shared" si="25"/>
        <v>142.48329839999997</v>
      </c>
      <c r="K155">
        <f t="shared" si="26"/>
        <v>41</v>
      </c>
      <c r="L155">
        <f t="shared" si="27"/>
        <v>32.124164919999998</v>
      </c>
      <c r="M155">
        <f t="shared" si="28"/>
        <v>8.8758350800000017</v>
      </c>
      <c r="N155">
        <f t="shared" si="29"/>
        <v>0.18367586699679572</v>
      </c>
      <c r="O155">
        <f t="shared" si="30"/>
        <v>3.4816890703380645</v>
      </c>
      <c r="P155">
        <f t="shared" si="31"/>
        <v>5.0111208607334229E-2</v>
      </c>
      <c r="Q155">
        <f t="shared" si="32"/>
        <v>0.9498887913926658</v>
      </c>
      <c r="R155">
        <f t="shared" si="23"/>
        <v>7.5166812911001344</v>
      </c>
      <c r="S155">
        <f t="shared" si="23"/>
        <v>142.48331870889987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155"/>
  <sheetViews>
    <sheetView zoomScale="85" zoomScaleNormal="85" workbookViewId="0">
      <selection activeCell="L10" sqref="L10"/>
    </sheetView>
  </sheetViews>
  <sheetFormatPr defaultRowHeight="14.4" x14ac:dyDescent="0.3"/>
  <cols>
    <col min="8" max="8" width="19.88671875" customWidth="1"/>
    <col min="12" max="12" width="9.6640625" customWidth="1"/>
    <col min="13" max="13" width="12.33203125" customWidth="1"/>
  </cols>
  <sheetData>
    <row r="1" spans="2:32" x14ac:dyDescent="0.3">
      <c r="H1" s="1" t="s">
        <v>3</v>
      </c>
      <c r="I1" s="1"/>
      <c r="J1" t="s">
        <v>8</v>
      </c>
      <c r="L1" t="s">
        <v>10</v>
      </c>
      <c r="P1" s="2" t="s">
        <v>6</v>
      </c>
      <c r="Q1">
        <v>10</v>
      </c>
    </row>
    <row r="2" spans="2:32" x14ac:dyDescent="0.3">
      <c r="H2" t="s">
        <v>4</v>
      </c>
      <c r="I2">
        <v>41</v>
      </c>
      <c r="K2">
        <v>50</v>
      </c>
      <c r="L2" t="s">
        <v>11</v>
      </c>
      <c r="M2">
        <v>0</v>
      </c>
      <c r="U2">
        <f>33*60</f>
        <v>1980</v>
      </c>
    </row>
    <row r="3" spans="2:32" x14ac:dyDescent="0.3">
      <c r="H3" t="s">
        <v>5</v>
      </c>
      <c r="I3">
        <v>30</v>
      </c>
      <c r="K3">
        <v>100</v>
      </c>
      <c r="L3" t="s">
        <v>12</v>
      </c>
      <c r="M3">
        <v>0</v>
      </c>
    </row>
    <row r="4" spans="2:32" x14ac:dyDescent="0.3">
      <c r="H4" s="1" t="s">
        <v>0</v>
      </c>
      <c r="I4" s="1">
        <v>150</v>
      </c>
    </row>
    <row r="5" spans="2:32" x14ac:dyDescent="0.3">
      <c r="U5">
        <v>7.5160000000000053</v>
      </c>
      <c r="V5">
        <v>142.48399999999998</v>
      </c>
      <c r="W5">
        <v>41</v>
      </c>
      <c r="X5">
        <v>32.124200000000002</v>
      </c>
    </row>
    <row r="6" spans="2:32" x14ac:dyDescent="0.3">
      <c r="B6">
        <v>0</v>
      </c>
      <c r="C6">
        <f>I4</f>
        <v>150</v>
      </c>
      <c r="F6">
        <f>C7*60</f>
        <v>1950</v>
      </c>
      <c r="N6" t="s">
        <v>13</v>
      </c>
      <c r="O6">
        <v>-0.15</v>
      </c>
      <c r="U6">
        <f>W5</f>
        <v>41</v>
      </c>
      <c r="V6">
        <f>X5</f>
        <v>32.124200000000002</v>
      </c>
    </row>
    <row r="7" spans="2:32" x14ac:dyDescent="0.3">
      <c r="B7">
        <f>I2</f>
        <v>41</v>
      </c>
      <c r="C7">
        <f>L9</f>
        <v>32.5</v>
      </c>
      <c r="I7" t="s">
        <v>9</v>
      </c>
      <c r="U7">
        <f>U5*U6</f>
        <v>308.15600000000023</v>
      </c>
      <c r="V7">
        <f>V5*V6</f>
        <v>4577.1845127999995</v>
      </c>
      <c r="W7">
        <f>SUM(U7:V7)</f>
        <v>4885.3405127999995</v>
      </c>
    </row>
    <row r="8" spans="2:32" x14ac:dyDescent="0.3">
      <c r="C8">
        <f>C6*C7</f>
        <v>4875</v>
      </c>
      <c r="I8" t="s">
        <v>1</v>
      </c>
      <c r="J8" t="s">
        <v>2</v>
      </c>
      <c r="K8" t="s">
        <v>1</v>
      </c>
      <c r="L8" t="s">
        <v>2</v>
      </c>
      <c r="M8" t="s">
        <v>7</v>
      </c>
      <c r="P8" t="s">
        <v>14</v>
      </c>
      <c r="Q8" t="s">
        <v>15</v>
      </c>
    </row>
    <row r="9" spans="2:32" x14ac:dyDescent="0.3">
      <c r="H9">
        <f>ABS(I9-R9)</f>
        <v>10.136124252556989</v>
      </c>
      <c r="I9">
        <v>0</v>
      </c>
      <c r="J9">
        <f>$I$4-I9</f>
        <v>150</v>
      </c>
      <c r="K9">
        <f>$I$2+$M$2+MAX(I9-$K$2,0)</f>
        <v>41</v>
      </c>
      <c r="L9">
        <f>$I$3+$M$3+0.05*MAX(J9-$K$3,0)</f>
        <v>32.5</v>
      </c>
      <c r="M9">
        <f>ABS(K9-L9)</f>
        <v>8.5</v>
      </c>
      <c r="N9">
        <f>EXP($O$6*(K9-MIN(K9,L9)-$Q$1))-1</f>
        <v>0.25232271619186442</v>
      </c>
      <c r="O9">
        <f>EXP($O$6*(L9-MIN(L9,K9)-$Q$1))-1</f>
        <v>3.4816890703380645</v>
      </c>
      <c r="P9">
        <f>N9/SUM(N9:O9)</f>
        <v>6.757416168371326E-2</v>
      </c>
      <c r="Q9">
        <f>O9/SUM(N9:O9)</f>
        <v>0.93242583831628678</v>
      </c>
      <c r="R9">
        <f>$I$4*P9</f>
        <v>10.136124252556989</v>
      </c>
      <c r="S9">
        <f>$I$4*Q9</f>
        <v>139.86387574744302</v>
      </c>
    </row>
    <row r="10" spans="2:32" x14ac:dyDescent="0.3">
      <c r="H10">
        <f t="shared" ref="H10:H73" si="0">ABS(I10-R10)</f>
        <v>10.134772443626259</v>
      </c>
      <c r="I10">
        <f>I9+0.001</f>
        <v>1E-3</v>
      </c>
      <c r="J10">
        <f t="shared" ref="J10:J73" si="1">$I$4-I10</f>
        <v>149.999</v>
      </c>
      <c r="K10">
        <f t="shared" ref="K10:K73" si="2">$I$2+$M$2+MAX(I10-$K$2,0)</f>
        <v>41</v>
      </c>
      <c r="L10">
        <f t="shared" ref="L10:L73" si="3">$I$3+$M$3+0.05*MAX(J10-$K$3,0)</f>
        <v>32.499949999999998</v>
      </c>
      <c r="M10">
        <f t="shared" ref="M10:M73" si="4">ABS(K10-L10)</f>
        <v>8.5000500000000017</v>
      </c>
      <c r="N10">
        <f t="shared" ref="N10:N73" si="5">EXP($O$6*(K10-MIN(K10,L10)-$Q$1))-1</f>
        <v>0.25231332380671412</v>
      </c>
      <c r="O10">
        <f t="shared" ref="O10:O73" si="6">EXP($O$6*(L10-MIN(L10,K10)-$Q$1))-1</f>
        <v>3.4816890703380645</v>
      </c>
      <c r="P10">
        <f t="shared" ref="P10:P73" si="7">N10/SUM(N10:O10)</f>
        <v>6.7571816290841719E-2</v>
      </c>
      <c r="Q10">
        <f t="shared" ref="Q10:Q73" si="8">O10/SUM(N10:O10)</f>
        <v>0.93242818370915836</v>
      </c>
      <c r="R10">
        <f t="shared" ref="R10:S73" si="9">$I$4*P10</f>
        <v>10.135772443626259</v>
      </c>
      <c r="S10">
        <f t="shared" si="9"/>
        <v>139.86422755637375</v>
      </c>
    </row>
    <row r="11" spans="2:32" x14ac:dyDescent="0.3">
      <c r="B11">
        <v>0</v>
      </c>
      <c r="C11">
        <v>150</v>
      </c>
      <c r="H11">
        <f t="shared" si="0"/>
        <v>10.133420635564237</v>
      </c>
      <c r="I11">
        <f t="shared" ref="I11:I74" si="10">I10+0.001</f>
        <v>2E-3</v>
      </c>
      <c r="J11">
        <f t="shared" si="1"/>
        <v>149.99799999999999</v>
      </c>
      <c r="K11">
        <f t="shared" si="2"/>
        <v>41</v>
      </c>
      <c r="L11">
        <f t="shared" si="3"/>
        <v>32.499899999999997</v>
      </c>
      <c r="M11">
        <f t="shared" si="4"/>
        <v>8.5001000000000033</v>
      </c>
      <c r="N11">
        <f t="shared" si="5"/>
        <v>0.25230393149200636</v>
      </c>
      <c r="O11">
        <f t="shared" si="6"/>
        <v>3.4816890703380645</v>
      </c>
      <c r="P11">
        <f t="shared" si="7"/>
        <v>6.7569470903761586E-2</v>
      </c>
      <c r="Q11">
        <f t="shared" si="8"/>
        <v>0.93243052909623836</v>
      </c>
      <c r="R11">
        <f t="shared" si="9"/>
        <v>10.135420635564238</v>
      </c>
      <c r="S11">
        <f t="shared" si="9"/>
        <v>139.86457936443574</v>
      </c>
    </row>
    <row r="12" spans="2:32" x14ac:dyDescent="0.3">
      <c r="B12">
        <v>41</v>
      </c>
      <c r="C12">
        <v>32.5</v>
      </c>
      <c r="H12">
        <f t="shared" si="0"/>
        <v>10.132068828370999</v>
      </c>
      <c r="I12">
        <f t="shared" si="10"/>
        <v>3.0000000000000001E-3</v>
      </c>
      <c r="J12">
        <f t="shared" si="1"/>
        <v>149.99700000000001</v>
      </c>
      <c r="K12">
        <f t="shared" si="2"/>
        <v>41</v>
      </c>
      <c r="L12">
        <f t="shared" si="3"/>
        <v>32.499850000000002</v>
      </c>
      <c r="M12">
        <f t="shared" si="4"/>
        <v>8.5001499999999979</v>
      </c>
      <c r="N12">
        <f t="shared" si="5"/>
        <v>0.25229453924774226</v>
      </c>
      <c r="O12">
        <f t="shared" si="6"/>
        <v>3.4816890703380645</v>
      </c>
      <c r="P12">
        <f t="shared" si="7"/>
        <v>6.756712552247332E-2</v>
      </c>
      <c r="Q12">
        <f t="shared" si="8"/>
        <v>0.93243287447752665</v>
      </c>
      <c r="R12">
        <f t="shared" si="9"/>
        <v>10.135068828370999</v>
      </c>
      <c r="S12">
        <f t="shared" si="9"/>
        <v>139.864931171629</v>
      </c>
    </row>
    <row r="13" spans="2:32" x14ac:dyDescent="0.3">
      <c r="C13">
        <v>4875</v>
      </c>
      <c r="H13">
        <f t="shared" si="0"/>
        <v>10.130717022046436</v>
      </c>
      <c r="I13">
        <f t="shared" si="10"/>
        <v>4.0000000000000001E-3</v>
      </c>
      <c r="J13">
        <f t="shared" si="1"/>
        <v>149.99600000000001</v>
      </c>
      <c r="K13">
        <f t="shared" si="2"/>
        <v>41</v>
      </c>
      <c r="L13">
        <f t="shared" si="3"/>
        <v>32.4998</v>
      </c>
      <c r="M13">
        <f t="shared" si="4"/>
        <v>8.5001999999999995</v>
      </c>
      <c r="N13">
        <f t="shared" si="5"/>
        <v>0.25228514707391825</v>
      </c>
      <c r="O13">
        <f t="shared" si="6"/>
        <v>3.4816890703380645</v>
      </c>
      <c r="P13">
        <f t="shared" si="7"/>
        <v>6.7564780146976242E-2</v>
      </c>
      <c r="Q13">
        <f t="shared" si="8"/>
        <v>0.9324352198530238</v>
      </c>
      <c r="R13">
        <f t="shared" si="9"/>
        <v>10.134717022046436</v>
      </c>
      <c r="S13">
        <f t="shared" si="9"/>
        <v>139.86528297795357</v>
      </c>
    </row>
    <row r="14" spans="2:32" x14ac:dyDescent="0.3">
      <c r="H14">
        <f t="shared" si="0"/>
        <v>10.129365216590603</v>
      </c>
      <c r="I14">
        <f t="shared" si="10"/>
        <v>5.0000000000000001E-3</v>
      </c>
      <c r="J14">
        <f t="shared" si="1"/>
        <v>149.995</v>
      </c>
      <c r="K14">
        <f t="shared" si="2"/>
        <v>41</v>
      </c>
      <c r="L14">
        <f t="shared" si="3"/>
        <v>32.499749999999999</v>
      </c>
      <c r="M14">
        <f t="shared" si="4"/>
        <v>8.5002500000000012</v>
      </c>
      <c r="N14">
        <f t="shared" si="5"/>
        <v>0.25227575497053523</v>
      </c>
      <c r="O14">
        <f t="shared" si="6"/>
        <v>3.4816890703380645</v>
      </c>
      <c r="P14">
        <f t="shared" si="7"/>
        <v>6.7562434777270697E-2</v>
      </c>
      <c r="Q14">
        <f t="shared" si="8"/>
        <v>0.93243756522272936</v>
      </c>
      <c r="R14">
        <f t="shared" si="9"/>
        <v>10.134365216590604</v>
      </c>
      <c r="S14">
        <f t="shared" si="9"/>
        <v>139.8656347834094</v>
      </c>
    </row>
    <row r="15" spans="2:32" x14ac:dyDescent="0.3">
      <c r="H15">
        <f t="shared" si="0"/>
        <v>10.128013412003526</v>
      </c>
      <c r="I15">
        <f t="shared" si="10"/>
        <v>6.0000000000000001E-3</v>
      </c>
      <c r="J15">
        <f t="shared" si="1"/>
        <v>149.994</v>
      </c>
      <c r="K15">
        <f t="shared" si="2"/>
        <v>41</v>
      </c>
      <c r="L15">
        <f t="shared" si="3"/>
        <v>32.499699999999997</v>
      </c>
      <c r="M15">
        <f t="shared" si="4"/>
        <v>8.5003000000000029</v>
      </c>
      <c r="N15">
        <f t="shared" si="5"/>
        <v>0.25226636293759297</v>
      </c>
      <c r="O15">
        <f t="shared" si="6"/>
        <v>3.4816890703380645</v>
      </c>
      <c r="P15">
        <f t="shared" si="7"/>
        <v>6.7560089413356839E-2</v>
      </c>
      <c r="Q15">
        <f t="shared" si="8"/>
        <v>0.93243991058664322</v>
      </c>
      <c r="R15">
        <f t="shared" si="9"/>
        <v>10.134013412003526</v>
      </c>
      <c r="S15">
        <f t="shared" si="9"/>
        <v>139.86598658799647</v>
      </c>
      <c r="U15">
        <v>1.6293152987392174</v>
      </c>
      <c r="V15">
        <v>6</v>
      </c>
      <c r="W15">
        <v>144</v>
      </c>
      <c r="X15">
        <v>55</v>
      </c>
      <c r="Y15">
        <v>52.2</v>
      </c>
      <c r="Z15">
        <v>2.7999999999999972</v>
      </c>
      <c r="AA15">
        <v>3.0454533953517382E-2</v>
      </c>
      <c r="AB15">
        <v>0.56831218549016871</v>
      </c>
      <c r="AC15">
        <v>5.0862101991594785E-2</v>
      </c>
      <c r="AD15">
        <v>0.9491378980084052</v>
      </c>
      <c r="AE15">
        <v>7.6293152987392174</v>
      </c>
      <c r="AF15">
        <v>142.37068470126079</v>
      </c>
    </row>
    <row r="16" spans="2:32" x14ac:dyDescent="0.3">
      <c r="H16">
        <f t="shared" si="0"/>
        <v>10.126661608285234</v>
      </c>
      <c r="I16">
        <f t="shared" si="10"/>
        <v>7.0000000000000001E-3</v>
      </c>
      <c r="J16">
        <f t="shared" si="1"/>
        <v>149.99299999999999</v>
      </c>
      <c r="K16">
        <f t="shared" si="2"/>
        <v>41</v>
      </c>
      <c r="L16">
        <f t="shared" si="3"/>
        <v>32.499650000000003</v>
      </c>
      <c r="M16">
        <f t="shared" si="4"/>
        <v>8.5003499999999974</v>
      </c>
      <c r="N16">
        <f t="shared" si="5"/>
        <v>0.2522569709750917</v>
      </c>
      <c r="O16">
        <f t="shared" si="6"/>
        <v>3.4816890703380645</v>
      </c>
      <c r="P16">
        <f t="shared" si="7"/>
        <v>6.7557744055234889E-2</v>
      </c>
      <c r="Q16">
        <f t="shared" si="8"/>
        <v>0.93244225594476515</v>
      </c>
      <c r="R16">
        <f t="shared" si="9"/>
        <v>10.133661608285234</v>
      </c>
      <c r="S16">
        <f t="shared" si="9"/>
        <v>139.86633839171478</v>
      </c>
    </row>
    <row r="17" spans="8:19" x14ac:dyDescent="0.3">
      <c r="H17">
        <f t="shared" si="0"/>
        <v>10.125309805435654</v>
      </c>
      <c r="I17">
        <f t="shared" si="10"/>
        <v>8.0000000000000002E-3</v>
      </c>
      <c r="J17">
        <f t="shared" si="1"/>
        <v>149.99199999999999</v>
      </c>
      <c r="K17">
        <f t="shared" si="2"/>
        <v>41</v>
      </c>
      <c r="L17">
        <f t="shared" si="3"/>
        <v>32.499600000000001</v>
      </c>
      <c r="M17">
        <f t="shared" si="4"/>
        <v>8.5003999999999991</v>
      </c>
      <c r="N17">
        <f t="shared" si="5"/>
        <v>0.25224757908302875</v>
      </c>
      <c r="O17">
        <f t="shared" si="6"/>
        <v>3.4816890703380645</v>
      </c>
      <c r="P17">
        <f t="shared" si="7"/>
        <v>6.7555398702904348E-2</v>
      </c>
      <c r="Q17">
        <f t="shared" si="8"/>
        <v>0.93244460129709561</v>
      </c>
      <c r="R17">
        <f t="shared" si="9"/>
        <v>10.133309805435653</v>
      </c>
      <c r="S17">
        <f t="shared" si="9"/>
        <v>139.86669019456434</v>
      </c>
    </row>
    <row r="18" spans="8:19" x14ac:dyDescent="0.3">
      <c r="H18">
        <f t="shared" si="0"/>
        <v>10.123958003454838</v>
      </c>
      <c r="I18">
        <f t="shared" si="10"/>
        <v>9.0000000000000011E-3</v>
      </c>
      <c r="J18">
        <f t="shared" si="1"/>
        <v>149.99100000000001</v>
      </c>
      <c r="K18">
        <f t="shared" si="2"/>
        <v>41</v>
      </c>
      <c r="L18">
        <f t="shared" si="3"/>
        <v>32.499549999999999</v>
      </c>
      <c r="M18">
        <f>ABS(K18-L18)</f>
        <v>8.5004500000000007</v>
      </c>
      <c r="N18">
        <f t="shared" si="5"/>
        <v>0.25223818726140479</v>
      </c>
      <c r="O18">
        <f t="shared" si="6"/>
        <v>3.4816890703380645</v>
      </c>
      <c r="P18">
        <f t="shared" si="7"/>
        <v>6.7553053356365592E-2</v>
      </c>
      <c r="Q18">
        <f t="shared" si="8"/>
        <v>0.93244694664363437</v>
      </c>
      <c r="R18">
        <f t="shared" si="9"/>
        <v>10.132958003454839</v>
      </c>
      <c r="S18">
        <f t="shared" si="9"/>
        <v>139.86704199654517</v>
      </c>
    </row>
    <row r="19" spans="8:19" x14ac:dyDescent="0.3">
      <c r="H19">
        <f t="shared" si="0"/>
        <v>10.122606202342791</v>
      </c>
      <c r="I19">
        <f t="shared" si="10"/>
        <v>1.0000000000000002E-2</v>
      </c>
      <c r="J19">
        <f t="shared" si="1"/>
        <v>149.99</v>
      </c>
      <c r="K19">
        <f t="shared" si="2"/>
        <v>41</v>
      </c>
      <c r="L19">
        <f t="shared" si="3"/>
        <v>32.499499999999998</v>
      </c>
      <c r="M19">
        <f t="shared" si="4"/>
        <v>8.5005000000000024</v>
      </c>
      <c r="N19">
        <f t="shared" si="5"/>
        <v>0.25222879551021915</v>
      </c>
      <c r="O19">
        <f t="shared" si="6"/>
        <v>3.4816890703380645</v>
      </c>
      <c r="P19">
        <f t="shared" si="7"/>
        <v>6.7550708015618605E-2</v>
      </c>
      <c r="Q19">
        <f t="shared" si="8"/>
        <v>0.93244929198438142</v>
      </c>
      <c r="R19">
        <f t="shared" si="9"/>
        <v>10.132606202342791</v>
      </c>
      <c r="S19">
        <f t="shared" si="9"/>
        <v>139.8673937976572</v>
      </c>
    </row>
    <row r="20" spans="8:19" x14ac:dyDescent="0.3">
      <c r="H20">
        <f t="shared" si="0"/>
        <v>10.121254402099561</v>
      </c>
      <c r="I20">
        <f t="shared" si="10"/>
        <v>1.1000000000000003E-2</v>
      </c>
      <c r="J20">
        <f t="shared" si="1"/>
        <v>149.989</v>
      </c>
      <c r="K20">
        <f t="shared" si="2"/>
        <v>41</v>
      </c>
      <c r="L20">
        <f t="shared" si="3"/>
        <v>32.499450000000003</v>
      </c>
      <c r="M20">
        <f t="shared" si="4"/>
        <v>8.5005499999999969</v>
      </c>
      <c r="N20">
        <f t="shared" si="5"/>
        <v>0.2522194038294725</v>
      </c>
      <c r="O20">
        <f t="shared" si="6"/>
        <v>3.4816890703380645</v>
      </c>
      <c r="P20">
        <f t="shared" si="7"/>
        <v>6.7548362680663734E-2</v>
      </c>
      <c r="Q20">
        <f t="shared" si="8"/>
        <v>0.93245163731933633</v>
      </c>
      <c r="R20">
        <f t="shared" si="9"/>
        <v>10.13225440209956</v>
      </c>
      <c r="S20">
        <f t="shared" si="9"/>
        <v>139.86774559790044</v>
      </c>
    </row>
    <row r="21" spans="8:19" x14ac:dyDescent="0.3">
      <c r="H21">
        <f t="shared" si="0"/>
        <v>10.119902602725071</v>
      </c>
      <c r="I21">
        <f t="shared" si="10"/>
        <v>1.2000000000000004E-2</v>
      </c>
      <c r="J21">
        <f t="shared" si="1"/>
        <v>149.988</v>
      </c>
      <c r="K21">
        <f t="shared" si="2"/>
        <v>41</v>
      </c>
      <c r="L21">
        <f t="shared" si="3"/>
        <v>32.499400000000001</v>
      </c>
      <c r="M21">
        <f t="shared" si="4"/>
        <v>8.5005999999999986</v>
      </c>
      <c r="N21">
        <f t="shared" si="5"/>
        <v>0.25221001221916217</v>
      </c>
      <c r="O21">
        <f t="shared" si="6"/>
        <v>3.4816890703380645</v>
      </c>
      <c r="P21">
        <f t="shared" si="7"/>
        <v>6.7546017351500481E-2</v>
      </c>
      <c r="Q21">
        <f t="shared" si="8"/>
        <v>0.93245398264849944</v>
      </c>
      <c r="R21">
        <f t="shared" si="9"/>
        <v>10.131902602725072</v>
      </c>
      <c r="S21">
        <f t="shared" si="9"/>
        <v>139.86809739727491</v>
      </c>
    </row>
    <row r="22" spans="8:19" x14ac:dyDescent="0.3">
      <c r="H22">
        <f t="shared" si="0"/>
        <v>10.118550804219373</v>
      </c>
      <c r="I22">
        <f t="shared" si="10"/>
        <v>1.3000000000000005E-2</v>
      </c>
      <c r="J22">
        <f t="shared" si="1"/>
        <v>149.98699999999999</v>
      </c>
      <c r="K22">
        <f t="shared" si="2"/>
        <v>41</v>
      </c>
      <c r="L22">
        <f t="shared" si="3"/>
        <v>32.49935</v>
      </c>
      <c r="M22">
        <f t="shared" si="4"/>
        <v>8.5006500000000003</v>
      </c>
      <c r="N22">
        <f t="shared" si="5"/>
        <v>0.25220062067928861</v>
      </c>
      <c r="O22">
        <f t="shared" si="6"/>
        <v>3.4816890703380645</v>
      </c>
      <c r="P22">
        <f t="shared" si="7"/>
        <v>6.7543672028129151E-2</v>
      </c>
      <c r="Q22">
        <f t="shared" si="8"/>
        <v>0.93245632797187084</v>
      </c>
      <c r="R22">
        <f t="shared" si="9"/>
        <v>10.131550804219373</v>
      </c>
      <c r="S22">
        <f t="shared" si="9"/>
        <v>139.86844919578061</v>
      </c>
    </row>
    <row r="23" spans="8:19" x14ac:dyDescent="0.3">
      <c r="H23">
        <f t="shared" si="0"/>
        <v>10.117199006582464</v>
      </c>
      <c r="I23">
        <f t="shared" si="10"/>
        <v>1.4000000000000005E-2</v>
      </c>
      <c r="J23">
        <f t="shared" si="1"/>
        <v>149.98599999999999</v>
      </c>
      <c r="K23">
        <f t="shared" si="2"/>
        <v>41</v>
      </c>
      <c r="L23">
        <f t="shared" si="3"/>
        <v>32.499299999999998</v>
      </c>
      <c r="M23">
        <f t="shared" si="4"/>
        <v>8.5007000000000019</v>
      </c>
      <c r="N23">
        <f t="shared" si="5"/>
        <v>0.25219122920985115</v>
      </c>
      <c r="O23">
        <f t="shared" si="6"/>
        <v>3.4816890703380645</v>
      </c>
      <c r="P23">
        <f t="shared" si="7"/>
        <v>6.7541326710549757E-2</v>
      </c>
      <c r="Q23">
        <f t="shared" si="8"/>
        <v>0.93245867328945031</v>
      </c>
      <c r="R23">
        <f t="shared" si="9"/>
        <v>10.131199006582463</v>
      </c>
      <c r="S23">
        <f t="shared" si="9"/>
        <v>139.86880099341755</v>
      </c>
    </row>
    <row r="24" spans="8:19" x14ac:dyDescent="0.3">
      <c r="H24">
        <f t="shared" si="0"/>
        <v>10.115847209814408</v>
      </c>
      <c r="I24">
        <f t="shared" si="10"/>
        <v>1.5000000000000006E-2</v>
      </c>
      <c r="J24">
        <f t="shared" si="1"/>
        <v>149.98500000000001</v>
      </c>
      <c r="K24">
        <f t="shared" si="2"/>
        <v>41</v>
      </c>
      <c r="L24">
        <f t="shared" si="3"/>
        <v>32.499250000000004</v>
      </c>
      <c r="M24">
        <f t="shared" si="4"/>
        <v>8.5007499999999965</v>
      </c>
      <c r="N24">
        <f t="shared" si="5"/>
        <v>0.25218183781085091</v>
      </c>
      <c r="O24">
        <f t="shared" si="6"/>
        <v>3.4816890703380645</v>
      </c>
      <c r="P24">
        <f t="shared" si="7"/>
        <v>6.7538981398762729E-2</v>
      </c>
      <c r="Q24">
        <f t="shared" si="8"/>
        <v>0.9324610186012372</v>
      </c>
      <c r="R24">
        <f t="shared" si="9"/>
        <v>10.130847209814409</v>
      </c>
      <c r="S24">
        <f t="shared" si="9"/>
        <v>139.86915279018558</v>
      </c>
    </row>
    <row r="25" spans="8:19" x14ac:dyDescent="0.3">
      <c r="H25">
        <f t="shared" si="0"/>
        <v>10.114495413915115</v>
      </c>
      <c r="I25">
        <f t="shared" si="10"/>
        <v>1.6000000000000007E-2</v>
      </c>
      <c r="J25">
        <f t="shared" si="1"/>
        <v>149.98400000000001</v>
      </c>
      <c r="K25">
        <f t="shared" si="2"/>
        <v>41</v>
      </c>
      <c r="L25">
        <f t="shared" si="3"/>
        <v>32.499200000000002</v>
      </c>
      <c r="M25">
        <f t="shared" si="4"/>
        <v>8.5007999999999981</v>
      </c>
      <c r="N25">
        <f t="shared" si="5"/>
        <v>0.25217244648228454</v>
      </c>
      <c r="O25">
        <f t="shared" si="6"/>
        <v>3.4816890703380645</v>
      </c>
      <c r="P25">
        <f t="shared" si="7"/>
        <v>6.753663609276743E-2</v>
      </c>
      <c r="Q25">
        <f t="shared" si="8"/>
        <v>0.9324633639072325</v>
      </c>
      <c r="R25">
        <f t="shared" si="9"/>
        <v>10.130495413915115</v>
      </c>
      <c r="S25">
        <f t="shared" si="9"/>
        <v>139.86950458608487</v>
      </c>
    </row>
    <row r="26" spans="8:19" x14ac:dyDescent="0.3">
      <c r="H26">
        <f t="shared" si="0"/>
        <v>10.11314361888464</v>
      </c>
      <c r="I26">
        <f t="shared" si="10"/>
        <v>1.7000000000000008E-2</v>
      </c>
      <c r="J26">
        <f t="shared" si="1"/>
        <v>149.983</v>
      </c>
      <c r="K26">
        <f t="shared" si="2"/>
        <v>41</v>
      </c>
      <c r="L26">
        <f t="shared" si="3"/>
        <v>32.49915</v>
      </c>
      <c r="M26">
        <f t="shared" si="4"/>
        <v>8.5008499999999998</v>
      </c>
      <c r="N26">
        <f t="shared" si="5"/>
        <v>0.25216305522415294</v>
      </c>
      <c r="O26">
        <f t="shared" si="6"/>
        <v>3.4816890703380645</v>
      </c>
      <c r="P26">
        <f t="shared" si="7"/>
        <v>6.7534290792564261E-2</v>
      </c>
      <c r="Q26">
        <f t="shared" si="8"/>
        <v>0.93246570920743577</v>
      </c>
      <c r="R26">
        <f t="shared" si="9"/>
        <v>10.13014361888464</v>
      </c>
      <c r="S26">
        <f t="shared" si="9"/>
        <v>139.86985638111537</v>
      </c>
    </row>
    <row r="27" spans="8:19" x14ac:dyDescent="0.3">
      <c r="H27">
        <f t="shared" si="0"/>
        <v>10.11179182472298</v>
      </c>
      <c r="I27">
        <f t="shared" si="10"/>
        <v>1.8000000000000009E-2</v>
      </c>
      <c r="J27">
        <f t="shared" si="1"/>
        <v>149.982</v>
      </c>
      <c r="K27">
        <f t="shared" si="2"/>
        <v>41</v>
      </c>
      <c r="L27">
        <f t="shared" si="3"/>
        <v>32.499099999999999</v>
      </c>
      <c r="M27">
        <f t="shared" si="4"/>
        <v>8.5009000000000015</v>
      </c>
      <c r="N27">
        <f t="shared" si="5"/>
        <v>0.25215366403645545</v>
      </c>
      <c r="O27">
        <f t="shared" si="6"/>
        <v>3.4816890703380645</v>
      </c>
      <c r="P27">
        <f t="shared" si="7"/>
        <v>6.7531945498153209E-2</v>
      </c>
      <c r="Q27">
        <f t="shared" si="8"/>
        <v>0.93246805450184678</v>
      </c>
      <c r="R27">
        <f t="shared" si="9"/>
        <v>10.129791824722981</v>
      </c>
      <c r="S27">
        <f t="shared" si="9"/>
        <v>139.87020817527701</v>
      </c>
    </row>
    <row r="28" spans="8:19" x14ac:dyDescent="0.3">
      <c r="H28">
        <f t="shared" si="0"/>
        <v>10.110440031430155</v>
      </c>
      <c r="I28">
        <f t="shared" si="10"/>
        <v>1.900000000000001E-2</v>
      </c>
      <c r="J28">
        <f t="shared" si="1"/>
        <v>149.98099999999999</v>
      </c>
      <c r="K28">
        <f t="shared" si="2"/>
        <v>41</v>
      </c>
      <c r="L28">
        <f t="shared" si="3"/>
        <v>32.499049999999997</v>
      </c>
      <c r="M28">
        <f t="shared" si="4"/>
        <v>8.5009500000000031</v>
      </c>
      <c r="N28">
        <f t="shared" si="5"/>
        <v>0.25214427291919161</v>
      </c>
      <c r="O28">
        <f t="shared" si="6"/>
        <v>3.4816890703380645</v>
      </c>
      <c r="P28">
        <f t="shared" si="7"/>
        <v>6.7529600209534371E-2</v>
      </c>
      <c r="Q28">
        <f t="shared" si="8"/>
        <v>0.93247039979046564</v>
      </c>
      <c r="R28">
        <f t="shared" si="9"/>
        <v>10.129440031430155</v>
      </c>
      <c r="S28">
        <f t="shared" si="9"/>
        <v>139.87055996856984</v>
      </c>
    </row>
    <row r="29" spans="8:19" x14ac:dyDescent="0.3">
      <c r="H29">
        <f t="shared" si="0"/>
        <v>10.10908823900621</v>
      </c>
      <c r="I29">
        <f t="shared" si="10"/>
        <v>2.0000000000000011E-2</v>
      </c>
      <c r="J29">
        <f t="shared" si="1"/>
        <v>149.97999999999999</v>
      </c>
      <c r="K29">
        <f t="shared" si="2"/>
        <v>41</v>
      </c>
      <c r="L29">
        <f t="shared" si="3"/>
        <v>32.499000000000002</v>
      </c>
      <c r="M29">
        <f t="shared" si="4"/>
        <v>8.5009999999999977</v>
      </c>
      <c r="N29">
        <f t="shared" si="5"/>
        <v>0.2521348818723621</v>
      </c>
      <c r="O29">
        <f t="shared" si="6"/>
        <v>3.4816890703380645</v>
      </c>
      <c r="P29">
        <f t="shared" si="7"/>
        <v>6.7527254926708066E-2</v>
      </c>
      <c r="Q29">
        <f t="shared" si="8"/>
        <v>0.93247274507329192</v>
      </c>
      <c r="R29">
        <f t="shared" si="9"/>
        <v>10.12908823900621</v>
      </c>
      <c r="S29">
        <f t="shared" si="9"/>
        <v>139.87091176099378</v>
      </c>
    </row>
    <row r="30" spans="8:19" x14ac:dyDescent="0.3">
      <c r="H30">
        <f t="shared" si="0"/>
        <v>10.107736447451062</v>
      </c>
      <c r="I30">
        <f t="shared" si="10"/>
        <v>2.1000000000000012E-2</v>
      </c>
      <c r="J30">
        <f t="shared" si="1"/>
        <v>149.97900000000001</v>
      </c>
      <c r="K30">
        <f t="shared" si="2"/>
        <v>41</v>
      </c>
      <c r="L30">
        <f t="shared" si="3"/>
        <v>32.498950000000001</v>
      </c>
      <c r="M30">
        <f t="shared" si="4"/>
        <v>8.5010499999999993</v>
      </c>
      <c r="N30">
        <f t="shared" si="5"/>
        <v>0.25212549089596403</v>
      </c>
      <c r="O30">
        <f t="shared" si="6"/>
        <v>3.4816890703380645</v>
      </c>
      <c r="P30">
        <f t="shared" si="7"/>
        <v>6.7524909649673753E-2</v>
      </c>
      <c r="Q30">
        <f t="shared" si="8"/>
        <v>0.93247509035032616</v>
      </c>
      <c r="R30">
        <f t="shared" si="9"/>
        <v>10.128736447451063</v>
      </c>
      <c r="S30">
        <f t="shared" si="9"/>
        <v>139.87126355254892</v>
      </c>
    </row>
    <row r="31" spans="8:19" x14ac:dyDescent="0.3">
      <c r="H31">
        <f t="shared" si="0"/>
        <v>10.10638465676476</v>
      </c>
      <c r="I31">
        <f t="shared" si="10"/>
        <v>2.2000000000000013E-2</v>
      </c>
      <c r="J31">
        <f t="shared" si="1"/>
        <v>149.97800000000001</v>
      </c>
      <c r="K31">
        <f t="shared" si="2"/>
        <v>41</v>
      </c>
      <c r="L31">
        <f t="shared" si="3"/>
        <v>32.498899999999999</v>
      </c>
      <c r="M31">
        <f t="shared" si="4"/>
        <v>8.501100000000001</v>
      </c>
      <c r="N31">
        <f t="shared" si="5"/>
        <v>0.25211609998999784</v>
      </c>
      <c r="O31">
        <f t="shared" si="6"/>
        <v>3.4816890703380645</v>
      </c>
      <c r="P31">
        <f t="shared" si="7"/>
        <v>6.7522564378431738E-2</v>
      </c>
      <c r="Q31">
        <f t="shared" si="8"/>
        <v>0.93247743562156837</v>
      </c>
      <c r="R31">
        <f t="shared" si="9"/>
        <v>10.12838465676476</v>
      </c>
      <c r="S31">
        <f t="shared" si="9"/>
        <v>139.87161534323525</v>
      </c>
    </row>
    <row r="32" spans="8:19" x14ac:dyDescent="0.3">
      <c r="H32">
        <f t="shared" si="0"/>
        <v>10.105032866947315</v>
      </c>
      <c r="I32">
        <f t="shared" si="10"/>
        <v>2.3000000000000013E-2</v>
      </c>
      <c r="J32">
        <f t="shared" si="1"/>
        <v>149.977</v>
      </c>
      <c r="K32">
        <f t="shared" si="2"/>
        <v>41</v>
      </c>
      <c r="L32">
        <f t="shared" si="3"/>
        <v>32.498849999999997</v>
      </c>
      <c r="M32">
        <f t="shared" si="4"/>
        <v>8.5011500000000026</v>
      </c>
      <c r="N32">
        <f t="shared" si="5"/>
        <v>0.25210670915446332</v>
      </c>
      <c r="O32">
        <f t="shared" si="6"/>
        <v>3.4816890703380645</v>
      </c>
      <c r="P32">
        <f t="shared" si="7"/>
        <v>6.7520219112982102E-2</v>
      </c>
      <c r="Q32">
        <f t="shared" si="8"/>
        <v>0.93247978088701788</v>
      </c>
      <c r="R32">
        <f t="shared" si="9"/>
        <v>10.128032866947315</v>
      </c>
      <c r="S32">
        <f t="shared" si="9"/>
        <v>139.87196713305269</v>
      </c>
    </row>
    <row r="33" spans="8:19" x14ac:dyDescent="0.3">
      <c r="H33">
        <f t="shared" si="0"/>
        <v>10.103681077998786</v>
      </c>
      <c r="I33">
        <f t="shared" si="10"/>
        <v>2.4000000000000014E-2</v>
      </c>
      <c r="J33">
        <f t="shared" si="1"/>
        <v>149.976</v>
      </c>
      <c r="K33">
        <f t="shared" si="2"/>
        <v>41</v>
      </c>
      <c r="L33">
        <f t="shared" si="3"/>
        <v>32.498800000000003</v>
      </c>
      <c r="M33">
        <f t="shared" si="4"/>
        <v>8.5011999999999972</v>
      </c>
      <c r="N33">
        <f t="shared" si="5"/>
        <v>0.25209731838936111</v>
      </c>
      <c r="O33">
        <f t="shared" si="6"/>
        <v>3.4816890703380645</v>
      </c>
      <c r="P33">
        <f t="shared" si="7"/>
        <v>6.7517873853325236E-2</v>
      </c>
      <c r="Q33">
        <f t="shared" si="8"/>
        <v>0.93248212614667481</v>
      </c>
      <c r="R33">
        <f t="shared" si="9"/>
        <v>10.127681077998785</v>
      </c>
      <c r="S33">
        <f t="shared" si="9"/>
        <v>139.87231892200123</v>
      </c>
    </row>
    <row r="34" spans="8:19" x14ac:dyDescent="0.3">
      <c r="H34">
        <f t="shared" si="0"/>
        <v>10.102329289919076</v>
      </c>
      <c r="I34">
        <f t="shared" si="10"/>
        <v>2.5000000000000015E-2</v>
      </c>
      <c r="J34">
        <f t="shared" si="1"/>
        <v>149.97499999999999</v>
      </c>
      <c r="K34">
        <f t="shared" si="2"/>
        <v>41</v>
      </c>
      <c r="L34">
        <f t="shared" si="3"/>
        <v>32.498750000000001</v>
      </c>
      <c r="M34">
        <f t="shared" si="4"/>
        <v>8.5012499999999989</v>
      </c>
      <c r="N34">
        <f t="shared" si="5"/>
        <v>0.25208792769468813</v>
      </c>
      <c r="O34">
        <f t="shared" si="6"/>
        <v>3.4816890703380645</v>
      </c>
      <c r="P34">
        <f t="shared" si="7"/>
        <v>6.7515528599460514E-2</v>
      </c>
      <c r="Q34">
        <f t="shared" si="8"/>
        <v>0.93248447140053947</v>
      </c>
      <c r="R34">
        <f t="shared" si="9"/>
        <v>10.127329289919077</v>
      </c>
      <c r="S34">
        <f t="shared" si="9"/>
        <v>139.87267071008091</v>
      </c>
    </row>
    <row r="35" spans="8:19" x14ac:dyDescent="0.3">
      <c r="H35">
        <f t="shared" si="0"/>
        <v>10.100977502708233</v>
      </c>
      <c r="I35">
        <f t="shared" si="10"/>
        <v>2.6000000000000016E-2</v>
      </c>
      <c r="J35">
        <f t="shared" si="1"/>
        <v>149.97399999999999</v>
      </c>
      <c r="K35">
        <f t="shared" si="2"/>
        <v>41</v>
      </c>
      <c r="L35">
        <f t="shared" si="3"/>
        <v>32.498699999999999</v>
      </c>
      <c r="M35">
        <f t="shared" si="4"/>
        <v>8.5013000000000005</v>
      </c>
      <c r="N35">
        <f t="shared" si="5"/>
        <v>0.25207853707044481</v>
      </c>
      <c r="O35">
        <f t="shared" si="6"/>
        <v>3.4816890703380645</v>
      </c>
      <c r="P35">
        <f t="shared" si="7"/>
        <v>6.7513183351388215E-2</v>
      </c>
      <c r="Q35">
        <f t="shared" si="8"/>
        <v>0.93248681664861177</v>
      </c>
      <c r="R35">
        <f t="shared" si="9"/>
        <v>10.126977502708232</v>
      </c>
      <c r="S35">
        <f t="shared" si="9"/>
        <v>139.87302249729177</v>
      </c>
    </row>
    <row r="36" spans="8:19" x14ac:dyDescent="0.3">
      <c r="H36">
        <f t="shared" si="0"/>
        <v>10.099625716366283</v>
      </c>
      <c r="I36">
        <f t="shared" si="10"/>
        <v>2.7000000000000017E-2</v>
      </c>
      <c r="J36">
        <f t="shared" si="1"/>
        <v>149.97300000000001</v>
      </c>
      <c r="K36">
        <f t="shared" si="2"/>
        <v>41</v>
      </c>
      <c r="L36">
        <f t="shared" si="3"/>
        <v>32.498649999999998</v>
      </c>
      <c r="M36">
        <f t="shared" si="4"/>
        <v>8.5013500000000022</v>
      </c>
      <c r="N36">
        <f t="shared" si="5"/>
        <v>0.25206914651663115</v>
      </c>
      <c r="O36">
        <f t="shared" si="6"/>
        <v>3.4816890703380645</v>
      </c>
      <c r="P36">
        <f t="shared" si="7"/>
        <v>6.7510838109108545E-2</v>
      </c>
      <c r="Q36">
        <f t="shared" si="8"/>
        <v>0.93248916189089137</v>
      </c>
      <c r="R36">
        <f t="shared" si="9"/>
        <v>10.126625716366283</v>
      </c>
      <c r="S36">
        <f t="shared" si="9"/>
        <v>139.87337428363369</v>
      </c>
    </row>
    <row r="37" spans="8:19" x14ac:dyDescent="0.3">
      <c r="H37">
        <f t="shared" si="0"/>
        <v>10.098273930893264</v>
      </c>
      <c r="I37">
        <f t="shared" si="10"/>
        <v>2.8000000000000018E-2</v>
      </c>
      <c r="J37">
        <f t="shared" si="1"/>
        <v>149.97200000000001</v>
      </c>
      <c r="K37">
        <f t="shared" si="2"/>
        <v>41</v>
      </c>
      <c r="L37">
        <f t="shared" si="3"/>
        <v>32.498600000000003</v>
      </c>
      <c r="M37">
        <f t="shared" si="4"/>
        <v>8.5013999999999967</v>
      </c>
      <c r="N37">
        <f t="shared" si="5"/>
        <v>0.2520597560332476</v>
      </c>
      <c r="O37">
        <f t="shared" si="6"/>
        <v>3.4816890703380645</v>
      </c>
      <c r="P37">
        <f t="shared" si="7"/>
        <v>6.7508492872621756E-2</v>
      </c>
      <c r="Q37">
        <f t="shared" si="8"/>
        <v>0.93249150712737827</v>
      </c>
      <c r="R37">
        <f t="shared" si="9"/>
        <v>10.126273930893264</v>
      </c>
      <c r="S37">
        <f t="shared" si="9"/>
        <v>139.87372606910674</v>
      </c>
    </row>
    <row r="38" spans="8:19" x14ac:dyDescent="0.3">
      <c r="H38">
        <f t="shared" si="0"/>
        <v>10.096922146289103</v>
      </c>
      <c r="I38">
        <f t="shared" si="10"/>
        <v>2.9000000000000019E-2</v>
      </c>
      <c r="J38">
        <f t="shared" si="1"/>
        <v>149.971</v>
      </c>
      <c r="K38">
        <f t="shared" si="2"/>
        <v>41</v>
      </c>
      <c r="L38">
        <f t="shared" si="3"/>
        <v>32.498550000000002</v>
      </c>
      <c r="M38">
        <f t="shared" si="4"/>
        <v>8.5014499999999984</v>
      </c>
      <c r="N38">
        <f t="shared" si="5"/>
        <v>0.25205036562029126</v>
      </c>
      <c r="O38">
        <f t="shared" si="6"/>
        <v>3.4816890703380645</v>
      </c>
      <c r="P38">
        <f t="shared" si="7"/>
        <v>6.7506147641927347E-2</v>
      </c>
      <c r="Q38">
        <f t="shared" si="8"/>
        <v>0.93249385235807269</v>
      </c>
      <c r="R38">
        <f t="shared" si="9"/>
        <v>10.125922146289103</v>
      </c>
      <c r="S38">
        <f t="shared" si="9"/>
        <v>139.8740778537109</v>
      </c>
    </row>
    <row r="39" spans="8:19" x14ac:dyDescent="0.3">
      <c r="H39">
        <f t="shared" si="0"/>
        <v>10.095570362553834</v>
      </c>
      <c r="I39">
        <f t="shared" si="10"/>
        <v>3.000000000000002E-2</v>
      </c>
      <c r="J39">
        <f t="shared" si="1"/>
        <v>149.97</v>
      </c>
      <c r="K39">
        <f t="shared" si="2"/>
        <v>41</v>
      </c>
      <c r="L39">
        <f t="shared" si="3"/>
        <v>32.4985</v>
      </c>
      <c r="M39">
        <f t="shared" si="4"/>
        <v>8.5015000000000001</v>
      </c>
      <c r="N39">
        <f t="shared" si="5"/>
        <v>0.25204097527776259</v>
      </c>
      <c r="O39">
        <f t="shared" si="6"/>
        <v>3.4816890703380645</v>
      </c>
      <c r="P39">
        <f t="shared" si="7"/>
        <v>6.7503802417025555E-2</v>
      </c>
      <c r="Q39">
        <f t="shared" si="8"/>
        <v>0.93249619758297442</v>
      </c>
      <c r="R39">
        <f t="shared" si="9"/>
        <v>10.125570362553834</v>
      </c>
      <c r="S39">
        <f t="shared" si="9"/>
        <v>139.87442963744616</v>
      </c>
    </row>
    <row r="40" spans="8:19" x14ac:dyDescent="0.3">
      <c r="H40">
        <f t="shared" si="0"/>
        <v>10.094218579687471</v>
      </c>
      <c r="I40">
        <f t="shared" si="10"/>
        <v>3.1000000000000021E-2</v>
      </c>
      <c r="J40">
        <f t="shared" si="1"/>
        <v>149.96899999999999</v>
      </c>
      <c r="K40">
        <f t="shared" si="2"/>
        <v>41</v>
      </c>
      <c r="L40">
        <f t="shared" si="3"/>
        <v>32.498449999999998</v>
      </c>
      <c r="M40">
        <f t="shared" si="4"/>
        <v>8.5015500000000017</v>
      </c>
      <c r="N40">
        <f t="shared" si="5"/>
        <v>0.25203158500566114</v>
      </c>
      <c r="O40">
        <f t="shared" si="6"/>
        <v>3.4816890703380645</v>
      </c>
      <c r="P40">
        <f t="shared" si="7"/>
        <v>6.7501457197916476E-2</v>
      </c>
      <c r="Q40">
        <f t="shared" si="8"/>
        <v>0.93249854280208344</v>
      </c>
      <c r="R40">
        <f t="shared" si="9"/>
        <v>10.125218579687472</v>
      </c>
      <c r="S40">
        <f t="shared" si="9"/>
        <v>139.87478142031253</v>
      </c>
    </row>
    <row r="41" spans="8:19" x14ac:dyDescent="0.3">
      <c r="H41">
        <f t="shared" si="0"/>
        <v>10.092866797690034</v>
      </c>
      <c r="I41">
        <f t="shared" si="10"/>
        <v>3.2000000000000021E-2</v>
      </c>
      <c r="J41">
        <f t="shared" si="1"/>
        <v>149.96799999999999</v>
      </c>
      <c r="K41">
        <f t="shared" si="2"/>
        <v>41</v>
      </c>
      <c r="L41">
        <f t="shared" si="3"/>
        <v>32.498399999999997</v>
      </c>
      <c r="M41">
        <f t="shared" si="4"/>
        <v>8.5016000000000034</v>
      </c>
      <c r="N41">
        <f t="shared" si="5"/>
        <v>0.25202219480398669</v>
      </c>
      <c r="O41">
        <f t="shared" si="6"/>
        <v>3.4816890703380645</v>
      </c>
      <c r="P41">
        <f t="shared" si="7"/>
        <v>6.7499111984600221E-2</v>
      </c>
      <c r="Q41">
        <f t="shared" si="8"/>
        <v>0.93250088801539988</v>
      </c>
      <c r="R41">
        <f t="shared" si="9"/>
        <v>10.124866797690034</v>
      </c>
      <c r="S41">
        <f t="shared" si="9"/>
        <v>139.87513320230997</v>
      </c>
    </row>
    <row r="42" spans="8:19" x14ac:dyDescent="0.3">
      <c r="H42">
        <f t="shared" si="0"/>
        <v>10.091515016561562</v>
      </c>
      <c r="I42">
        <f t="shared" si="10"/>
        <v>3.3000000000000022E-2</v>
      </c>
      <c r="J42">
        <f t="shared" si="1"/>
        <v>149.96700000000001</v>
      </c>
      <c r="K42">
        <f t="shared" si="2"/>
        <v>41</v>
      </c>
      <c r="L42">
        <f t="shared" si="3"/>
        <v>32.498350000000002</v>
      </c>
      <c r="M42">
        <f t="shared" si="4"/>
        <v>8.5016499999999979</v>
      </c>
      <c r="N42">
        <f t="shared" si="5"/>
        <v>0.25201280467273968</v>
      </c>
      <c r="O42">
        <f t="shared" si="6"/>
        <v>3.4816890703380645</v>
      </c>
      <c r="P42">
        <f t="shared" si="7"/>
        <v>6.7496766777077083E-2</v>
      </c>
      <c r="Q42">
        <f t="shared" si="8"/>
        <v>0.93250323322292294</v>
      </c>
      <c r="R42">
        <f t="shared" si="9"/>
        <v>10.124515016561562</v>
      </c>
      <c r="S42">
        <f t="shared" si="9"/>
        <v>139.87548498343844</v>
      </c>
    </row>
    <row r="43" spans="8:19" x14ac:dyDescent="0.3">
      <c r="H43">
        <f t="shared" si="0"/>
        <v>10.090163236301978</v>
      </c>
      <c r="I43">
        <f t="shared" si="10"/>
        <v>3.4000000000000023E-2</v>
      </c>
      <c r="J43">
        <f t="shared" si="1"/>
        <v>149.96600000000001</v>
      </c>
      <c r="K43">
        <f t="shared" si="2"/>
        <v>41</v>
      </c>
      <c r="L43">
        <f t="shared" si="3"/>
        <v>32.4983</v>
      </c>
      <c r="M43">
        <f t="shared" si="4"/>
        <v>8.5016999999999996</v>
      </c>
      <c r="N43">
        <f t="shared" si="5"/>
        <v>0.25200341461191722</v>
      </c>
      <c r="O43">
        <f t="shared" si="6"/>
        <v>3.4816890703380645</v>
      </c>
      <c r="P43">
        <f t="shared" si="7"/>
        <v>6.7494421575346519E-2</v>
      </c>
      <c r="Q43">
        <f t="shared" si="8"/>
        <v>0.93250557842465343</v>
      </c>
      <c r="R43">
        <f t="shared" si="9"/>
        <v>10.124163236301978</v>
      </c>
      <c r="S43">
        <f t="shared" si="9"/>
        <v>139.875836763698</v>
      </c>
    </row>
    <row r="44" spans="8:19" x14ac:dyDescent="0.3">
      <c r="H44">
        <f t="shared" si="0"/>
        <v>10.088811456911323</v>
      </c>
      <c r="I44">
        <f t="shared" si="10"/>
        <v>3.5000000000000024E-2</v>
      </c>
      <c r="J44">
        <f t="shared" si="1"/>
        <v>149.965</v>
      </c>
      <c r="K44">
        <f t="shared" si="2"/>
        <v>41</v>
      </c>
      <c r="L44">
        <f t="shared" si="3"/>
        <v>32.498249999999999</v>
      </c>
      <c r="M44">
        <f t="shared" si="4"/>
        <v>8.5017500000000013</v>
      </c>
      <c r="N44">
        <f t="shared" si="5"/>
        <v>0.25199402462151976</v>
      </c>
      <c r="O44">
        <f t="shared" si="6"/>
        <v>3.4816890703380645</v>
      </c>
      <c r="P44">
        <f t="shared" si="7"/>
        <v>6.7492076379408822E-2</v>
      </c>
      <c r="Q44">
        <f t="shared" si="8"/>
        <v>0.93250792362059121</v>
      </c>
      <c r="R44">
        <f t="shared" si="9"/>
        <v>10.123811456911323</v>
      </c>
      <c r="S44">
        <f t="shared" si="9"/>
        <v>139.87618854308869</v>
      </c>
    </row>
    <row r="45" spans="8:19" x14ac:dyDescent="0.3">
      <c r="H45">
        <f t="shared" si="0"/>
        <v>10.087459678389614</v>
      </c>
      <c r="I45">
        <f t="shared" si="10"/>
        <v>3.6000000000000025E-2</v>
      </c>
      <c r="J45">
        <f t="shared" si="1"/>
        <v>149.964</v>
      </c>
      <c r="K45">
        <f t="shared" si="2"/>
        <v>41</v>
      </c>
      <c r="L45">
        <f t="shared" si="3"/>
        <v>32.498199999999997</v>
      </c>
      <c r="M45">
        <f t="shared" si="4"/>
        <v>8.5018000000000029</v>
      </c>
      <c r="N45">
        <f t="shared" si="5"/>
        <v>0.25198463470154708</v>
      </c>
      <c r="O45">
        <f t="shared" si="6"/>
        <v>3.4816890703380645</v>
      </c>
      <c r="P45">
        <f t="shared" si="7"/>
        <v>6.7489731189264088E-2</v>
      </c>
      <c r="Q45">
        <f t="shared" si="8"/>
        <v>0.93251026881073595</v>
      </c>
      <c r="R45">
        <f t="shared" si="9"/>
        <v>10.123459678389613</v>
      </c>
      <c r="S45">
        <f t="shared" si="9"/>
        <v>139.87654032161041</v>
      </c>
    </row>
    <row r="46" spans="8:19" x14ac:dyDescent="0.3">
      <c r="H46">
        <f t="shared" si="0"/>
        <v>10.0861079007369</v>
      </c>
      <c r="I46">
        <f t="shared" si="10"/>
        <v>3.7000000000000026E-2</v>
      </c>
      <c r="J46">
        <f t="shared" si="1"/>
        <v>149.96299999999999</v>
      </c>
      <c r="K46">
        <f t="shared" si="2"/>
        <v>41</v>
      </c>
      <c r="L46">
        <f t="shared" si="3"/>
        <v>32.498150000000003</v>
      </c>
      <c r="M46">
        <f t="shared" si="4"/>
        <v>8.5018499999999975</v>
      </c>
      <c r="N46">
        <f t="shared" si="5"/>
        <v>0.25197524485199985</v>
      </c>
      <c r="O46">
        <f t="shared" si="6"/>
        <v>3.4816890703380645</v>
      </c>
      <c r="P46">
        <f t="shared" si="7"/>
        <v>6.7487386004912678E-2</v>
      </c>
      <c r="Q46">
        <f t="shared" si="8"/>
        <v>0.93251261399508734</v>
      </c>
      <c r="R46">
        <f t="shared" si="9"/>
        <v>10.123107900736901</v>
      </c>
      <c r="S46">
        <f t="shared" si="9"/>
        <v>139.8768920992631</v>
      </c>
    </row>
    <row r="47" spans="8:19" x14ac:dyDescent="0.3">
      <c r="H47">
        <f t="shared" si="0"/>
        <v>10.08475612395309</v>
      </c>
      <c r="I47">
        <f t="shared" si="10"/>
        <v>3.8000000000000027E-2</v>
      </c>
      <c r="J47">
        <f t="shared" si="1"/>
        <v>149.96199999999999</v>
      </c>
      <c r="K47">
        <f t="shared" si="2"/>
        <v>41</v>
      </c>
      <c r="L47">
        <f t="shared" si="3"/>
        <v>32.498100000000001</v>
      </c>
      <c r="M47">
        <f t="shared" si="4"/>
        <v>8.5018999999999991</v>
      </c>
      <c r="N47">
        <f t="shared" si="5"/>
        <v>0.25196585507287472</v>
      </c>
      <c r="O47">
        <f t="shared" si="6"/>
        <v>3.4816890703380645</v>
      </c>
      <c r="P47">
        <f t="shared" si="7"/>
        <v>6.748504082635394E-2</v>
      </c>
      <c r="Q47">
        <f t="shared" si="8"/>
        <v>0.93251495917364602</v>
      </c>
      <c r="R47">
        <f t="shared" si="9"/>
        <v>10.12275612395309</v>
      </c>
      <c r="S47">
        <f t="shared" si="9"/>
        <v>139.87724387604689</v>
      </c>
    </row>
    <row r="48" spans="8:19" x14ac:dyDescent="0.3">
      <c r="H48">
        <f t="shared" si="0"/>
        <v>10.083404348038249</v>
      </c>
      <c r="I48">
        <f t="shared" si="10"/>
        <v>3.9000000000000028E-2</v>
      </c>
      <c r="J48">
        <f t="shared" si="1"/>
        <v>149.96100000000001</v>
      </c>
      <c r="K48">
        <f t="shared" si="2"/>
        <v>41</v>
      </c>
      <c r="L48">
        <f t="shared" si="3"/>
        <v>32.498049999999999</v>
      </c>
      <c r="M48">
        <f t="shared" si="4"/>
        <v>8.5019500000000008</v>
      </c>
      <c r="N48">
        <f t="shared" si="5"/>
        <v>0.25195646536417282</v>
      </c>
      <c r="O48">
        <f t="shared" si="6"/>
        <v>3.4816890703380645</v>
      </c>
      <c r="P48">
        <f t="shared" si="7"/>
        <v>6.7482695653588318E-2</v>
      </c>
      <c r="Q48">
        <f t="shared" si="8"/>
        <v>0.93251730434641167</v>
      </c>
      <c r="R48">
        <f t="shared" si="9"/>
        <v>10.122404348038248</v>
      </c>
      <c r="S48">
        <f t="shared" si="9"/>
        <v>139.87759565196174</v>
      </c>
    </row>
    <row r="49" spans="8:19" x14ac:dyDescent="0.3">
      <c r="H49">
        <f t="shared" si="0"/>
        <v>10.082052572992376</v>
      </c>
      <c r="I49">
        <f t="shared" si="10"/>
        <v>4.0000000000000029E-2</v>
      </c>
      <c r="J49">
        <f t="shared" si="1"/>
        <v>149.96</v>
      </c>
      <c r="K49">
        <f t="shared" si="2"/>
        <v>41</v>
      </c>
      <c r="L49">
        <f t="shared" si="3"/>
        <v>32.497999999999998</v>
      </c>
      <c r="M49">
        <f t="shared" si="4"/>
        <v>8.5020000000000024</v>
      </c>
      <c r="N49">
        <f t="shared" si="5"/>
        <v>0.25194707572589348</v>
      </c>
      <c r="O49">
        <f t="shared" si="6"/>
        <v>3.4816890703380645</v>
      </c>
      <c r="P49">
        <f t="shared" si="7"/>
        <v>6.7480350486615839E-2</v>
      </c>
      <c r="Q49">
        <f t="shared" si="8"/>
        <v>0.93251964951338417</v>
      </c>
      <c r="R49">
        <f t="shared" si="9"/>
        <v>10.122052572992375</v>
      </c>
      <c r="S49">
        <f t="shared" si="9"/>
        <v>139.87794742700763</v>
      </c>
    </row>
    <row r="50" spans="8:19" x14ac:dyDescent="0.3">
      <c r="H50">
        <f t="shared" si="0"/>
        <v>10.080700798815529</v>
      </c>
      <c r="I50">
        <f t="shared" si="10"/>
        <v>4.1000000000000029E-2</v>
      </c>
      <c r="J50">
        <f t="shared" si="1"/>
        <v>149.959</v>
      </c>
      <c r="K50">
        <f t="shared" si="2"/>
        <v>41</v>
      </c>
      <c r="L50">
        <f t="shared" si="3"/>
        <v>32.497950000000003</v>
      </c>
      <c r="M50">
        <f t="shared" si="4"/>
        <v>8.502049999999997</v>
      </c>
      <c r="N50">
        <f t="shared" si="5"/>
        <v>0.25193768615803758</v>
      </c>
      <c r="O50">
        <f t="shared" si="6"/>
        <v>3.4816890703380645</v>
      </c>
      <c r="P50">
        <f t="shared" si="7"/>
        <v>6.7478005325436866E-2</v>
      </c>
      <c r="Q50">
        <f t="shared" si="8"/>
        <v>0.93252199467456309</v>
      </c>
      <c r="R50">
        <f t="shared" si="9"/>
        <v>10.12170079881553</v>
      </c>
      <c r="S50">
        <f t="shared" si="9"/>
        <v>139.87829920118446</v>
      </c>
    </row>
    <row r="51" spans="8:19" x14ac:dyDescent="0.3">
      <c r="H51">
        <f t="shared" si="0"/>
        <v>10.079349025507609</v>
      </c>
      <c r="I51">
        <f t="shared" si="10"/>
        <v>4.200000000000003E-2</v>
      </c>
      <c r="J51">
        <f t="shared" si="1"/>
        <v>149.958</v>
      </c>
      <c r="K51">
        <f t="shared" si="2"/>
        <v>41</v>
      </c>
      <c r="L51">
        <f t="shared" si="3"/>
        <v>32.497900000000001</v>
      </c>
      <c r="M51">
        <f t="shared" si="4"/>
        <v>8.5020999999999987</v>
      </c>
      <c r="N51">
        <f t="shared" si="5"/>
        <v>0.25192829666060157</v>
      </c>
      <c r="O51">
        <f t="shared" si="6"/>
        <v>3.4816890703380645</v>
      </c>
      <c r="P51">
        <f t="shared" si="7"/>
        <v>6.747566017005073E-2</v>
      </c>
      <c r="Q51">
        <f t="shared" si="8"/>
        <v>0.93252433982994931</v>
      </c>
      <c r="R51">
        <f t="shared" si="9"/>
        <v>10.121349025507609</v>
      </c>
      <c r="S51">
        <f t="shared" si="9"/>
        <v>139.87865097449239</v>
      </c>
    </row>
    <row r="52" spans="8:19" s="3" customFormat="1" x14ac:dyDescent="0.3">
      <c r="H52">
        <f t="shared" si="0"/>
        <v>10.077997253068686</v>
      </c>
      <c r="I52">
        <f t="shared" si="10"/>
        <v>4.3000000000000031E-2</v>
      </c>
      <c r="J52">
        <f t="shared" si="1"/>
        <v>149.95699999999999</v>
      </c>
      <c r="K52">
        <f t="shared" si="2"/>
        <v>41</v>
      </c>
      <c r="L52">
        <f t="shared" si="3"/>
        <v>32.49785</v>
      </c>
      <c r="M52">
        <f t="shared" si="4"/>
        <v>8.5021500000000003</v>
      </c>
      <c r="N52">
        <f t="shared" si="5"/>
        <v>0.25191890723358679</v>
      </c>
      <c r="O52">
        <f t="shared" si="6"/>
        <v>3.4816890703380645</v>
      </c>
      <c r="P52">
        <f t="shared" si="7"/>
        <v>6.7473315020457905E-2</v>
      </c>
      <c r="Q52">
        <f t="shared" si="8"/>
        <v>0.93252668497954205</v>
      </c>
      <c r="R52">
        <f t="shared" si="9"/>
        <v>10.120997253068685</v>
      </c>
      <c r="S52">
        <f t="shared" si="9"/>
        <v>139.87900274693132</v>
      </c>
    </row>
    <row r="53" spans="8:19" x14ac:dyDescent="0.3">
      <c r="H53">
        <f t="shared" si="0"/>
        <v>10.076645481498756</v>
      </c>
      <c r="I53">
        <f t="shared" si="10"/>
        <v>4.4000000000000032E-2</v>
      </c>
      <c r="J53">
        <f t="shared" si="1"/>
        <v>149.95599999999999</v>
      </c>
      <c r="K53">
        <f t="shared" si="2"/>
        <v>41</v>
      </c>
      <c r="L53">
        <f t="shared" si="3"/>
        <v>32.497799999999998</v>
      </c>
      <c r="M53">
        <f t="shared" si="4"/>
        <v>8.502200000000002</v>
      </c>
      <c r="N53">
        <f t="shared" si="5"/>
        <v>0.25190951787699234</v>
      </c>
      <c r="O53">
        <f t="shared" si="6"/>
        <v>3.4816890703380645</v>
      </c>
      <c r="P53">
        <f t="shared" si="7"/>
        <v>6.7470969876658377E-2</v>
      </c>
      <c r="Q53">
        <f t="shared" si="8"/>
        <v>0.93252903012334165</v>
      </c>
      <c r="R53">
        <f t="shared" si="9"/>
        <v>10.120645481498757</v>
      </c>
      <c r="S53">
        <f t="shared" si="9"/>
        <v>139.87935451850126</v>
      </c>
    </row>
    <row r="54" spans="8:19" x14ac:dyDescent="0.3">
      <c r="H54">
        <f t="shared" si="0"/>
        <v>10.075293710797878</v>
      </c>
      <c r="I54">
        <f t="shared" si="10"/>
        <v>4.5000000000000033E-2</v>
      </c>
      <c r="J54">
        <f t="shared" si="1"/>
        <v>149.95500000000001</v>
      </c>
      <c r="K54">
        <f t="shared" si="2"/>
        <v>41</v>
      </c>
      <c r="L54">
        <f t="shared" si="3"/>
        <v>32.497750000000003</v>
      </c>
      <c r="M54">
        <f t="shared" si="4"/>
        <v>8.5022499999999965</v>
      </c>
      <c r="N54">
        <f t="shared" si="5"/>
        <v>0.25190012859081912</v>
      </c>
      <c r="O54">
        <f t="shared" si="6"/>
        <v>3.4816890703380645</v>
      </c>
      <c r="P54">
        <f t="shared" si="7"/>
        <v>6.7468624738652519E-2</v>
      </c>
      <c r="Q54">
        <f t="shared" si="8"/>
        <v>0.93253137526134755</v>
      </c>
      <c r="R54">
        <f t="shared" si="9"/>
        <v>10.120293710797878</v>
      </c>
      <c r="S54">
        <f t="shared" si="9"/>
        <v>139.87970628920212</v>
      </c>
    </row>
    <row r="55" spans="8:19" x14ac:dyDescent="0.3">
      <c r="H55">
        <f t="shared" si="0"/>
        <v>10.073941940965963</v>
      </c>
      <c r="I55">
        <f t="shared" si="10"/>
        <v>4.6000000000000034E-2</v>
      </c>
      <c r="J55">
        <f t="shared" si="1"/>
        <v>149.95400000000001</v>
      </c>
      <c r="K55">
        <f t="shared" si="2"/>
        <v>41</v>
      </c>
      <c r="L55">
        <f t="shared" si="3"/>
        <v>32.497700000000002</v>
      </c>
      <c r="M55">
        <f t="shared" si="4"/>
        <v>8.5022999999999982</v>
      </c>
      <c r="N55">
        <f t="shared" si="5"/>
        <v>0.25189073937506401</v>
      </c>
      <c r="O55">
        <f t="shared" si="6"/>
        <v>3.4816890703380645</v>
      </c>
      <c r="P55">
        <f t="shared" si="7"/>
        <v>6.746627960643975E-2</v>
      </c>
      <c r="Q55">
        <f t="shared" si="8"/>
        <v>0.93253372039356031</v>
      </c>
      <c r="R55">
        <f t="shared" si="9"/>
        <v>10.119941940965962</v>
      </c>
      <c r="S55">
        <f t="shared" si="9"/>
        <v>139.88005805903404</v>
      </c>
    </row>
    <row r="56" spans="8:19" x14ac:dyDescent="0.3">
      <c r="H56">
        <f t="shared" si="0"/>
        <v>10.072590172003055</v>
      </c>
      <c r="I56">
        <f t="shared" si="10"/>
        <v>4.7000000000000035E-2</v>
      </c>
      <c r="J56">
        <f t="shared" si="1"/>
        <v>149.953</v>
      </c>
      <c r="K56">
        <f t="shared" si="2"/>
        <v>41</v>
      </c>
      <c r="L56">
        <f t="shared" si="3"/>
        <v>32.49765</v>
      </c>
      <c r="M56">
        <f t="shared" si="4"/>
        <v>8.5023499999999999</v>
      </c>
      <c r="N56">
        <f t="shared" si="5"/>
        <v>0.25188135022972769</v>
      </c>
      <c r="O56">
        <f t="shared" si="6"/>
        <v>3.4816890703380645</v>
      </c>
      <c r="P56">
        <f t="shared" si="7"/>
        <v>6.7463934480020374E-2</v>
      </c>
      <c r="Q56">
        <f t="shared" si="8"/>
        <v>0.93253606551997958</v>
      </c>
      <c r="R56">
        <f t="shared" si="9"/>
        <v>10.119590172003056</v>
      </c>
      <c r="S56">
        <f t="shared" si="9"/>
        <v>139.88040982799694</v>
      </c>
    </row>
    <row r="57" spans="8:19" x14ac:dyDescent="0.3">
      <c r="H57">
        <f t="shared" si="0"/>
        <v>10.071238403909177</v>
      </c>
      <c r="I57">
        <f t="shared" si="10"/>
        <v>4.8000000000000036E-2</v>
      </c>
      <c r="J57">
        <f t="shared" si="1"/>
        <v>149.952</v>
      </c>
      <c r="K57">
        <f t="shared" si="2"/>
        <v>41</v>
      </c>
      <c r="L57">
        <f t="shared" si="3"/>
        <v>32.497599999999998</v>
      </c>
      <c r="M57">
        <f t="shared" si="4"/>
        <v>8.5024000000000015</v>
      </c>
      <c r="N57">
        <f t="shared" si="5"/>
        <v>0.2518719611548097</v>
      </c>
      <c r="O57">
        <f t="shared" si="6"/>
        <v>3.4816890703380645</v>
      </c>
      <c r="P57">
        <f t="shared" si="7"/>
        <v>6.7461589359394517E-2</v>
      </c>
      <c r="Q57">
        <f t="shared" si="8"/>
        <v>0.9325384106406055</v>
      </c>
      <c r="R57">
        <f t="shared" si="9"/>
        <v>10.119238403909177</v>
      </c>
      <c r="S57">
        <f t="shared" si="9"/>
        <v>139.88076159609082</v>
      </c>
    </row>
    <row r="58" spans="8:19" x14ac:dyDescent="0.3">
      <c r="H58">
        <f t="shared" si="0"/>
        <v>10.06988663668433</v>
      </c>
      <c r="I58">
        <f t="shared" si="10"/>
        <v>4.9000000000000037E-2</v>
      </c>
      <c r="J58">
        <f t="shared" si="1"/>
        <v>149.95099999999999</v>
      </c>
      <c r="K58">
        <f t="shared" si="2"/>
        <v>41</v>
      </c>
      <c r="L58">
        <f t="shared" si="3"/>
        <v>32.497549999999997</v>
      </c>
      <c r="M58">
        <f t="shared" si="4"/>
        <v>8.5024500000000032</v>
      </c>
      <c r="N58">
        <f t="shared" si="5"/>
        <v>0.2518625721503096</v>
      </c>
      <c r="O58">
        <f t="shared" si="6"/>
        <v>3.4816890703380645</v>
      </c>
      <c r="P58">
        <f t="shared" si="7"/>
        <v>6.7459244244562205E-2</v>
      </c>
      <c r="Q58">
        <f t="shared" si="8"/>
        <v>0.93254075575543782</v>
      </c>
      <c r="R58">
        <f t="shared" si="9"/>
        <v>10.11888663668433</v>
      </c>
      <c r="S58">
        <f t="shared" si="9"/>
        <v>139.88111336331568</v>
      </c>
    </row>
    <row r="59" spans="8:19" x14ac:dyDescent="0.3">
      <c r="H59">
        <f t="shared" si="0"/>
        <v>10.068534870328568</v>
      </c>
      <c r="I59">
        <f t="shared" si="10"/>
        <v>5.0000000000000037E-2</v>
      </c>
      <c r="J59">
        <f t="shared" si="1"/>
        <v>149.94999999999999</v>
      </c>
      <c r="K59">
        <f t="shared" si="2"/>
        <v>41</v>
      </c>
      <c r="L59">
        <f t="shared" si="3"/>
        <v>32.497500000000002</v>
      </c>
      <c r="M59">
        <f t="shared" si="4"/>
        <v>8.5024999999999977</v>
      </c>
      <c r="N59">
        <f t="shared" si="5"/>
        <v>0.25185318321622807</v>
      </c>
      <c r="O59">
        <f t="shared" si="6"/>
        <v>3.4816890703380645</v>
      </c>
      <c r="P59">
        <f t="shared" si="7"/>
        <v>6.7456899135523787E-2</v>
      </c>
      <c r="Q59">
        <f t="shared" si="8"/>
        <v>0.93254310086447623</v>
      </c>
      <c r="R59">
        <f t="shared" si="9"/>
        <v>10.118534870328569</v>
      </c>
      <c r="S59">
        <f t="shared" si="9"/>
        <v>139.88146512967143</v>
      </c>
    </row>
    <row r="60" spans="8:19" x14ac:dyDescent="0.3">
      <c r="H60">
        <f t="shared" si="0"/>
        <v>10.067183104841797</v>
      </c>
      <c r="I60">
        <f t="shared" si="10"/>
        <v>5.1000000000000038E-2</v>
      </c>
      <c r="J60">
        <f t="shared" si="1"/>
        <v>149.94900000000001</v>
      </c>
      <c r="K60">
        <f t="shared" si="2"/>
        <v>41</v>
      </c>
      <c r="L60">
        <f t="shared" si="3"/>
        <v>32.497450000000001</v>
      </c>
      <c r="M60">
        <f t="shared" si="4"/>
        <v>8.5025499999999994</v>
      </c>
      <c r="N60">
        <f t="shared" si="5"/>
        <v>0.25184379435256199</v>
      </c>
      <c r="O60">
        <f t="shared" si="6"/>
        <v>3.4816890703380645</v>
      </c>
      <c r="P60">
        <f t="shared" si="7"/>
        <v>6.7454554032278652E-2</v>
      </c>
      <c r="Q60">
        <f t="shared" si="8"/>
        <v>0.93254544596772138</v>
      </c>
      <c r="R60">
        <f t="shared" si="9"/>
        <v>10.118183104841798</v>
      </c>
      <c r="S60">
        <f t="shared" si="9"/>
        <v>139.88181689515821</v>
      </c>
    </row>
    <row r="61" spans="8:19" x14ac:dyDescent="0.3">
      <c r="H61">
        <f t="shared" si="0"/>
        <v>10.065831340224076</v>
      </c>
      <c r="I61">
        <f t="shared" si="10"/>
        <v>5.2000000000000039E-2</v>
      </c>
      <c r="J61">
        <f t="shared" si="1"/>
        <v>149.94800000000001</v>
      </c>
      <c r="K61">
        <f t="shared" si="2"/>
        <v>41</v>
      </c>
      <c r="L61">
        <f t="shared" si="3"/>
        <v>32.497399999999999</v>
      </c>
      <c r="M61">
        <f t="shared" si="4"/>
        <v>8.502600000000001</v>
      </c>
      <c r="N61">
        <f t="shared" si="5"/>
        <v>0.25183440555931202</v>
      </c>
      <c r="O61">
        <f t="shared" si="6"/>
        <v>3.4816890703380645</v>
      </c>
      <c r="P61">
        <f t="shared" si="7"/>
        <v>6.7452208934827174E-2</v>
      </c>
      <c r="Q61">
        <f t="shared" si="8"/>
        <v>0.93254779106517283</v>
      </c>
      <c r="R61">
        <f t="shared" si="9"/>
        <v>10.117831340224075</v>
      </c>
      <c r="S61">
        <f t="shared" si="9"/>
        <v>139.88216865977591</v>
      </c>
    </row>
    <row r="62" spans="8:19" x14ac:dyDescent="0.3">
      <c r="H62">
        <f t="shared" si="0"/>
        <v>10.064479576475408</v>
      </c>
      <c r="I62">
        <f t="shared" si="10"/>
        <v>5.300000000000004E-2</v>
      </c>
      <c r="J62">
        <f t="shared" si="1"/>
        <v>149.947</v>
      </c>
      <c r="K62">
        <f t="shared" si="2"/>
        <v>41</v>
      </c>
      <c r="L62">
        <f t="shared" si="3"/>
        <v>32.497349999999997</v>
      </c>
      <c r="M62">
        <f t="shared" si="4"/>
        <v>8.5026500000000027</v>
      </c>
      <c r="N62">
        <f t="shared" si="5"/>
        <v>0.25182501683647773</v>
      </c>
      <c r="O62">
        <f t="shared" si="6"/>
        <v>3.4816890703380645</v>
      </c>
      <c r="P62">
        <f t="shared" si="7"/>
        <v>6.7449863843169394E-2</v>
      </c>
      <c r="Q62">
        <f t="shared" si="8"/>
        <v>0.93255013615683058</v>
      </c>
      <c r="R62">
        <f t="shared" si="9"/>
        <v>10.117479576475409</v>
      </c>
      <c r="S62">
        <f t="shared" si="9"/>
        <v>139.8825204235246</v>
      </c>
    </row>
    <row r="63" spans="8:19" x14ac:dyDescent="0.3">
      <c r="H63">
        <f t="shared" si="0"/>
        <v>10.063127813595857</v>
      </c>
      <c r="I63">
        <f t="shared" si="10"/>
        <v>5.4000000000000041E-2</v>
      </c>
      <c r="J63">
        <f t="shared" si="1"/>
        <v>149.946</v>
      </c>
      <c r="K63">
        <f t="shared" si="2"/>
        <v>41</v>
      </c>
      <c r="L63">
        <f t="shared" si="3"/>
        <v>32.497300000000003</v>
      </c>
      <c r="M63">
        <f t="shared" si="4"/>
        <v>8.5026999999999973</v>
      </c>
      <c r="N63">
        <f t="shared" si="5"/>
        <v>0.25181562818406</v>
      </c>
      <c r="O63">
        <f t="shared" si="6"/>
        <v>3.4816890703380645</v>
      </c>
      <c r="P63">
        <f t="shared" si="7"/>
        <v>6.7447518757305716E-2</v>
      </c>
      <c r="Q63">
        <f t="shared" si="8"/>
        <v>0.9325524812426943</v>
      </c>
      <c r="R63">
        <f t="shared" si="9"/>
        <v>10.117127813595857</v>
      </c>
      <c r="S63">
        <f t="shared" si="9"/>
        <v>139.88287218640414</v>
      </c>
    </row>
    <row r="64" spans="8:19" x14ac:dyDescent="0.3">
      <c r="H64">
        <f t="shared" si="0"/>
        <v>10.061776051585321</v>
      </c>
      <c r="I64">
        <f t="shared" si="10"/>
        <v>5.5000000000000042E-2</v>
      </c>
      <c r="J64">
        <f t="shared" si="1"/>
        <v>149.94499999999999</v>
      </c>
      <c r="K64">
        <f t="shared" si="2"/>
        <v>41</v>
      </c>
      <c r="L64">
        <f t="shared" si="3"/>
        <v>32.497250000000001</v>
      </c>
      <c r="M64">
        <f t="shared" si="4"/>
        <v>8.5027499999999989</v>
      </c>
      <c r="N64">
        <f t="shared" si="5"/>
        <v>0.2518062396020555</v>
      </c>
      <c r="O64">
        <f t="shared" si="6"/>
        <v>3.4816890703380645</v>
      </c>
      <c r="P64">
        <f t="shared" si="7"/>
        <v>6.7445173677235473E-2</v>
      </c>
      <c r="Q64">
        <f t="shared" si="8"/>
        <v>0.93255482632276443</v>
      </c>
      <c r="R64">
        <f t="shared" si="9"/>
        <v>10.116776051585321</v>
      </c>
      <c r="S64">
        <f t="shared" si="9"/>
        <v>139.88322394841467</v>
      </c>
    </row>
    <row r="65" spans="8:19" x14ac:dyDescent="0.3">
      <c r="H65">
        <f t="shared" si="0"/>
        <v>10.060424290443866</v>
      </c>
      <c r="I65">
        <f t="shared" si="10"/>
        <v>5.6000000000000043E-2</v>
      </c>
      <c r="J65">
        <f t="shared" si="1"/>
        <v>149.94399999999999</v>
      </c>
      <c r="K65">
        <f t="shared" si="2"/>
        <v>41</v>
      </c>
      <c r="L65">
        <f t="shared" si="3"/>
        <v>32.497199999999999</v>
      </c>
      <c r="M65">
        <f t="shared" si="4"/>
        <v>8.5028000000000006</v>
      </c>
      <c r="N65">
        <f t="shared" si="5"/>
        <v>0.25179685109046512</v>
      </c>
      <c r="O65">
        <f t="shared" si="6"/>
        <v>3.4816890703380645</v>
      </c>
      <c r="P65">
        <f t="shared" si="7"/>
        <v>6.7442828602959096E-2</v>
      </c>
      <c r="Q65">
        <f t="shared" si="8"/>
        <v>0.93255717139704086</v>
      </c>
      <c r="R65">
        <f t="shared" si="9"/>
        <v>10.116424290443865</v>
      </c>
      <c r="S65">
        <f t="shared" si="9"/>
        <v>139.88357570955614</v>
      </c>
    </row>
    <row r="66" spans="8:19" x14ac:dyDescent="0.3">
      <c r="H66">
        <f t="shared" si="0"/>
        <v>10.059072530171491</v>
      </c>
      <c r="I66">
        <f t="shared" si="10"/>
        <v>5.7000000000000044E-2</v>
      </c>
      <c r="J66">
        <f t="shared" si="1"/>
        <v>149.94300000000001</v>
      </c>
      <c r="K66">
        <f t="shared" si="2"/>
        <v>41</v>
      </c>
      <c r="L66">
        <f t="shared" si="3"/>
        <v>32.497149999999998</v>
      </c>
      <c r="M66">
        <f t="shared" si="4"/>
        <v>8.5028500000000022</v>
      </c>
      <c r="N66">
        <f t="shared" si="5"/>
        <v>0.25178746264928842</v>
      </c>
      <c r="O66">
        <f t="shared" si="6"/>
        <v>3.4816890703380645</v>
      </c>
      <c r="P66">
        <f t="shared" si="7"/>
        <v>6.7440483534476611E-2</v>
      </c>
      <c r="Q66">
        <f t="shared" si="8"/>
        <v>0.93255951646552337</v>
      </c>
      <c r="R66">
        <f t="shared" si="9"/>
        <v>10.116072530171492</v>
      </c>
      <c r="S66">
        <f t="shared" si="9"/>
        <v>139.88392746982851</v>
      </c>
    </row>
    <row r="67" spans="8:19" x14ac:dyDescent="0.3">
      <c r="H67">
        <f t="shared" si="0"/>
        <v>10.05772077076826</v>
      </c>
      <c r="I67">
        <f t="shared" si="10"/>
        <v>5.8000000000000045E-2</v>
      </c>
      <c r="J67">
        <f t="shared" si="1"/>
        <v>149.94200000000001</v>
      </c>
      <c r="K67">
        <f t="shared" si="2"/>
        <v>41</v>
      </c>
      <c r="L67">
        <f t="shared" si="3"/>
        <v>32.497100000000003</v>
      </c>
      <c r="M67">
        <f t="shared" si="4"/>
        <v>8.5028999999999968</v>
      </c>
      <c r="N67">
        <f t="shared" si="5"/>
        <v>0.25177807427852605</v>
      </c>
      <c r="O67">
        <f t="shared" si="6"/>
        <v>3.4816890703380645</v>
      </c>
      <c r="P67">
        <f t="shared" si="7"/>
        <v>6.7438138471788395E-2</v>
      </c>
      <c r="Q67">
        <f t="shared" si="8"/>
        <v>0.93256186152821152</v>
      </c>
      <c r="R67">
        <f t="shared" si="9"/>
        <v>10.115720770768259</v>
      </c>
      <c r="S67">
        <f t="shared" si="9"/>
        <v>139.88427922923174</v>
      </c>
    </row>
    <row r="68" spans="8:19" x14ac:dyDescent="0.3">
      <c r="H68">
        <f t="shared" si="0"/>
        <v>10.056369012234066</v>
      </c>
      <c r="I68">
        <f t="shared" si="10"/>
        <v>5.9000000000000045E-2</v>
      </c>
      <c r="J68">
        <f t="shared" si="1"/>
        <v>149.941</v>
      </c>
      <c r="K68">
        <f t="shared" si="2"/>
        <v>41</v>
      </c>
      <c r="L68">
        <f t="shared" si="3"/>
        <v>32.497050000000002</v>
      </c>
      <c r="M68">
        <f t="shared" si="4"/>
        <v>8.5029499999999985</v>
      </c>
      <c r="N68">
        <f t="shared" si="5"/>
        <v>0.2517686859781747</v>
      </c>
      <c r="O68">
        <f t="shared" si="6"/>
        <v>3.4816890703380645</v>
      </c>
      <c r="P68">
        <f t="shared" si="7"/>
        <v>6.7435793414893766E-2</v>
      </c>
      <c r="Q68">
        <f t="shared" si="8"/>
        <v>0.93256420658510619</v>
      </c>
      <c r="R68">
        <f t="shared" si="9"/>
        <v>10.115369012234066</v>
      </c>
      <c r="S68">
        <f t="shared" si="9"/>
        <v>139.88463098776592</v>
      </c>
    </row>
    <row r="69" spans="8:19" x14ac:dyDescent="0.3">
      <c r="H69">
        <f t="shared" si="0"/>
        <v>10.055017254568977</v>
      </c>
      <c r="I69">
        <f t="shared" si="10"/>
        <v>6.0000000000000046E-2</v>
      </c>
      <c r="J69">
        <f t="shared" si="1"/>
        <v>149.94</v>
      </c>
      <c r="K69">
        <f t="shared" si="2"/>
        <v>41</v>
      </c>
      <c r="L69">
        <f t="shared" si="3"/>
        <v>32.497</v>
      </c>
      <c r="M69">
        <f t="shared" si="4"/>
        <v>8.5030000000000001</v>
      </c>
      <c r="N69">
        <f t="shared" si="5"/>
        <v>0.25175929774823547</v>
      </c>
      <c r="O69">
        <f t="shared" si="6"/>
        <v>3.4816890703380645</v>
      </c>
      <c r="P69">
        <f t="shared" si="7"/>
        <v>6.7433448363793183E-2</v>
      </c>
      <c r="Q69">
        <f t="shared" si="8"/>
        <v>0.93256655163620672</v>
      </c>
      <c r="R69">
        <f t="shared" si="9"/>
        <v>10.115017254568977</v>
      </c>
      <c r="S69">
        <f t="shared" si="9"/>
        <v>139.88498274543102</v>
      </c>
    </row>
    <row r="70" spans="8:19" x14ac:dyDescent="0.3">
      <c r="H70">
        <f t="shared" si="0"/>
        <v>10.053665497773</v>
      </c>
      <c r="I70">
        <f t="shared" si="10"/>
        <v>6.1000000000000047E-2</v>
      </c>
      <c r="J70">
        <f t="shared" si="1"/>
        <v>149.93899999999999</v>
      </c>
      <c r="K70">
        <f t="shared" si="2"/>
        <v>41</v>
      </c>
      <c r="L70">
        <f t="shared" si="3"/>
        <v>32.496949999999998</v>
      </c>
      <c r="M70">
        <f t="shared" si="4"/>
        <v>8.5030500000000018</v>
      </c>
      <c r="N70">
        <f t="shared" si="5"/>
        <v>0.25174990958870769</v>
      </c>
      <c r="O70">
        <f t="shared" si="6"/>
        <v>3.4816890703380645</v>
      </c>
      <c r="P70">
        <f t="shared" si="7"/>
        <v>6.7431103318486674E-2</v>
      </c>
      <c r="Q70">
        <f t="shared" si="8"/>
        <v>0.93256889668151333</v>
      </c>
      <c r="R70">
        <f t="shared" si="9"/>
        <v>10.114665497773</v>
      </c>
      <c r="S70">
        <f t="shared" si="9"/>
        <v>139.88533450222701</v>
      </c>
    </row>
    <row r="71" spans="8:19" x14ac:dyDescent="0.3">
      <c r="H71">
        <f t="shared" si="0"/>
        <v>10.052313741846145</v>
      </c>
      <c r="I71">
        <f t="shared" si="10"/>
        <v>6.2000000000000048E-2</v>
      </c>
      <c r="J71">
        <f t="shared" si="1"/>
        <v>149.93799999999999</v>
      </c>
      <c r="K71">
        <f t="shared" si="2"/>
        <v>41</v>
      </c>
      <c r="L71">
        <f t="shared" si="3"/>
        <v>32.496899999999997</v>
      </c>
      <c r="M71">
        <f t="shared" si="4"/>
        <v>8.5031000000000034</v>
      </c>
      <c r="N71">
        <f t="shared" si="5"/>
        <v>0.25174052149959092</v>
      </c>
      <c r="O71">
        <f t="shared" si="6"/>
        <v>3.4816890703380645</v>
      </c>
      <c r="P71">
        <f t="shared" si="7"/>
        <v>6.7428758278974293E-2</v>
      </c>
      <c r="Q71">
        <f t="shared" si="8"/>
        <v>0.93257124172102568</v>
      </c>
      <c r="R71">
        <f t="shared" si="9"/>
        <v>10.114313741846145</v>
      </c>
      <c r="S71">
        <f t="shared" si="9"/>
        <v>139.88568625815384</v>
      </c>
    </row>
    <row r="72" spans="8:19" x14ac:dyDescent="0.3">
      <c r="H72">
        <f t="shared" si="0"/>
        <v>10.050961986788456</v>
      </c>
      <c r="I72">
        <f t="shared" si="10"/>
        <v>6.3000000000000042E-2</v>
      </c>
      <c r="J72">
        <f t="shared" si="1"/>
        <v>149.93700000000001</v>
      </c>
      <c r="K72">
        <f t="shared" si="2"/>
        <v>41</v>
      </c>
      <c r="L72">
        <f t="shared" si="3"/>
        <v>32.496850000000002</v>
      </c>
      <c r="M72">
        <f t="shared" si="4"/>
        <v>8.503149999999998</v>
      </c>
      <c r="N72">
        <f t="shared" si="5"/>
        <v>0.25173113348088583</v>
      </c>
      <c r="O72">
        <f t="shared" si="6"/>
        <v>3.4816890703380645</v>
      </c>
      <c r="P72">
        <f t="shared" si="7"/>
        <v>6.7426413245256375E-2</v>
      </c>
      <c r="Q72">
        <f t="shared" si="8"/>
        <v>0.93257358675474367</v>
      </c>
      <c r="R72">
        <f t="shared" si="9"/>
        <v>10.113961986788457</v>
      </c>
      <c r="S72">
        <f t="shared" si="9"/>
        <v>139.88603801321156</v>
      </c>
    </row>
    <row r="73" spans="8:19" x14ac:dyDescent="0.3">
      <c r="H73">
        <f t="shared" si="0"/>
        <v>10.049610232599839</v>
      </c>
      <c r="I73">
        <f t="shared" si="10"/>
        <v>6.4000000000000043E-2</v>
      </c>
      <c r="J73">
        <f t="shared" si="1"/>
        <v>149.93600000000001</v>
      </c>
      <c r="K73">
        <f t="shared" si="2"/>
        <v>41</v>
      </c>
      <c r="L73">
        <f t="shared" si="3"/>
        <v>32.4968</v>
      </c>
      <c r="M73">
        <f t="shared" si="4"/>
        <v>8.5031999999999996</v>
      </c>
      <c r="N73">
        <f t="shared" si="5"/>
        <v>0.25172174553258908</v>
      </c>
      <c r="O73">
        <f t="shared" si="6"/>
        <v>3.4816890703380645</v>
      </c>
      <c r="P73">
        <f t="shared" si="7"/>
        <v>6.7424068217332267E-2</v>
      </c>
      <c r="Q73">
        <f t="shared" si="8"/>
        <v>0.93257593178266762</v>
      </c>
      <c r="R73">
        <f t="shared" si="9"/>
        <v>10.113610232599839</v>
      </c>
      <c r="S73">
        <f t="shared" si="9"/>
        <v>139.88638976740015</v>
      </c>
    </row>
    <row r="74" spans="8:19" x14ac:dyDescent="0.3">
      <c r="H74">
        <f t="shared" ref="H74:H137" si="11">ABS(I74-R74)</f>
        <v>10.048258479280374</v>
      </c>
      <c r="I74">
        <f t="shared" si="10"/>
        <v>6.5000000000000044E-2</v>
      </c>
      <c r="J74">
        <f t="shared" ref="J74:J137" si="12">$I$4-I74</f>
        <v>149.935</v>
      </c>
      <c r="K74">
        <f t="shared" ref="K74:K137" si="13">$I$2+$M$2+MAX(I74-$K$2,0)</f>
        <v>41</v>
      </c>
      <c r="L74">
        <f t="shared" ref="L74:L137" si="14">$I$3+$M$3+0.05*MAX(J74-$K$3,0)</f>
        <v>32.496749999999999</v>
      </c>
      <c r="M74">
        <f t="shared" ref="M74:M137" si="15">ABS(K74-L74)</f>
        <v>8.5032500000000013</v>
      </c>
      <c r="N74">
        <f t="shared" ref="N74:N137" si="16">EXP($O$6*(K74-MIN(K74,L74)-$Q$1))-1</f>
        <v>0.25171235765470201</v>
      </c>
      <c r="O74">
        <f t="shared" ref="O74:O137" si="17">EXP($O$6*(L74-MIN(L74,K74)-$Q$1))-1</f>
        <v>3.4816890703380645</v>
      </c>
      <c r="P74">
        <f t="shared" ref="P74:P137" si="18">N74/SUM(N74:O74)</f>
        <v>6.7421723195202496E-2</v>
      </c>
      <c r="Q74">
        <f t="shared" ref="Q74:Q137" si="19">O74/SUM(N74:O74)</f>
        <v>0.93257827680479755</v>
      </c>
      <c r="R74">
        <f t="shared" ref="R74:S102" si="20">$I$4*P74</f>
        <v>10.113258479280374</v>
      </c>
      <c r="S74">
        <f t="shared" si="20"/>
        <v>139.88674152071962</v>
      </c>
    </row>
    <row r="75" spans="8:19" x14ac:dyDescent="0.3">
      <c r="H75">
        <f t="shared" si="11"/>
        <v>10.046906726830038</v>
      </c>
      <c r="I75">
        <f t="shared" ref="I75:I138" si="21">I74+0.001</f>
        <v>6.6000000000000045E-2</v>
      </c>
      <c r="J75">
        <f t="shared" si="12"/>
        <v>149.934</v>
      </c>
      <c r="K75">
        <f t="shared" si="13"/>
        <v>41</v>
      </c>
      <c r="L75">
        <f t="shared" si="14"/>
        <v>32.496699999999997</v>
      </c>
      <c r="M75">
        <f t="shared" si="15"/>
        <v>8.503300000000003</v>
      </c>
      <c r="N75">
        <f t="shared" si="16"/>
        <v>0.25170296984722351</v>
      </c>
      <c r="O75">
        <f t="shared" si="17"/>
        <v>3.4816890703380645</v>
      </c>
      <c r="P75">
        <f t="shared" si="18"/>
        <v>6.7419378178866923E-2</v>
      </c>
      <c r="Q75">
        <f t="shared" si="19"/>
        <v>0.93258062182113299</v>
      </c>
      <c r="R75">
        <f t="shared" si="20"/>
        <v>10.112906726830039</v>
      </c>
      <c r="S75">
        <f t="shared" si="20"/>
        <v>139.88709327316994</v>
      </c>
    </row>
    <row r="76" spans="8:19" x14ac:dyDescent="0.3">
      <c r="H76">
        <f t="shared" si="11"/>
        <v>10.045554975248907</v>
      </c>
      <c r="I76">
        <f t="shared" si="21"/>
        <v>6.7000000000000046E-2</v>
      </c>
      <c r="J76">
        <f t="shared" si="12"/>
        <v>149.93299999999999</v>
      </c>
      <c r="K76">
        <f t="shared" si="13"/>
        <v>41</v>
      </c>
      <c r="L76">
        <f t="shared" si="14"/>
        <v>32.496650000000002</v>
      </c>
      <c r="M76">
        <f t="shared" si="15"/>
        <v>8.5033499999999975</v>
      </c>
      <c r="N76">
        <f t="shared" si="16"/>
        <v>0.25169358211015469</v>
      </c>
      <c r="O76">
        <f t="shared" si="17"/>
        <v>3.4816890703380645</v>
      </c>
      <c r="P76">
        <f t="shared" si="18"/>
        <v>6.7417033168326049E-2</v>
      </c>
      <c r="Q76">
        <f t="shared" si="19"/>
        <v>0.93258296683167397</v>
      </c>
      <c r="R76">
        <f t="shared" si="20"/>
        <v>10.112554975248907</v>
      </c>
      <c r="S76">
        <f t="shared" si="20"/>
        <v>139.88744502475109</v>
      </c>
    </row>
    <row r="77" spans="8:19" x14ac:dyDescent="0.3">
      <c r="H77">
        <f t="shared" si="11"/>
        <v>10.044203224536888</v>
      </c>
      <c r="I77">
        <f t="shared" si="21"/>
        <v>6.8000000000000047E-2</v>
      </c>
      <c r="J77">
        <f t="shared" si="12"/>
        <v>149.93199999999999</v>
      </c>
      <c r="K77">
        <f t="shared" si="13"/>
        <v>41</v>
      </c>
      <c r="L77">
        <f t="shared" si="14"/>
        <v>32.496600000000001</v>
      </c>
      <c r="M77">
        <f t="shared" si="15"/>
        <v>8.5033999999999992</v>
      </c>
      <c r="N77">
        <f t="shared" si="16"/>
        <v>0.25168419444349244</v>
      </c>
      <c r="O77">
        <f t="shared" si="17"/>
        <v>3.4816890703380645</v>
      </c>
      <c r="P77">
        <f t="shared" si="18"/>
        <v>6.7414688163579248E-2</v>
      </c>
      <c r="Q77">
        <f t="shared" si="19"/>
        <v>0.93258531183642079</v>
      </c>
      <c r="R77">
        <f t="shared" si="20"/>
        <v>10.112203224536888</v>
      </c>
      <c r="S77">
        <f t="shared" si="20"/>
        <v>139.88779677546313</v>
      </c>
    </row>
    <row r="78" spans="8:19" x14ac:dyDescent="0.3">
      <c r="H78">
        <f t="shared" si="11"/>
        <v>10.042851474694027</v>
      </c>
      <c r="I78">
        <f t="shared" si="21"/>
        <v>6.9000000000000047E-2</v>
      </c>
      <c r="J78">
        <f t="shared" si="12"/>
        <v>149.93100000000001</v>
      </c>
      <c r="K78">
        <f t="shared" si="13"/>
        <v>41</v>
      </c>
      <c r="L78">
        <f t="shared" si="14"/>
        <v>32.496549999999999</v>
      </c>
      <c r="M78">
        <f t="shared" si="15"/>
        <v>8.5034500000000008</v>
      </c>
      <c r="N78">
        <f t="shared" si="16"/>
        <v>0.25167480684723742</v>
      </c>
      <c r="O78">
        <f t="shared" si="17"/>
        <v>3.4816890703380645</v>
      </c>
      <c r="P78">
        <f t="shared" si="18"/>
        <v>6.7412343164626853E-2</v>
      </c>
      <c r="Q78">
        <f t="shared" si="19"/>
        <v>0.93258765683537315</v>
      </c>
      <c r="R78">
        <f t="shared" si="20"/>
        <v>10.111851474694028</v>
      </c>
      <c r="S78">
        <f t="shared" si="20"/>
        <v>139.88814852530598</v>
      </c>
    </row>
    <row r="79" spans="8:19" x14ac:dyDescent="0.3">
      <c r="H79">
        <f t="shared" si="11"/>
        <v>10.041499725720334</v>
      </c>
      <c r="I79">
        <f t="shared" si="21"/>
        <v>7.0000000000000048E-2</v>
      </c>
      <c r="J79">
        <f t="shared" si="12"/>
        <v>149.93</v>
      </c>
      <c r="K79">
        <f t="shared" si="13"/>
        <v>41</v>
      </c>
      <c r="L79">
        <f t="shared" si="14"/>
        <v>32.496499999999997</v>
      </c>
      <c r="M79">
        <f t="shared" si="15"/>
        <v>8.5035000000000025</v>
      </c>
      <c r="N79">
        <f t="shared" si="16"/>
        <v>0.25166541932138897</v>
      </c>
      <c r="O79">
        <f t="shared" si="17"/>
        <v>3.4816890703380645</v>
      </c>
      <c r="P79">
        <f t="shared" si="18"/>
        <v>6.7409998171468893E-2</v>
      </c>
      <c r="Q79">
        <f t="shared" si="19"/>
        <v>0.93259000182853102</v>
      </c>
      <c r="R79">
        <f t="shared" si="20"/>
        <v>10.111499725720334</v>
      </c>
      <c r="S79">
        <f t="shared" si="20"/>
        <v>139.88850027427966</v>
      </c>
    </row>
    <row r="80" spans="8:19" x14ac:dyDescent="0.3">
      <c r="H80">
        <f t="shared" si="11"/>
        <v>10.040147977615867</v>
      </c>
      <c r="I80">
        <f t="shared" si="21"/>
        <v>7.1000000000000049E-2</v>
      </c>
      <c r="J80">
        <f t="shared" si="12"/>
        <v>149.929</v>
      </c>
      <c r="K80">
        <f t="shared" si="13"/>
        <v>41</v>
      </c>
      <c r="L80">
        <f t="shared" si="14"/>
        <v>32.496450000000003</v>
      </c>
      <c r="M80">
        <f t="shared" si="15"/>
        <v>8.5035499999999971</v>
      </c>
      <c r="N80">
        <f t="shared" si="16"/>
        <v>0.25165603186594798</v>
      </c>
      <c r="O80">
        <f t="shared" si="17"/>
        <v>3.4816890703380645</v>
      </c>
      <c r="P80">
        <f t="shared" si="18"/>
        <v>6.740765318410577E-2</v>
      </c>
      <c r="Q80">
        <f t="shared" si="19"/>
        <v>0.93259234681589431</v>
      </c>
      <c r="R80">
        <f t="shared" si="20"/>
        <v>10.111147977615866</v>
      </c>
      <c r="S80">
        <f t="shared" si="20"/>
        <v>139.88885202238416</v>
      </c>
    </row>
    <row r="81" spans="8:19" x14ac:dyDescent="0.3">
      <c r="H81">
        <f t="shared" si="11"/>
        <v>10.038796230380541</v>
      </c>
      <c r="I81">
        <f t="shared" si="21"/>
        <v>7.200000000000005E-2</v>
      </c>
      <c r="J81">
        <f t="shared" si="12"/>
        <v>149.928</v>
      </c>
      <c r="K81">
        <f t="shared" si="13"/>
        <v>41</v>
      </c>
      <c r="L81">
        <f t="shared" si="14"/>
        <v>32.496400000000001</v>
      </c>
      <c r="M81">
        <f t="shared" si="15"/>
        <v>8.5035999999999987</v>
      </c>
      <c r="N81">
        <f t="shared" si="16"/>
        <v>0.25164664448091156</v>
      </c>
      <c r="O81">
        <f t="shared" si="17"/>
        <v>3.4816890703380645</v>
      </c>
      <c r="P81">
        <f t="shared" si="18"/>
        <v>6.7405308202536929E-2</v>
      </c>
      <c r="Q81">
        <f t="shared" si="19"/>
        <v>0.93259469179746313</v>
      </c>
      <c r="R81">
        <f t="shared" si="20"/>
        <v>10.11079623038054</v>
      </c>
      <c r="S81">
        <f t="shared" si="20"/>
        <v>139.88920376961946</v>
      </c>
    </row>
    <row r="82" spans="8:19" x14ac:dyDescent="0.3">
      <c r="H82">
        <f t="shared" si="11"/>
        <v>10.037444484014388</v>
      </c>
      <c r="I82">
        <f t="shared" si="21"/>
        <v>7.3000000000000051E-2</v>
      </c>
      <c r="J82">
        <f t="shared" si="12"/>
        <v>149.92699999999999</v>
      </c>
      <c r="K82">
        <f t="shared" si="13"/>
        <v>41</v>
      </c>
      <c r="L82">
        <f t="shared" si="14"/>
        <v>32.49635</v>
      </c>
      <c r="M82">
        <f t="shared" si="15"/>
        <v>8.5036500000000004</v>
      </c>
      <c r="N82">
        <f t="shared" si="16"/>
        <v>0.25163725716627994</v>
      </c>
      <c r="O82">
        <f t="shared" si="17"/>
        <v>3.4816890703380645</v>
      </c>
      <c r="P82">
        <f t="shared" si="18"/>
        <v>6.7402963226762591E-2</v>
      </c>
      <c r="Q82">
        <f t="shared" si="19"/>
        <v>0.93259703677323746</v>
      </c>
      <c r="R82">
        <f t="shared" si="20"/>
        <v>10.110444484014389</v>
      </c>
      <c r="S82">
        <f t="shared" si="20"/>
        <v>139.88955551598562</v>
      </c>
    </row>
    <row r="83" spans="8:19" x14ac:dyDescent="0.3">
      <c r="H83">
        <f t="shared" si="11"/>
        <v>10.036092738517441</v>
      </c>
      <c r="I83">
        <f t="shared" si="21"/>
        <v>7.4000000000000052E-2</v>
      </c>
      <c r="J83">
        <f t="shared" si="12"/>
        <v>149.92599999999999</v>
      </c>
      <c r="K83">
        <f t="shared" si="13"/>
        <v>41</v>
      </c>
      <c r="L83">
        <f t="shared" si="14"/>
        <v>32.496299999999998</v>
      </c>
      <c r="M83">
        <f t="shared" si="15"/>
        <v>8.503700000000002</v>
      </c>
      <c r="N83">
        <f t="shared" si="16"/>
        <v>0.2516278699220531</v>
      </c>
      <c r="O83">
        <f t="shared" si="17"/>
        <v>3.4816890703380645</v>
      </c>
      <c r="P83">
        <f t="shared" si="18"/>
        <v>6.7400618256782938E-2</v>
      </c>
      <c r="Q83">
        <f t="shared" si="19"/>
        <v>0.9325993817432171</v>
      </c>
      <c r="R83">
        <f t="shared" si="20"/>
        <v>10.110092738517441</v>
      </c>
      <c r="S83">
        <f t="shared" si="20"/>
        <v>139.88990726148256</v>
      </c>
    </row>
    <row r="84" spans="8:19" x14ac:dyDescent="0.3">
      <c r="H84">
        <f t="shared" si="11"/>
        <v>10.03474099388975</v>
      </c>
      <c r="I84">
        <f t="shared" si="21"/>
        <v>7.5000000000000053E-2</v>
      </c>
      <c r="J84">
        <f t="shared" si="12"/>
        <v>149.92500000000001</v>
      </c>
      <c r="K84">
        <f t="shared" si="13"/>
        <v>41</v>
      </c>
      <c r="L84">
        <f t="shared" si="14"/>
        <v>32.496250000000003</v>
      </c>
      <c r="M84">
        <f t="shared" si="15"/>
        <v>8.5037499999999966</v>
      </c>
      <c r="N84">
        <f t="shared" si="16"/>
        <v>0.25161848274823173</v>
      </c>
      <c r="O84">
        <f t="shared" si="17"/>
        <v>3.4816890703380645</v>
      </c>
      <c r="P84">
        <f t="shared" si="18"/>
        <v>6.7398273292598329E-2</v>
      </c>
      <c r="Q84">
        <f t="shared" si="19"/>
        <v>0.93260172670740171</v>
      </c>
      <c r="R84">
        <f t="shared" si="20"/>
        <v>10.10974099388975</v>
      </c>
      <c r="S84">
        <f t="shared" si="20"/>
        <v>139.89025900611026</v>
      </c>
    </row>
    <row r="85" spans="8:19" x14ac:dyDescent="0.3">
      <c r="H85">
        <f t="shared" si="11"/>
        <v>10.033389250131215</v>
      </c>
      <c r="I85">
        <f t="shared" si="21"/>
        <v>7.6000000000000054E-2</v>
      </c>
      <c r="J85">
        <f t="shared" si="12"/>
        <v>149.92400000000001</v>
      </c>
      <c r="K85">
        <f t="shared" si="13"/>
        <v>41</v>
      </c>
      <c r="L85">
        <f t="shared" si="14"/>
        <v>32.496200000000002</v>
      </c>
      <c r="M85">
        <f t="shared" si="15"/>
        <v>8.5037999999999982</v>
      </c>
      <c r="N85">
        <f t="shared" si="16"/>
        <v>0.25160909564481249</v>
      </c>
      <c r="O85">
        <f t="shared" si="17"/>
        <v>3.4816890703380645</v>
      </c>
      <c r="P85">
        <f t="shared" si="18"/>
        <v>6.7395928334208099E-2</v>
      </c>
      <c r="Q85">
        <f t="shared" si="19"/>
        <v>0.93260407166579196</v>
      </c>
      <c r="R85">
        <f t="shared" si="20"/>
        <v>10.109389250131215</v>
      </c>
      <c r="S85">
        <f t="shared" si="20"/>
        <v>139.89061074986878</v>
      </c>
    </row>
    <row r="86" spans="8:19" x14ac:dyDescent="0.3">
      <c r="H86">
        <f t="shared" si="11"/>
        <v>10.032037507241894</v>
      </c>
      <c r="I86">
        <f t="shared" si="21"/>
        <v>7.7000000000000055E-2</v>
      </c>
      <c r="J86">
        <f t="shared" si="12"/>
        <v>149.923</v>
      </c>
      <c r="K86">
        <f t="shared" si="13"/>
        <v>41</v>
      </c>
      <c r="L86">
        <f t="shared" si="14"/>
        <v>32.49615</v>
      </c>
      <c r="M86">
        <f t="shared" si="15"/>
        <v>8.5038499999999999</v>
      </c>
      <c r="N86">
        <f t="shared" si="16"/>
        <v>0.25159970861179626</v>
      </c>
      <c r="O86">
        <f t="shared" si="17"/>
        <v>3.4816890703380645</v>
      </c>
      <c r="P86">
        <f t="shared" si="18"/>
        <v>6.7393583381612623E-2</v>
      </c>
      <c r="Q86">
        <f t="shared" si="19"/>
        <v>0.93260641661838728</v>
      </c>
      <c r="R86">
        <f t="shared" si="20"/>
        <v>10.109037507241894</v>
      </c>
      <c r="S86">
        <f t="shared" si="20"/>
        <v>139.89096249275809</v>
      </c>
    </row>
    <row r="87" spans="8:19" x14ac:dyDescent="0.3">
      <c r="H87">
        <f t="shared" si="11"/>
        <v>10.030685765221802</v>
      </c>
      <c r="I87">
        <f t="shared" si="21"/>
        <v>7.8000000000000055E-2</v>
      </c>
      <c r="J87">
        <f t="shared" si="12"/>
        <v>149.922</v>
      </c>
      <c r="K87">
        <f t="shared" si="13"/>
        <v>41</v>
      </c>
      <c r="L87">
        <f t="shared" si="14"/>
        <v>32.496099999999998</v>
      </c>
      <c r="M87">
        <f t="shared" si="15"/>
        <v>8.5039000000000016</v>
      </c>
      <c r="N87">
        <f t="shared" si="16"/>
        <v>0.2515903216491826</v>
      </c>
      <c r="O87">
        <f t="shared" si="17"/>
        <v>3.4816890703380645</v>
      </c>
      <c r="P87">
        <f t="shared" si="18"/>
        <v>6.7391238434812012E-2</v>
      </c>
      <c r="Q87">
        <f t="shared" si="19"/>
        <v>0.93260876156518802</v>
      </c>
      <c r="R87">
        <f t="shared" si="20"/>
        <v>10.108685765221802</v>
      </c>
      <c r="S87">
        <f t="shared" si="20"/>
        <v>139.89131423477821</v>
      </c>
    </row>
    <row r="88" spans="8:19" x14ac:dyDescent="0.3">
      <c r="H88">
        <f t="shared" si="11"/>
        <v>10.029334024070929</v>
      </c>
      <c r="I88">
        <f t="shared" si="21"/>
        <v>7.9000000000000056E-2</v>
      </c>
      <c r="J88">
        <f t="shared" si="12"/>
        <v>149.92099999999999</v>
      </c>
      <c r="K88">
        <f t="shared" si="13"/>
        <v>41</v>
      </c>
      <c r="L88">
        <f t="shared" si="14"/>
        <v>32.496049999999997</v>
      </c>
      <c r="M88">
        <f t="shared" si="15"/>
        <v>8.5039500000000032</v>
      </c>
      <c r="N88">
        <f t="shared" si="16"/>
        <v>0.25158093475697063</v>
      </c>
      <c r="O88">
        <f t="shared" si="17"/>
        <v>3.4816890703380645</v>
      </c>
      <c r="P88">
        <f t="shared" si="18"/>
        <v>6.7388893493806196E-2</v>
      </c>
      <c r="Q88">
        <f t="shared" si="19"/>
        <v>0.93261110650619383</v>
      </c>
      <c r="R88">
        <f t="shared" si="20"/>
        <v>10.108334024070929</v>
      </c>
      <c r="S88">
        <f t="shared" si="20"/>
        <v>139.89166597592907</v>
      </c>
    </row>
    <row r="89" spans="8:19" x14ac:dyDescent="0.3">
      <c r="H89">
        <f t="shared" si="11"/>
        <v>10.027982283789351</v>
      </c>
      <c r="I89">
        <f t="shared" si="21"/>
        <v>8.0000000000000057E-2</v>
      </c>
      <c r="J89">
        <f t="shared" si="12"/>
        <v>149.91999999999999</v>
      </c>
      <c r="K89">
        <f t="shared" si="13"/>
        <v>41</v>
      </c>
      <c r="L89">
        <f t="shared" si="14"/>
        <v>32.496000000000002</v>
      </c>
      <c r="M89">
        <f t="shared" si="15"/>
        <v>8.5039999999999978</v>
      </c>
      <c r="N89">
        <f t="shared" si="16"/>
        <v>0.25157154793516168</v>
      </c>
      <c r="O89">
        <f t="shared" si="17"/>
        <v>3.4816890703380645</v>
      </c>
      <c r="P89">
        <f t="shared" si="18"/>
        <v>6.7386548558595674E-2</v>
      </c>
      <c r="Q89">
        <f t="shared" si="19"/>
        <v>0.9326134514414044</v>
      </c>
      <c r="R89">
        <f t="shared" si="20"/>
        <v>10.107982283789351</v>
      </c>
      <c r="S89">
        <f t="shared" si="20"/>
        <v>139.89201771621066</v>
      </c>
    </row>
    <row r="90" spans="8:19" x14ac:dyDescent="0.3">
      <c r="H90">
        <f t="shared" si="11"/>
        <v>10.026630544376964</v>
      </c>
      <c r="I90">
        <f t="shared" si="21"/>
        <v>8.1000000000000058E-2</v>
      </c>
      <c r="J90">
        <f t="shared" si="12"/>
        <v>149.91900000000001</v>
      </c>
      <c r="K90">
        <f t="shared" si="13"/>
        <v>41</v>
      </c>
      <c r="L90">
        <f t="shared" si="14"/>
        <v>32.495950000000001</v>
      </c>
      <c r="M90">
        <f t="shared" si="15"/>
        <v>8.5040499999999994</v>
      </c>
      <c r="N90">
        <f t="shared" si="16"/>
        <v>0.25156216118375219</v>
      </c>
      <c r="O90">
        <f t="shared" si="17"/>
        <v>3.4816890703380645</v>
      </c>
      <c r="P90">
        <f t="shared" si="18"/>
        <v>6.7384203629179754E-2</v>
      </c>
      <c r="Q90">
        <f t="shared" si="19"/>
        <v>0.93261579637082015</v>
      </c>
      <c r="R90">
        <f t="shared" si="20"/>
        <v>10.107630544376963</v>
      </c>
      <c r="S90">
        <f t="shared" si="20"/>
        <v>139.89236945562303</v>
      </c>
    </row>
    <row r="91" spans="8:19" x14ac:dyDescent="0.3">
      <c r="H91">
        <f t="shared" si="11"/>
        <v>10.025278805833823</v>
      </c>
      <c r="I91">
        <f t="shared" si="21"/>
        <v>8.2000000000000059E-2</v>
      </c>
      <c r="J91">
        <f t="shared" si="12"/>
        <v>149.91800000000001</v>
      </c>
      <c r="K91">
        <f t="shared" si="13"/>
        <v>41</v>
      </c>
      <c r="L91">
        <f t="shared" si="14"/>
        <v>32.495899999999999</v>
      </c>
      <c r="M91">
        <f t="shared" si="15"/>
        <v>8.5041000000000011</v>
      </c>
      <c r="N91">
        <f t="shared" si="16"/>
        <v>0.25155277450274305</v>
      </c>
      <c r="O91">
        <f t="shared" si="17"/>
        <v>3.4816890703380645</v>
      </c>
      <c r="P91">
        <f t="shared" si="18"/>
        <v>6.7381858705558823E-2</v>
      </c>
      <c r="Q91">
        <f t="shared" si="19"/>
        <v>0.93261814129444121</v>
      </c>
      <c r="R91">
        <f t="shared" si="20"/>
        <v>10.107278805833824</v>
      </c>
      <c r="S91">
        <f t="shared" si="20"/>
        <v>139.89272119416617</v>
      </c>
    </row>
    <row r="92" spans="8:19" x14ac:dyDescent="0.3">
      <c r="H92">
        <f t="shared" si="11"/>
        <v>10.023927068159942</v>
      </c>
      <c r="I92">
        <f t="shared" si="21"/>
        <v>8.300000000000006E-2</v>
      </c>
      <c r="J92">
        <f t="shared" si="12"/>
        <v>149.917</v>
      </c>
      <c r="K92">
        <f t="shared" si="13"/>
        <v>41</v>
      </c>
      <c r="L92">
        <f t="shared" si="14"/>
        <v>32.495849999999997</v>
      </c>
      <c r="M92">
        <f t="shared" si="15"/>
        <v>8.5041500000000028</v>
      </c>
      <c r="N92">
        <f t="shared" si="16"/>
        <v>0.25154338789213382</v>
      </c>
      <c r="O92">
        <f t="shared" si="17"/>
        <v>3.4816890703380645</v>
      </c>
      <c r="P92">
        <f t="shared" si="18"/>
        <v>6.737951378773295E-2</v>
      </c>
      <c r="Q92">
        <f t="shared" si="19"/>
        <v>0.93262048621226701</v>
      </c>
      <c r="R92">
        <f t="shared" si="20"/>
        <v>10.106927068159942</v>
      </c>
      <c r="S92">
        <f t="shared" si="20"/>
        <v>139.89307293184004</v>
      </c>
    </row>
    <row r="93" spans="8:19" x14ac:dyDescent="0.3">
      <c r="H93">
        <f t="shared" si="11"/>
        <v>10.022575331355382</v>
      </c>
      <c r="I93">
        <f t="shared" si="21"/>
        <v>8.4000000000000061E-2</v>
      </c>
      <c r="J93">
        <f t="shared" si="12"/>
        <v>149.916</v>
      </c>
      <c r="K93">
        <f t="shared" si="13"/>
        <v>41</v>
      </c>
      <c r="L93">
        <f t="shared" si="14"/>
        <v>32.495800000000003</v>
      </c>
      <c r="M93">
        <f t="shared" si="15"/>
        <v>8.5041999999999973</v>
      </c>
      <c r="N93">
        <f t="shared" si="16"/>
        <v>0.25153400135192538</v>
      </c>
      <c r="O93">
        <f t="shared" si="17"/>
        <v>3.4816890703380645</v>
      </c>
      <c r="P93">
        <f t="shared" si="18"/>
        <v>6.7377168875702539E-2</v>
      </c>
      <c r="Q93">
        <f t="shared" si="19"/>
        <v>0.93262283112429756</v>
      </c>
      <c r="R93">
        <f t="shared" si="20"/>
        <v>10.106575331355382</v>
      </c>
      <c r="S93">
        <f t="shared" si="20"/>
        <v>139.89342466864463</v>
      </c>
    </row>
    <row r="94" spans="8:19" x14ac:dyDescent="0.3">
      <c r="H94">
        <f t="shared" si="11"/>
        <v>10.021223595420027</v>
      </c>
      <c r="I94">
        <f t="shared" si="21"/>
        <v>8.5000000000000062E-2</v>
      </c>
      <c r="J94">
        <f t="shared" si="12"/>
        <v>149.91499999999999</v>
      </c>
      <c r="K94">
        <f t="shared" si="13"/>
        <v>41</v>
      </c>
      <c r="L94">
        <f t="shared" si="14"/>
        <v>32.495750000000001</v>
      </c>
      <c r="M94">
        <f t="shared" si="15"/>
        <v>8.504249999999999</v>
      </c>
      <c r="N94">
        <f t="shared" si="16"/>
        <v>0.25152461488211419</v>
      </c>
      <c r="O94">
        <f t="shared" si="17"/>
        <v>3.4816890703380645</v>
      </c>
      <c r="P94">
        <f t="shared" si="18"/>
        <v>6.7374823969466854E-2</v>
      </c>
      <c r="Q94">
        <f t="shared" si="19"/>
        <v>0.93262517603053319</v>
      </c>
      <c r="R94">
        <f t="shared" si="20"/>
        <v>10.106223595420028</v>
      </c>
      <c r="S94">
        <f t="shared" si="20"/>
        <v>139.89377640457997</v>
      </c>
    </row>
    <row r="95" spans="8:19" x14ac:dyDescent="0.3">
      <c r="H95">
        <f t="shared" si="11"/>
        <v>10.019871860353948</v>
      </c>
      <c r="I95">
        <f t="shared" si="21"/>
        <v>8.6000000000000063E-2</v>
      </c>
      <c r="J95">
        <f t="shared" si="12"/>
        <v>149.91399999999999</v>
      </c>
      <c r="K95">
        <f t="shared" si="13"/>
        <v>41</v>
      </c>
      <c r="L95">
        <f t="shared" si="14"/>
        <v>32.495699999999999</v>
      </c>
      <c r="M95">
        <f t="shared" si="15"/>
        <v>8.5043000000000006</v>
      </c>
      <c r="N95">
        <f t="shared" si="16"/>
        <v>0.25151522848270114</v>
      </c>
      <c r="O95">
        <f t="shared" si="17"/>
        <v>3.4816890703380645</v>
      </c>
      <c r="P95">
        <f t="shared" si="18"/>
        <v>6.7372479069026325E-2</v>
      </c>
      <c r="Q95">
        <f t="shared" si="19"/>
        <v>0.93262752093097367</v>
      </c>
      <c r="R95">
        <f t="shared" si="20"/>
        <v>10.105871860353949</v>
      </c>
      <c r="S95">
        <f t="shared" si="20"/>
        <v>139.89412813964606</v>
      </c>
    </row>
    <row r="96" spans="8:19" x14ac:dyDescent="0.3">
      <c r="H96">
        <f t="shared" si="11"/>
        <v>10.018520126157169</v>
      </c>
      <c r="I96">
        <f t="shared" si="21"/>
        <v>8.7000000000000063E-2</v>
      </c>
      <c r="J96">
        <f t="shared" si="12"/>
        <v>149.91300000000001</v>
      </c>
      <c r="K96">
        <f t="shared" si="13"/>
        <v>41</v>
      </c>
      <c r="L96">
        <f t="shared" si="14"/>
        <v>32.495649999999998</v>
      </c>
      <c r="M96">
        <f t="shared" si="15"/>
        <v>8.5043500000000023</v>
      </c>
      <c r="N96">
        <f t="shared" si="16"/>
        <v>0.25150584215368621</v>
      </c>
      <c r="O96">
        <f t="shared" si="17"/>
        <v>3.4816890703380645</v>
      </c>
      <c r="P96">
        <f t="shared" si="18"/>
        <v>6.7370134174381119E-2</v>
      </c>
      <c r="Q96">
        <f t="shared" si="19"/>
        <v>0.93262986582561891</v>
      </c>
      <c r="R96">
        <f t="shared" si="20"/>
        <v>10.105520126157169</v>
      </c>
      <c r="S96">
        <f t="shared" si="20"/>
        <v>139.89447987384284</v>
      </c>
    </row>
    <row r="97" spans="8:19" x14ac:dyDescent="0.3">
      <c r="H97">
        <f t="shared" si="11"/>
        <v>10.017168392829708</v>
      </c>
      <c r="I97">
        <f t="shared" si="21"/>
        <v>8.8000000000000064E-2</v>
      </c>
      <c r="J97">
        <f t="shared" si="12"/>
        <v>149.91200000000001</v>
      </c>
      <c r="K97">
        <f t="shared" si="13"/>
        <v>41</v>
      </c>
      <c r="L97">
        <f t="shared" si="14"/>
        <v>32.495600000000003</v>
      </c>
      <c r="M97">
        <f t="shared" si="15"/>
        <v>8.5043999999999969</v>
      </c>
      <c r="N97">
        <f t="shared" si="16"/>
        <v>0.25149645589506942</v>
      </c>
      <c r="O97">
        <f t="shared" si="17"/>
        <v>3.4816890703380645</v>
      </c>
      <c r="P97">
        <f t="shared" si="18"/>
        <v>6.7367789285531388E-2</v>
      </c>
      <c r="Q97">
        <f t="shared" si="19"/>
        <v>0.93263221071446856</v>
      </c>
      <c r="R97">
        <f t="shared" si="20"/>
        <v>10.105168392829707</v>
      </c>
      <c r="S97">
        <f t="shared" si="20"/>
        <v>139.89483160717029</v>
      </c>
    </row>
    <row r="98" spans="8:19" x14ac:dyDescent="0.3">
      <c r="H98">
        <f t="shared" si="11"/>
        <v>10.015816660371511</v>
      </c>
      <c r="I98">
        <f t="shared" si="21"/>
        <v>8.9000000000000065E-2</v>
      </c>
      <c r="J98">
        <f t="shared" si="12"/>
        <v>149.911</v>
      </c>
      <c r="K98">
        <f t="shared" si="13"/>
        <v>41</v>
      </c>
      <c r="L98">
        <f t="shared" si="14"/>
        <v>32.495550000000001</v>
      </c>
      <c r="M98">
        <f t="shared" si="15"/>
        <v>8.5044499999999985</v>
      </c>
      <c r="N98">
        <f t="shared" si="16"/>
        <v>0.25148706970684831</v>
      </c>
      <c r="O98">
        <f t="shared" si="17"/>
        <v>3.4816890703380645</v>
      </c>
      <c r="P98">
        <f t="shared" si="18"/>
        <v>6.7365444402476743E-2</v>
      </c>
      <c r="Q98">
        <f t="shared" si="19"/>
        <v>0.93263455559752328</v>
      </c>
      <c r="R98">
        <f t="shared" si="20"/>
        <v>10.104816660371512</v>
      </c>
      <c r="S98">
        <f t="shared" si="20"/>
        <v>139.89518333962849</v>
      </c>
    </row>
    <row r="99" spans="8:19" x14ac:dyDescent="0.3">
      <c r="H99">
        <f t="shared" si="11"/>
        <v>10.014464928782607</v>
      </c>
      <c r="I99">
        <f t="shared" si="21"/>
        <v>9.0000000000000066E-2</v>
      </c>
      <c r="J99">
        <f t="shared" si="12"/>
        <v>149.91</v>
      </c>
      <c r="K99">
        <f t="shared" si="13"/>
        <v>41</v>
      </c>
      <c r="L99">
        <f t="shared" si="14"/>
        <v>32.4955</v>
      </c>
      <c r="M99">
        <f t="shared" si="15"/>
        <v>8.5045000000000002</v>
      </c>
      <c r="N99">
        <f t="shared" si="16"/>
        <v>0.25147768358902312</v>
      </c>
      <c r="O99">
        <f t="shared" si="17"/>
        <v>3.4816890703380645</v>
      </c>
      <c r="P99">
        <f t="shared" si="18"/>
        <v>6.7363099525217379E-2</v>
      </c>
      <c r="Q99">
        <f t="shared" si="19"/>
        <v>0.93263690047478265</v>
      </c>
      <c r="R99">
        <f t="shared" si="20"/>
        <v>10.104464928782606</v>
      </c>
      <c r="S99">
        <f t="shared" si="20"/>
        <v>139.89553507121741</v>
      </c>
    </row>
    <row r="100" spans="8:19" x14ac:dyDescent="0.3">
      <c r="H100">
        <f t="shared" si="11"/>
        <v>10.013113198063015</v>
      </c>
      <c r="I100">
        <f t="shared" si="21"/>
        <v>9.1000000000000067E-2</v>
      </c>
      <c r="J100">
        <f t="shared" si="12"/>
        <v>149.90899999999999</v>
      </c>
      <c r="K100">
        <f t="shared" si="13"/>
        <v>41</v>
      </c>
      <c r="L100">
        <f t="shared" si="14"/>
        <v>32.495449999999998</v>
      </c>
      <c r="M100">
        <f t="shared" si="15"/>
        <v>8.5045500000000018</v>
      </c>
      <c r="N100">
        <f t="shared" si="16"/>
        <v>0.25146829754159361</v>
      </c>
      <c r="O100">
        <f t="shared" si="17"/>
        <v>3.4816890703380645</v>
      </c>
      <c r="P100">
        <f t="shared" si="18"/>
        <v>6.7360754653753435E-2</v>
      </c>
      <c r="Q100">
        <f t="shared" si="19"/>
        <v>0.93263924534624654</v>
      </c>
      <c r="R100">
        <f t="shared" si="20"/>
        <v>10.104113198063015</v>
      </c>
      <c r="S100">
        <f t="shared" si="20"/>
        <v>139.89588680193697</v>
      </c>
    </row>
    <row r="101" spans="8:19" x14ac:dyDescent="0.3">
      <c r="H101">
        <f t="shared" si="11"/>
        <v>10.011761468212736</v>
      </c>
      <c r="I101">
        <f t="shared" si="21"/>
        <v>9.2000000000000068E-2</v>
      </c>
      <c r="J101">
        <f t="shared" si="12"/>
        <v>149.90799999999999</v>
      </c>
      <c r="K101">
        <f t="shared" si="13"/>
        <v>41</v>
      </c>
      <c r="L101">
        <f t="shared" si="14"/>
        <v>32.495399999999997</v>
      </c>
      <c r="M101">
        <f t="shared" si="15"/>
        <v>8.5046000000000035</v>
      </c>
      <c r="N101">
        <f t="shared" si="16"/>
        <v>0.25145891156455913</v>
      </c>
      <c r="O101">
        <f t="shared" si="17"/>
        <v>3.4816890703380645</v>
      </c>
      <c r="P101">
        <f t="shared" si="18"/>
        <v>6.7358409788084911E-2</v>
      </c>
      <c r="Q101">
        <f t="shared" si="19"/>
        <v>0.93264159021191506</v>
      </c>
      <c r="R101">
        <f t="shared" si="20"/>
        <v>10.103761468212737</v>
      </c>
      <c r="S101">
        <f t="shared" si="20"/>
        <v>139.89623853178725</v>
      </c>
    </row>
    <row r="102" spans="8:19" x14ac:dyDescent="0.3">
      <c r="H102">
        <f t="shared" si="11"/>
        <v>10.010409739231831</v>
      </c>
      <c r="I102">
        <f t="shared" si="21"/>
        <v>9.3000000000000069E-2</v>
      </c>
      <c r="J102">
        <f t="shared" si="12"/>
        <v>149.90700000000001</v>
      </c>
      <c r="K102">
        <f t="shared" si="13"/>
        <v>41</v>
      </c>
      <c r="L102">
        <f t="shared" si="14"/>
        <v>32.495350000000002</v>
      </c>
      <c r="M102">
        <f t="shared" si="15"/>
        <v>8.504649999999998</v>
      </c>
      <c r="N102">
        <f t="shared" si="16"/>
        <v>0.25144952565792056</v>
      </c>
      <c r="O102">
        <f t="shared" si="17"/>
        <v>3.4816890703380645</v>
      </c>
      <c r="P102">
        <f t="shared" si="18"/>
        <v>6.7356064928212209E-2</v>
      </c>
      <c r="Q102">
        <f t="shared" si="19"/>
        <v>0.93264393507178778</v>
      </c>
      <c r="R102">
        <f t="shared" si="20"/>
        <v>10.10340973923183</v>
      </c>
      <c r="S102">
        <f t="shared" si="20"/>
        <v>139.89659026076816</v>
      </c>
    </row>
    <row r="103" spans="8:19" x14ac:dyDescent="0.3">
      <c r="H103">
        <f t="shared" si="11"/>
        <v>10.00905801112021</v>
      </c>
      <c r="I103">
        <f t="shared" si="21"/>
        <v>9.400000000000007E-2</v>
      </c>
      <c r="J103">
        <f t="shared" si="12"/>
        <v>149.90600000000001</v>
      </c>
      <c r="K103">
        <f t="shared" si="13"/>
        <v>41</v>
      </c>
      <c r="L103">
        <f t="shared" si="14"/>
        <v>32.4953</v>
      </c>
      <c r="M103">
        <f t="shared" si="15"/>
        <v>8.5046999999999997</v>
      </c>
      <c r="N103">
        <f t="shared" si="16"/>
        <v>0.25144013982167479</v>
      </c>
      <c r="O103">
        <f t="shared" si="17"/>
        <v>3.4816890703380645</v>
      </c>
      <c r="P103">
        <f t="shared" si="18"/>
        <v>6.7353720074134732E-2</v>
      </c>
      <c r="Q103">
        <f t="shared" si="19"/>
        <v>0.93264627992586524</v>
      </c>
      <c r="R103">
        <f t="shared" ref="R103:S133" si="22">$I$4*P103</f>
        <v>10.10305801112021</v>
      </c>
      <c r="S103">
        <f t="shared" si="22"/>
        <v>139.89694198887977</v>
      </c>
    </row>
    <row r="104" spans="8:19" x14ac:dyDescent="0.3">
      <c r="H104">
        <f t="shared" si="11"/>
        <v>10.007706283877923</v>
      </c>
      <c r="I104">
        <f t="shared" si="21"/>
        <v>9.500000000000007E-2</v>
      </c>
      <c r="J104">
        <f t="shared" si="12"/>
        <v>149.905</v>
      </c>
      <c r="K104">
        <f t="shared" si="13"/>
        <v>41</v>
      </c>
      <c r="L104">
        <f t="shared" si="14"/>
        <v>32.495249999999999</v>
      </c>
      <c r="M104">
        <f t="shared" si="15"/>
        <v>8.5047500000000014</v>
      </c>
      <c r="N104">
        <f t="shared" si="16"/>
        <v>0.25143075405582249</v>
      </c>
      <c r="O104">
        <f t="shared" si="17"/>
        <v>3.4816890703380645</v>
      </c>
      <c r="P104">
        <f t="shared" si="18"/>
        <v>6.7351375225852828E-2</v>
      </c>
      <c r="Q104">
        <f t="shared" si="19"/>
        <v>0.93264862477414723</v>
      </c>
      <c r="R104">
        <f t="shared" si="22"/>
        <v>10.102706283877923</v>
      </c>
      <c r="S104">
        <f t="shared" si="22"/>
        <v>139.89729371612208</v>
      </c>
    </row>
    <row r="105" spans="8:19" x14ac:dyDescent="0.3">
      <c r="H105">
        <f t="shared" si="11"/>
        <v>10.006354557504981</v>
      </c>
      <c r="I105">
        <f t="shared" si="21"/>
        <v>9.6000000000000071E-2</v>
      </c>
      <c r="J105">
        <f t="shared" si="12"/>
        <v>149.904</v>
      </c>
      <c r="K105">
        <f t="shared" si="13"/>
        <v>41</v>
      </c>
      <c r="L105">
        <f t="shared" si="14"/>
        <v>32.495199999999997</v>
      </c>
      <c r="M105">
        <f t="shared" si="15"/>
        <v>8.504800000000003</v>
      </c>
      <c r="N105">
        <f t="shared" si="16"/>
        <v>0.25142136836036322</v>
      </c>
      <c r="O105">
        <f t="shared" si="17"/>
        <v>3.4816890703380645</v>
      </c>
      <c r="P105">
        <f t="shared" si="18"/>
        <v>6.7349030383366537E-2</v>
      </c>
      <c r="Q105">
        <f t="shared" si="19"/>
        <v>0.93265096961663341</v>
      </c>
      <c r="R105">
        <f t="shared" si="22"/>
        <v>10.102354557504981</v>
      </c>
      <c r="S105">
        <f t="shared" si="22"/>
        <v>139.89764544249502</v>
      </c>
    </row>
    <row r="106" spans="8:19" x14ac:dyDescent="0.3">
      <c r="H106">
        <f t="shared" si="11"/>
        <v>10.005002832001436</v>
      </c>
      <c r="I106">
        <f t="shared" si="21"/>
        <v>9.7000000000000072E-2</v>
      </c>
      <c r="J106">
        <f t="shared" si="12"/>
        <v>149.90299999999999</v>
      </c>
      <c r="K106">
        <f t="shared" si="13"/>
        <v>41</v>
      </c>
      <c r="L106">
        <f t="shared" si="14"/>
        <v>32.495150000000002</v>
      </c>
      <c r="M106">
        <f t="shared" si="15"/>
        <v>8.5048499999999976</v>
      </c>
      <c r="N106">
        <f t="shared" si="16"/>
        <v>0.25141198273529763</v>
      </c>
      <c r="O106">
        <f t="shared" si="17"/>
        <v>3.4816890703380645</v>
      </c>
      <c r="P106">
        <f t="shared" si="18"/>
        <v>6.7346685546676235E-2</v>
      </c>
      <c r="Q106">
        <f t="shared" si="19"/>
        <v>0.93265331445332378</v>
      </c>
      <c r="R106">
        <f t="shared" si="22"/>
        <v>10.102002832001435</v>
      </c>
      <c r="S106">
        <f t="shared" si="22"/>
        <v>139.89799716799857</v>
      </c>
    </row>
    <row r="107" spans="8:19" x14ac:dyDescent="0.3">
      <c r="H107">
        <f t="shared" si="11"/>
        <v>10.003651107367194</v>
      </c>
      <c r="I107">
        <f t="shared" si="21"/>
        <v>9.8000000000000073E-2</v>
      </c>
      <c r="J107">
        <f t="shared" si="12"/>
        <v>149.90199999999999</v>
      </c>
      <c r="K107">
        <f t="shared" si="13"/>
        <v>41</v>
      </c>
      <c r="L107">
        <f t="shared" si="14"/>
        <v>32.495100000000001</v>
      </c>
      <c r="M107">
        <f t="shared" si="15"/>
        <v>8.5048999999999992</v>
      </c>
      <c r="N107">
        <f t="shared" si="16"/>
        <v>0.25140259718062263</v>
      </c>
      <c r="O107">
        <f t="shared" si="17"/>
        <v>3.4816890703380645</v>
      </c>
      <c r="P107">
        <f t="shared" si="18"/>
        <v>6.7344340715781298E-2</v>
      </c>
      <c r="Q107">
        <f t="shared" si="19"/>
        <v>0.93265565928421867</v>
      </c>
      <c r="R107">
        <f t="shared" si="22"/>
        <v>10.101651107367195</v>
      </c>
      <c r="S107">
        <f t="shared" si="22"/>
        <v>139.89834889263281</v>
      </c>
    </row>
    <row r="108" spans="8:19" x14ac:dyDescent="0.3">
      <c r="H108">
        <f t="shared" si="11"/>
        <v>10.00229938360232</v>
      </c>
      <c r="I108">
        <f t="shared" si="21"/>
        <v>9.9000000000000074E-2</v>
      </c>
      <c r="J108">
        <f t="shared" si="12"/>
        <v>149.90100000000001</v>
      </c>
      <c r="K108">
        <f t="shared" si="13"/>
        <v>41</v>
      </c>
      <c r="L108">
        <f t="shared" si="14"/>
        <v>32.495049999999999</v>
      </c>
      <c r="M108">
        <f t="shared" si="15"/>
        <v>8.5049500000000009</v>
      </c>
      <c r="N108">
        <f t="shared" si="16"/>
        <v>0.2513932116963391</v>
      </c>
      <c r="O108">
        <f t="shared" si="17"/>
        <v>3.4816890703380645</v>
      </c>
      <c r="P108">
        <f t="shared" si="18"/>
        <v>6.7341995890682141E-2</v>
      </c>
      <c r="Q108">
        <f t="shared" si="19"/>
        <v>0.93265800410931787</v>
      </c>
      <c r="R108">
        <f t="shared" si="22"/>
        <v>10.101299383602321</v>
      </c>
      <c r="S108">
        <f t="shared" si="22"/>
        <v>139.89870061639769</v>
      </c>
    </row>
    <row r="109" spans="8:19" x14ac:dyDescent="0.3">
      <c r="H109">
        <f t="shared" si="11"/>
        <v>10.000947660706814</v>
      </c>
      <c r="I109">
        <f t="shared" si="21"/>
        <v>0.10000000000000007</v>
      </c>
      <c r="J109">
        <f t="shared" si="12"/>
        <v>149.9</v>
      </c>
      <c r="K109">
        <f t="shared" si="13"/>
        <v>41</v>
      </c>
      <c r="L109">
        <f t="shared" si="14"/>
        <v>32.494999999999997</v>
      </c>
      <c r="M109">
        <f t="shared" si="15"/>
        <v>8.5050000000000026</v>
      </c>
      <c r="N109">
        <f t="shared" si="16"/>
        <v>0.25138382628244638</v>
      </c>
      <c r="O109">
        <f t="shared" si="17"/>
        <v>3.4816890703380645</v>
      </c>
      <c r="P109">
        <f t="shared" si="18"/>
        <v>6.7339651071378751E-2</v>
      </c>
      <c r="Q109">
        <f t="shared" si="19"/>
        <v>0.93266034892862115</v>
      </c>
      <c r="R109">
        <f t="shared" si="22"/>
        <v>10.100947660706813</v>
      </c>
      <c r="S109">
        <f t="shared" si="22"/>
        <v>139.89905233929318</v>
      </c>
    </row>
    <row r="110" spans="8:19" x14ac:dyDescent="0.3">
      <c r="H110">
        <f t="shared" si="11"/>
        <v>9.9995959386807325</v>
      </c>
      <c r="I110">
        <f t="shared" si="21"/>
        <v>0.10100000000000008</v>
      </c>
      <c r="J110">
        <f t="shared" si="12"/>
        <v>149.899</v>
      </c>
      <c r="K110">
        <f t="shared" si="13"/>
        <v>41</v>
      </c>
      <c r="L110">
        <f t="shared" si="14"/>
        <v>32.494950000000003</v>
      </c>
      <c r="M110">
        <f t="shared" si="15"/>
        <v>8.5050499999999971</v>
      </c>
      <c r="N110">
        <f t="shared" si="16"/>
        <v>0.25137444093894534</v>
      </c>
      <c r="O110">
        <f t="shared" si="17"/>
        <v>3.4816890703380645</v>
      </c>
      <c r="P110">
        <f t="shared" si="18"/>
        <v>6.7337306257871557E-2</v>
      </c>
      <c r="Q110">
        <f t="shared" si="19"/>
        <v>0.93266269374212851</v>
      </c>
      <c r="R110">
        <f t="shared" si="22"/>
        <v>10.100595938680733</v>
      </c>
      <c r="S110">
        <f t="shared" si="22"/>
        <v>139.89940406131927</v>
      </c>
    </row>
    <row r="111" spans="8:19" x14ac:dyDescent="0.3">
      <c r="H111">
        <f t="shared" si="11"/>
        <v>9.9982442175239896</v>
      </c>
      <c r="I111">
        <f t="shared" si="21"/>
        <v>0.10200000000000008</v>
      </c>
      <c r="J111">
        <f t="shared" si="12"/>
        <v>149.898</v>
      </c>
      <c r="K111">
        <f t="shared" si="13"/>
        <v>41</v>
      </c>
      <c r="L111">
        <f t="shared" si="14"/>
        <v>32.494900000000001</v>
      </c>
      <c r="M111">
        <f t="shared" si="15"/>
        <v>8.5050999999999988</v>
      </c>
      <c r="N111">
        <f t="shared" si="16"/>
        <v>0.25136505566583289</v>
      </c>
      <c r="O111">
        <f t="shared" si="17"/>
        <v>3.4816890703380645</v>
      </c>
      <c r="P111">
        <f t="shared" si="18"/>
        <v>6.7334961450159936E-2</v>
      </c>
      <c r="Q111">
        <f t="shared" si="19"/>
        <v>0.93266503854984018</v>
      </c>
      <c r="R111">
        <f t="shared" si="22"/>
        <v>10.10024421752399</v>
      </c>
      <c r="S111">
        <f t="shared" si="22"/>
        <v>139.89975578247603</v>
      </c>
    </row>
    <row r="112" spans="8:19" x14ac:dyDescent="0.3">
      <c r="H112">
        <f t="shared" si="11"/>
        <v>9.9968924972366331</v>
      </c>
      <c r="I112">
        <f t="shared" si="21"/>
        <v>0.10300000000000008</v>
      </c>
      <c r="J112">
        <f t="shared" si="12"/>
        <v>149.89699999999999</v>
      </c>
      <c r="K112">
        <f t="shared" si="13"/>
        <v>41</v>
      </c>
      <c r="L112">
        <f t="shared" si="14"/>
        <v>32.49485</v>
      </c>
      <c r="M112">
        <f t="shared" si="15"/>
        <v>8.5051500000000004</v>
      </c>
      <c r="N112">
        <f t="shared" si="16"/>
        <v>0.25135567046310969</v>
      </c>
      <c r="O112">
        <f t="shared" si="17"/>
        <v>3.4816890703380645</v>
      </c>
      <c r="P112">
        <f t="shared" si="18"/>
        <v>6.733261664824422E-2</v>
      </c>
      <c r="Q112">
        <f t="shared" si="19"/>
        <v>0.93266738335175581</v>
      </c>
      <c r="R112">
        <f t="shared" si="22"/>
        <v>10.099892497236633</v>
      </c>
      <c r="S112">
        <f t="shared" si="22"/>
        <v>139.90010750276338</v>
      </c>
    </row>
    <row r="113" spans="8:19" x14ac:dyDescent="0.3">
      <c r="H113">
        <f t="shared" si="11"/>
        <v>9.99554077781867</v>
      </c>
      <c r="I113">
        <f t="shared" si="21"/>
        <v>0.10400000000000008</v>
      </c>
      <c r="J113">
        <f t="shared" si="12"/>
        <v>149.89599999999999</v>
      </c>
      <c r="K113">
        <f t="shared" si="13"/>
        <v>41</v>
      </c>
      <c r="L113">
        <f t="shared" si="14"/>
        <v>32.494799999999998</v>
      </c>
      <c r="M113">
        <f t="shared" si="15"/>
        <v>8.5052000000000021</v>
      </c>
      <c r="N113">
        <f t="shared" si="16"/>
        <v>0.25134628533077508</v>
      </c>
      <c r="O113">
        <f t="shared" si="17"/>
        <v>3.4816890703380645</v>
      </c>
      <c r="P113">
        <f t="shared" si="18"/>
        <v>6.7330271852124465E-2</v>
      </c>
      <c r="Q113">
        <f t="shared" si="19"/>
        <v>0.93266972814787563</v>
      </c>
      <c r="R113">
        <f t="shared" si="22"/>
        <v>10.099540777818669</v>
      </c>
      <c r="S113">
        <f t="shared" si="22"/>
        <v>139.90045922218135</v>
      </c>
    </row>
    <row r="114" spans="8:19" x14ac:dyDescent="0.3">
      <c r="H114">
        <f t="shared" si="11"/>
        <v>9.9941890592701608</v>
      </c>
      <c r="I114">
        <f t="shared" si="21"/>
        <v>0.10500000000000008</v>
      </c>
      <c r="J114">
        <f t="shared" si="12"/>
        <v>149.89500000000001</v>
      </c>
      <c r="K114">
        <f t="shared" si="13"/>
        <v>41</v>
      </c>
      <c r="L114">
        <f t="shared" si="14"/>
        <v>32.494750000000003</v>
      </c>
      <c r="M114">
        <f t="shared" si="15"/>
        <v>8.5052499999999966</v>
      </c>
      <c r="N114">
        <f t="shared" si="16"/>
        <v>0.25133690026883015</v>
      </c>
      <c r="O114">
        <f t="shared" si="17"/>
        <v>3.4816890703380645</v>
      </c>
      <c r="P114">
        <f t="shared" si="18"/>
        <v>6.7327927061801074E-2</v>
      </c>
      <c r="Q114">
        <f t="shared" si="19"/>
        <v>0.93267207293819887</v>
      </c>
      <c r="R114">
        <f t="shared" si="22"/>
        <v>10.099189059270161</v>
      </c>
      <c r="S114">
        <f t="shared" si="22"/>
        <v>139.90081094072983</v>
      </c>
    </row>
    <row r="115" spans="8:19" x14ac:dyDescent="0.3">
      <c r="H115">
        <f t="shared" si="11"/>
        <v>9.992837341591013</v>
      </c>
      <c r="I115">
        <f t="shared" si="21"/>
        <v>0.10600000000000008</v>
      </c>
      <c r="J115">
        <f t="shared" si="12"/>
        <v>149.89400000000001</v>
      </c>
      <c r="K115">
        <f t="shared" si="13"/>
        <v>41</v>
      </c>
      <c r="L115">
        <f t="shared" si="14"/>
        <v>32.494700000000002</v>
      </c>
      <c r="M115">
        <f t="shared" si="15"/>
        <v>8.5052999999999983</v>
      </c>
      <c r="N115">
        <f t="shared" si="16"/>
        <v>0.2513275152772716</v>
      </c>
      <c r="O115">
        <f t="shared" si="17"/>
        <v>3.4816890703380645</v>
      </c>
      <c r="P115">
        <f t="shared" si="18"/>
        <v>6.7325582277273421E-2</v>
      </c>
      <c r="Q115">
        <f t="shared" si="19"/>
        <v>0.93267441772272663</v>
      </c>
      <c r="R115">
        <f t="shared" si="22"/>
        <v>10.098837341591013</v>
      </c>
      <c r="S115">
        <f t="shared" si="22"/>
        <v>139.90116265840899</v>
      </c>
    </row>
    <row r="116" spans="8:19" x14ac:dyDescent="0.3">
      <c r="H116">
        <f t="shared" si="11"/>
        <v>9.9914856247812835</v>
      </c>
      <c r="I116">
        <f t="shared" si="21"/>
        <v>0.10700000000000008</v>
      </c>
      <c r="J116">
        <f t="shared" si="12"/>
        <v>149.893</v>
      </c>
      <c r="K116">
        <f t="shared" si="13"/>
        <v>41</v>
      </c>
      <c r="L116">
        <f t="shared" si="14"/>
        <v>32.49465</v>
      </c>
      <c r="M116">
        <f t="shared" si="15"/>
        <v>8.50535</v>
      </c>
      <c r="N116">
        <f t="shared" si="16"/>
        <v>0.25131813035610029</v>
      </c>
      <c r="O116">
        <f t="shared" si="17"/>
        <v>3.4816890703380645</v>
      </c>
      <c r="P116">
        <f t="shared" si="18"/>
        <v>6.7323237498541882E-2</v>
      </c>
      <c r="Q116">
        <f t="shared" si="19"/>
        <v>0.93267676250145803</v>
      </c>
      <c r="R116">
        <f t="shared" si="22"/>
        <v>10.098485624781283</v>
      </c>
      <c r="S116">
        <f t="shared" si="22"/>
        <v>139.90151437521871</v>
      </c>
    </row>
    <row r="117" spans="8:19" x14ac:dyDescent="0.3">
      <c r="H117">
        <f t="shared" si="11"/>
        <v>9.9901339088409742</v>
      </c>
      <c r="I117">
        <f t="shared" si="21"/>
        <v>0.10800000000000008</v>
      </c>
      <c r="J117">
        <f t="shared" si="12"/>
        <v>149.892</v>
      </c>
      <c r="K117">
        <f t="shared" si="13"/>
        <v>41</v>
      </c>
      <c r="L117">
        <f t="shared" si="14"/>
        <v>32.494599999999998</v>
      </c>
      <c r="M117">
        <f t="shared" si="15"/>
        <v>8.5054000000000016</v>
      </c>
      <c r="N117">
        <f t="shared" si="16"/>
        <v>0.25130874550531557</v>
      </c>
      <c r="O117">
        <f t="shared" si="17"/>
        <v>3.4816890703380645</v>
      </c>
      <c r="P117">
        <f t="shared" si="18"/>
        <v>6.7320892725606499E-2</v>
      </c>
      <c r="Q117">
        <f t="shared" si="19"/>
        <v>0.93267910727439352</v>
      </c>
      <c r="R117">
        <f t="shared" si="22"/>
        <v>10.098133908840975</v>
      </c>
      <c r="S117">
        <f t="shared" si="22"/>
        <v>139.90186609115904</v>
      </c>
    </row>
    <row r="118" spans="8:19" x14ac:dyDescent="0.3">
      <c r="H118">
        <f t="shared" si="11"/>
        <v>9.9887821937700974</v>
      </c>
      <c r="I118">
        <f t="shared" si="21"/>
        <v>0.10900000000000008</v>
      </c>
      <c r="J118">
        <f t="shared" si="12"/>
        <v>149.89099999999999</v>
      </c>
      <c r="K118">
        <f t="shared" si="13"/>
        <v>41</v>
      </c>
      <c r="L118">
        <f t="shared" si="14"/>
        <v>32.494549999999997</v>
      </c>
      <c r="M118">
        <f t="shared" si="15"/>
        <v>8.5054500000000033</v>
      </c>
      <c r="N118">
        <f t="shared" si="16"/>
        <v>0.25129936072491699</v>
      </c>
      <c r="O118">
        <f t="shared" si="17"/>
        <v>3.4816890703380645</v>
      </c>
      <c r="P118">
        <f t="shared" si="18"/>
        <v>6.7318547958467312E-2</v>
      </c>
      <c r="Q118">
        <f t="shared" si="19"/>
        <v>0.93268145204153263</v>
      </c>
      <c r="R118">
        <f t="shared" si="22"/>
        <v>10.097782193770097</v>
      </c>
      <c r="S118">
        <f t="shared" si="22"/>
        <v>139.90221780622988</v>
      </c>
    </row>
    <row r="119" spans="8:19" x14ac:dyDescent="0.3">
      <c r="H119">
        <f t="shared" si="11"/>
        <v>9.9874304795687028</v>
      </c>
      <c r="I119">
        <f t="shared" si="21"/>
        <v>0.11000000000000008</v>
      </c>
      <c r="J119">
        <f t="shared" si="12"/>
        <v>149.88999999999999</v>
      </c>
      <c r="K119">
        <f t="shared" si="13"/>
        <v>41</v>
      </c>
      <c r="L119">
        <f t="shared" si="14"/>
        <v>32.494500000000002</v>
      </c>
      <c r="M119">
        <f t="shared" si="15"/>
        <v>8.5054999999999978</v>
      </c>
      <c r="N119">
        <f t="shared" si="16"/>
        <v>0.25128997601490521</v>
      </c>
      <c r="O119">
        <f t="shared" si="17"/>
        <v>3.4816890703380645</v>
      </c>
      <c r="P119">
        <f t="shared" si="18"/>
        <v>6.7316203197124683E-2</v>
      </c>
      <c r="Q119">
        <f t="shared" si="19"/>
        <v>0.93268379680287528</v>
      </c>
      <c r="R119">
        <f t="shared" si="22"/>
        <v>10.097430479568702</v>
      </c>
      <c r="S119">
        <f t="shared" si="22"/>
        <v>139.90256952043129</v>
      </c>
    </row>
    <row r="120" spans="8:19" x14ac:dyDescent="0.3">
      <c r="H120">
        <f t="shared" si="11"/>
        <v>9.9860787662366981</v>
      </c>
      <c r="I120">
        <f t="shared" si="21"/>
        <v>0.11100000000000008</v>
      </c>
      <c r="J120">
        <f t="shared" si="12"/>
        <v>149.88900000000001</v>
      </c>
      <c r="K120">
        <f t="shared" si="13"/>
        <v>41</v>
      </c>
      <c r="L120">
        <f t="shared" si="14"/>
        <v>32.494450000000001</v>
      </c>
      <c r="M120">
        <f t="shared" si="15"/>
        <v>8.5055499999999995</v>
      </c>
      <c r="N120">
        <f t="shared" si="16"/>
        <v>0.25128059137527714</v>
      </c>
      <c r="O120">
        <f t="shared" si="17"/>
        <v>3.4816890703380645</v>
      </c>
      <c r="P120">
        <f t="shared" si="18"/>
        <v>6.7313858441577987E-2</v>
      </c>
      <c r="Q120">
        <f t="shared" si="19"/>
        <v>0.932686141558422</v>
      </c>
      <c r="R120">
        <f t="shared" si="22"/>
        <v>10.097078766236699</v>
      </c>
      <c r="S120">
        <f t="shared" si="22"/>
        <v>139.90292123376329</v>
      </c>
    </row>
    <row r="121" spans="8:19" x14ac:dyDescent="0.3">
      <c r="H121">
        <f t="shared" si="11"/>
        <v>9.9847270537741544</v>
      </c>
      <c r="I121">
        <f t="shared" si="21"/>
        <v>0.11200000000000009</v>
      </c>
      <c r="J121">
        <f t="shared" si="12"/>
        <v>149.88800000000001</v>
      </c>
      <c r="K121">
        <f t="shared" si="13"/>
        <v>41</v>
      </c>
      <c r="L121">
        <f t="shared" si="14"/>
        <v>32.494399999999999</v>
      </c>
      <c r="M121">
        <f t="shared" si="15"/>
        <v>8.5056000000000012</v>
      </c>
      <c r="N121">
        <f t="shared" si="16"/>
        <v>0.25127120680603388</v>
      </c>
      <c r="O121">
        <f t="shared" si="17"/>
        <v>3.4816890703380645</v>
      </c>
      <c r="P121">
        <f t="shared" si="18"/>
        <v>6.7311513691827696E-2</v>
      </c>
      <c r="Q121">
        <f t="shared" si="19"/>
        <v>0.93268848630817236</v>
      </c>
      <c r="R121">
        <f t="shared" si="22"/>
        <v>10.096727053774154</v>
      </c>
      <c r="S121">
        <f t="shared" si="22"/>
        <v>139.90327294622585</v>
      </c>
    </row>
    <row r="122" spans="8:19" x14ac:dyDescent="0.3">
      <c r="H122">
        <f t="shared" si="11"/>
        <v>9.9833753421810556</v>
      </c>
      <c r="I122">
        <f t="shared" si="21"/>
        <v>0.11300000000000009</v>
      </c>
      <c r="J122">
        <f t="shared" si="12"/>
        <v>149.887</v>
      </c>
      <c r="K122">
        <f t="shared" si="13"/>
        <v>41</v>
      </c>
      <c r="L122">
        <f t="shared" si="14"/>
        <v>32.494349999999997</v>
      </c>
      <c r="M122">
        <f t="shared" si="15"/>
        <v>8.5056500000000028</v>
      </c>
      <c r="N122">
        <f t="shared" si="16"/>
        <v>0.25126182230717431</v>
      </c>
      <c r="O122">
        <f t="shared" si="17"/>
        <v>3.4816890703380645</v>
      </c>
      <c r="P122">
        <f t="shared" si="18"/>
        <v>6.7309168947873699E-2</v>
      </c>
      <c r="Q122">
        <f t="shared" si="19"/>
        <v>0.93269083105212636</v>
      </c>
      <c r="R122">
        <f t="shared" si="22"/>
        <v>10.096375342181055</v>
      </c>
      <c r="S122">
        <f t="shared" si="22"/>
        <v>139.90362465781897</v>
      </c>
    </row>
    <row r="123" spans="8:19" x14ac:dyDescent="0.3">
      <c r="H123">
        <f t="shared" si="11"/>
        <v>9.9820236314574764</v>
      </c>
      <c r="I123">
        <f t="shared" si="21"/>
        <v>0.11400000000000009</v>
      </c>
      <c r="J123">
        <f t="shared" si="12"/>
        <v>149.886</v>
      </c>
      <c r="K123">
        <f t="shared" si="13"/>
        <v>41</v>
      </c>
      <c r="L123">
        <f t="shared" si="14"/>
        <v>32.494300000000003</v>
      </c>
      <c r="M123">
        <f t="shared" si="15"/>
        <v>8.5056999999999974</v>
      </c>
      <c r="N123">
        <f t="shared" si="16"/>
        <v>0.25125243787869977</v>
      </c>
      <c r="O123">
        <f t="shared" si="17"/>
        <v>3.4816890703380645</v>
      </c>
      <c r="P123">
        <f t="shared" si="18"/>
        <v>6.7306824209716509E-2</v>
      </c>
      <c r="Q123">
        <f t="shared" si="19"/>
        <v>0.93269317579028355</v>
      </c>
      <c r="R123">
        <f t="shared" si="22"/>
        <v>10.096023631457477</v>
      </c>
      <c r="S123">
        <f t="shared" si="22"/>
        <v>139.90397636854254</v>
      </c>
    </row>
    <row r="124" spans="8:19" x14ac:dyDescent="0.3">
      <c r="H124">
        <f t="shared" si="11"/>
        <v>9.980671921603312</v>
      </c>
      <c r="I124">
        <f t="shared" si="21"/>
        <v>0.11500000000000009</v>
      </c>
      <c r="J124">
        <f t="shared" si="12"/>
        <v>149.88499999999999</v>
      </c>
      <c r="K124">
        <f t="shared" si="13"/>
        <v>41</v>
      </c>
      <c r="L124">
        <f t="shared" si="14"/>
        <v>32.494250000000001</v>
      </c>
      <c r="M124">
        <f t="shared" si="15"/>
        <v>8.505749999999999</v>
      </c>
      <c r="N124">
        <f t="shared" si="16"/>
        <v>0.25124305352060672</v>
      </c>
      <c r="O124">
        <f t="shared" si="17"/>
        <v>3.4816890703380645</v>
      </c>
      <c r="P124">
        <f t="shared" si="18"/>
        <v>6.7304479477355419E-2</v>
      </c>
      <c r="Q124">
        <f t="shared" si="19"/>
        <v>0.93269552052264459</v>
      </c>
      <c r="R124">
        <f t="shared" si="22"/>
        <v>10.095671921603312</v>
      </c>
      <c r="S124">
        <f t="shared" si="22"/>
        <v>139.9043280783967</v>
      </c>
    </row>
    <row r="125" spans="8:19" x14ac:dyDescent="0.3">
      <c r="H125">
        <f t="shared" si="11"/>
        <v>9.9793202126186245</v>
      </c>
      <c r="I125">
        <f t="shared" si="21"/>
        <v>0.11600000000000009</v>
      </c>
      <c r="J125">
        <f t="shared" si="12"/>
        <v>149.88399999999999</v>
      </c>
      <c r="K125">
        <f t="shared" si="13"/>
        <v>41</v>
      </c>
      <c r="L125">
        <f t="shared" si="14"/>
        <v>32.494199999999999</v>
      </c>
      <c r="M125">
        <f t="shared" si="15"/>
        <v>8.5058000000000007</v>
      </c>
      <c r="N125">
        <f t="shared" si="16"/>
        <v>0.25123366923289603</v>
      </c>
      <c r="O125">
        <f t="shared" si="17"/>
        <v>3.4816890703380645</v>
      </c>
      <c r="P125">
        <f t="shared" si="18"/>
        <v>6.7302134750790832E-2</v>
      </c>
      <c r="Q125">
        <f t="shared" si="19"/>
        <v>0.93269786524920928</v>
      </c>
      <c r="R125">
        <f t="shared" si="22"/>
        <v>10.095320212618624</v>
      </c>
      <c r="S125">
        <f t="shared" si="22"/>
        <v>139.90467978738138</v>
      </c>
    </row>
    <row r="126" spans="8:19" x14ac:dyDescent="0.3">
      <c r="H126">
        <f t="shared" si="11"/>
        <v>9.9779685045034263</v>
      </c>
      <c r="I126">
        <f t="shared" si="21"/>
        <v>0.11700000000000009</v>
      </c>
      <c r="J126">
        <f t="shared" si="12"/>
        <v>149.88300000000001</v>
      </c>
      <c r="K126">
        <f t="shared" si="13"/>
        <v>41</v>
      </c>
      <c r="L126">
        <f t="shared" si="14"/>
        <v>32.494149999999998</v>
      </c>
      <c r="M126">
        <f t="shared" si="15"/>
        <v>8.5058500000000024</v>
      </c>
      <c r="N126">
        <f t="shared" si="16"/>
        <v>0.25122428501556748</v>
      </c>
      <c r="O126">
        <f t="shared" si="17"/>
        <v>3.4816890703380645</v>
      </c>
      <c r="P126">
        <f t="shared" si="18"/>
        <v>6.7299790030022844E-2</v>
      </c>
      <c r="Q126">
        <f t="shared" si="19"/>
        <v>0.93270020996997716</v>
      </c>
      <c r="R126">
        <f t="shared" si="22"/>
        <v>10.094968504503427</v>
      </c>
      <c r="S126">
        <f t="shared" si="22"/>
        <v>139.90503149549659</v>
      </c>
    </row>
    <row r="127" spans="8:19" x14ac:dyDescent="0.3">
      <c r="H127">
        <f t="shared" si="11"/>
        <v>9.9766167972577549</v>
      </c>
      <c r="I127">
        <f t="shared" si="21"/>
        <v>0.11800000000000009</v>
      </c>
      <c r="J127">
        <f t="shared" si="12"/>
        <v>149.88200000000001</v>
      </c>
      <c r="K127">
        <f t="shared" si="13"/>
        <v>41</v>
      </c>
      <c r="L127">
        <f t="shared" si="14"/>
        <v>32.494100000000003</v>
      </c>
      <c r="M127">
        <f t="shared" si="15"/>
        <v>8.5058999999999969</v>
      </c>
      <c r="N127">
        <f t="shared" si="16"/>
        <v>0.2512149008686213</v>
      </c>
      <c r="O127">
        <f t="shared" si="17"/>
        <v>3.4816890703380645</v>
      </c>
      <c r="P127">
        <f t="shared" si="18"/>
        <v>6.7297445315051704E-2</v>
      </c>
      <c r="Q127">
        <f t="shared" si="19"/>
        <v>0.93270255468494823</v>
      </c>
      <c r="R127">
        <f t="shared" si="22"/>
        <v>10.094616797257755</v>
      </c>
      <c r="S127">
        <f t="shared" si="22"/>
        <v>139.90538320274223</v>
      </c>
    </row>
    <row r="128" spans="8:19" x14ac:dyDescent="0.3">
      <c r="H128">
        <f t="shared" si="11"/>
        <v>9.975265090881539</v>
      </c>
      <c r="I128">
        <f t="shared" si="21"/>
        <v>0.11900000000000009</v>
      </c>
      <c r="J128">
        <f t="shared" si="12"/>
        <v>149.881</v>
      </c>
      <c r="K128">
        <f t="shared" si="13"/>
        <v>41</v>
      </c>
      <c r="L128">
        <f t="shared" si="14"/>
        <v>32.494050000000001</v>
      </c>
      <c r="M128">
        <f t="shared" si="15"/>
        <v>8.5059499999999986</v>
      </c>
      <c r="N128">
        <f t="shared" si="16"/>
        <v>0.25120551679205483</v>
      </c>
      <c r="O128">
        <f t="shared" si="17"/>
        <v>3.4816890703380645</v>
      </c>
      <c r="P128">
        <f t="shared" si="18"/>
        <v>6.7295100605876929E-2</v>
      </c>
      <c r="Q128">
        <f t="shared" si="19"/>
        <v>0.93270489939412304</v>
      </c>
      <c r="R128">
        <f t="shared" si="22"/>
        <v>10.094265090881539</v>
      </c>
      <c r="S128">
        <f t="shared" si="22"/>
        <v>139.90573490911845</v>
      </c>
    </row>
    <row r="129" spans="8:19" x14ac:dyDescent="0.3">
      <c r="H129">
        <f t="shared" si="11"/>
        <v>9.9739133853748303</v>
      </c>
      <c r="I129">
        <f t="shared" si="21"/>
        <v>0.12000000000000009</v>
      </c>
      <c r="J129">
        <f t="shared" si="12"/>
        <v>149.88</v>
      </c>
      <c r="K129">
        <f t="shared" si="13"/>
        <v>41</v>
      </c>
      <c r="L129">
        <f t="shared" si="14"/>
        <v>32.494</v>
      </c>
      <c r="M129">
        <f t="shared" si="15"/>
        <v>8.5060000000000002</v>
      </c>
      <c r="N129">
        <f t="shared" si="16"/>
        <v>0.25119613278586872</v>
      </c>
      <c r="O129">
        <f t="shared" si="17"/>
        <v>3.4816890703380645</v>
      </c>
      <c r="P129">
        <f t="shared" si="18"/>
        <v>6.7292755902498863E-2</v>
      </c>
      <c r="Q129">
        <f t="shared" si="19"/>
        <v>0.93270724409750116</v>
      </c>
      <c r="R129">
        <f t="shared" si="22"/>
        <v>10.09391338537483</v>
      </c>
      <c r="S129">
        <f t="shared" si="22"/>
        <v>139.90608661462517</v>
      </c>
    </row>
    <row r="130" spans="8:19" x14ac:dyDescent="0.3">
      <c r="H130">
        <f t="shared" si="11"/>
        <v>9.9725616807376234</v>
      </c>
      <c r="I130">
        <f t="shared" si="21"/>
        <v>0.12100000000000009</v>
      </c>
      <c r="J130">
        <f t="shared" si="12"/>
        <v>149.87899999999999</v>
      </c>
      <c r="K130">
        <f t="shared" si="13"/>
        <v>41</v>
      </c>
      <c r="L130">
        <f t="shared" si="14"/>
        <v>32.493949999999998</v>
      </c>
      <c r="M130">
        <f t="shared" si="15"/>
        <v>8.5060500000000019</v>
      </c>
      <c r="N130">
        <f t="shared" si="16"/>
        <v>0.25118674885006231</v>
      </c>
      <c r="O130">
        <f t="shared" si="17"/>
        <v>3.4816890703380645</v>
      </c>
      <c r="P130">
        <f t="shared" si="18"/>
        <v>6.7290411204917494E-2</v>
      </c>
      <c r="Q130">
        <f t="shared" si="19"/>
        <v>0.93270958879508248</v>
      </c>
      <c r="R130">
        <f t="shared" si="22"/>
        <v>10.093561680737624</v>
      </c>
      <c r="S130">
        <f t="shared" si="22"/>
        <v>139.90643831926238</v>
      </c>
    </row>
    <row r="131" spans="8:19" x14ac:dyDescent="0.3">
      <c r="H131">
        <f t="shared" si="11"/>
        <v>9.9712099769699361</v>
      </c>
      <c r="I131">
        <f t="shared" si="21"/>
        <v>0.12200000000000009</v>
      </c>
      <c r="J131">
        <f t="shared" si="12"/>
        <v>149.87799999999999</v>
      </c>
      <c r="K131">
        <f t="shared" si="13"/>
        <v>41</v>
      </c>
      <c r="L131">
        <f t="shared" si="14"/>
        <v>32.493899999999996</v>
      </c>
      <c r="M131">
        <f t="shared" si="15"/>
        <v>8.5061000000000035</v>
      </c>
      <c r="N131">
        <f t="shared" si="16"/>
        <v>0.25117736498463517</v>
      </c>
      <c r="O131">
        <f t="shared" si="17"/>
        <v>3.4816890703380645</v>
      </c>
      <c r="P131">
        <f t="shared" si="18"/>
        <v>6.7288066513132905E-2</v>
      </c>
      <c r="Q131">
        <f t="shared" si="19"/>
        <v>0.9327119334868671</v>
      </c>
      <c r="R131">
        <f t="shared" si="22"/>
        <v>10.093209976969936</v>
      </c>
      <c r="S131">
        <f t="shared" si="22"/>
        <v>139.90679002303006</v>
      </c>
    </row>
    <row r="132" spans="8:19" x14ac:dyDescent="0.3">
      <c r="H132">
        <f t="shared" si="11"/>
        <v>9.9698582740718251</v>
      </c>
      <c r="I132">
        <f t="shared" si="21"/>
        <v>0.1230000000000001</v>
      </c>
      <c r="J132">
        <f t="shared" si="12"/>
        <v>149.87700000000001</v>
      </c>
      <c r="K132">
        <f t="shared" si="13"/>
        <v>41</v>
      </c>
      <c r="L132">
        <f t="shared" si="14"/>
        <v>32.493850000000002</v>
      </c>
      <c r="M132">
        <f t="shared" si="15"/>
        <v>8.5061499999999981</v>
      </c>
      <c r="N132">
        <f t="shared" si="16"/>
        <v>0.25116798118958816</v>
      </c>
      <c r="O132">
        <f t="shared" si="17"/>
        <v>3.4816890703380645</v>
      </c>
      <c r="P132">
        <f t="shared" si="18"/>
        <v>6.7285721827145498E-2</v>
      </c>
      <c r="Q132">
        <f t="shared" si="19"/>
        <v>0.93271427817285457</v>
      </c>
      <c r="R132">
        <f t="shared" si="22"/>
        <v>10.092858274071824</v>
      </c>
      <c r="S132">
        <f t="shared" si="22"/>
        <v>139.9071417259282</v>
      </c>
    </row>
    <row r="133" spans="8:19" x14ac:dyDescent="0.3">
      <c r="H133">
        <f t="shared" si="11"/>
        <v>9.9685065720431822</v>
      </c>
      <c r="I133">
        <f t="shared" si="21"/>
        <v>0.1240000000000001</v>
      </c>
      <c r="J133">
        <f t="shared" si="12"/>
        <v>149.876</v>
      </c>
      <c r="K133">
        <f t="shared" si="13"/>
        <v>41</v>
      </c>
      <c r="L133">
        <f t="shared" si="14"/>
        <v>32.4938</v>
      </c>
      <c r="M133">
        <f t="shared" si="15"/>
        <v>8.5061999999999998</v>
      </c>
      <c r="N133">
        <f t="shared" si="16"/>
        <v>0.25115859746491775</v>
      </c>
      <c r="O133">
        <f t="shared" si="17"/>
        <v>3.4816890703380645</v>
      </c>
      <c r="P133">
        <f t="shared" si="18"/>
        <v>6.7283377146954551E-2</v>
      </c>
      <c r="Q133">
        <f t="shared" si="19"/>
        <v>0.93271662285304546</v>
      </c>
      <c r="R133">
        <f t="shared" si="22"/>
        <v>10.092506572043183</v>
      </c>
      <c r="S133">
        <f t="shared" si="22"/>
        <v>139.90749342795681</v>
      </c>
    </row>
    <row r="134" spans="8:19" x14ac:dyDescent="0.3">
      <c r="H134">
        <f t="shared" si="11"/>
        <v>9.9671548708840874</v>
      </c>
      <c r="I134">
        <f t="shared" si="21"/>
        <v>0.12500000000000008</v>
      </c>
      <c r="J134">
        <f t="shared" si="12"/>
        <v>149.875</v>
      </c>
      <c r="K134">
        <f t="shared" si="13"/>
        <v>41</v>
      </c>
      <c r="L134">
        <f t="shared" si="14"/>
        <v>32.493749999999999</v>
      </c>
      <c r="M134">
        <f t="shared" si="15"/>
        <v>8.5062500000000014</v>
      </c>
      <c r="N134">
        <f t="shared" si="16"/>
        <v>0.25114921381062527</v>
      </c>
      <c r="O134">
        <f t="shared" si="17"/>
        <v>3.4816890703380645</v>
      </c>
      <c r="P134">
        <f t="shared" si="18"/>
        <v>6.7281032472560579E-2</v>
      </c>
      <c r="Q134">
        <f t="shared" si="19"/>
        <v>0.93271896752743944</v>
      </c>
      <c r="R134">
        <f t="shared" ref="R134:S155" si="23">$I$4*P134</f>
        <v>10.092154870884087</v>
      </c>
      <c r="S134">
        <f t="shared" si="23"/>
        <v>139.90784512911591</v>
      </c>
    </row>
    <row r="135" spans="8:19" x14ac:dyDescent="0.3">
      <c r="H135">
        <f t="shared" si="11"/>
        <v>9.965803170594528</v>
      </c>
      <c r="I135">
        <f t="shared" si="21"/>
        <v>0.12600000000000008</v>
      </c>
      <c r="J135">
        <f t="shared" si="12"/>
        <v>149.874</v>
      </c>
      <c r="K135">
        <f t="shared" si="13"/>
        <v>41</v>
      </c>
      <c r="L135">
        <f t="shared" si="14"/>
        <v>32.493699999999997</v>
      </c>
      <c r="M135">
        <f t="shared" si="15"/>
        <v>8.5063000000000031</v>
      </c>
      <c r="N135">
        <f t="shared" si="16"/>
        <v>0.25113983022670983</v>
      </c>
      <c r="O135">
        <f t="shared" si="17"/>
        <v>3.4816890703380645</v>
      </c>
      <c r="P135">
        <f t="shared" si="18"/>
        <v>6.7278687803963511E-2</v>
      </c>
      <c r="Q135">
        <f t="shared" si="19"/>
        <v>0.93272131219603649</v>
      </c>
      <c r="R135">
        <f t="shared" si="23"/>
        <v>10.091803170594527</v>
      </c>
      <c r="S135">
        <f t="shared" si="23"/>
        <v>139.90819682940548</v>
      </c>
    </row>
    <row r="136" spans="8:19" x14ac:dyDescent="0.3">
      <c r="H136">
        <f t="shared" si="11"/>
        <v>9.9644514711745682</v>
      </c>
      <c r="I136">
        <f t="shared" si="21"/>
        <v>0.12700000000000009</v>
      </c>
      <c r="J136">
        <f t="shared" si="12"/>
        <v>149.87299999999999</v>
      </c>
      <c r="K136">
        <f t="shared" si="13"/>
        <v>41</v>
      </c>
      <c r="L136">
        <f t="shared" si="14"/>
        <v>32.493650000000002</v>
      </c>
      <c r="M136">
        <f t="shared" si="15"/>
        <v>8.5063499999999976</v>
      </c>
      <c r="N136">
        <f t="shared" si="16"/>
        <v>0.25113044671317231</v>
      </c>
      <c r="O136">
        <f t="shared" si="17"/>
        <v>3.4816890703380645</v>
      </c>
      <c r="P136">
        <f t="shared" si="18"/>
        <v>6.7276343141163791E-2</v>
      </c>
      <c r="Q136">
        <f t="shared" si="19"/>
        <v>0.93272365685883629</v>
      </c>
      <c r="R136">
        <f t="shared" si="23"/>
        <v>10.091451471174569</v>
      </c>
      <c r="S136">
        <f t="shared" si="23"/>
        <v>139.90854852882543</v>
      </c>
    </row>
    <row r="137" spans="8:19" x14ac:dyDescent="0.3">
      <c r="H137">
        <f t="shared" si="11"/>
        <v>9.9630997726241173</v>
      </c>
      <c r="I137">
        <f t="shared" si="21"/>
        <v>0.12800000000000009</v>
      </c>
      <c r="J137">
        <f t="shared" si="12"/>
        <v>149.87200000000001</v>
      </c>
      <c r="K137">
        <f t="shared" si="13"/>
        <v>41</v>
      </c>
      <c r="L137">
        <f t="shared" si="14"/>
        <v>32.493600000000001</v>
      </c>
      <c r="M137">
        <f t="shared" si="15"/>
        <v>8.5063999999999993</v>
      </c>
      <c r="N137">
        <f t="shared" si="16"/>
        <v>0.2511210632700096</v>
      </c>
      <c r="O137">
        <f t="shared" si="17"/>
        <v>3.4816890703380645</v>
      </c>
      <c r="P137">
        <f t="shared" si="18"/>
        <v>6.7273998484160782E-2</v>
      </c>
      <c r="Q137">
        <f t="shared" si="19"/>
        <v>0.93272600151583918</v>
      </c>
      <c r="R137">
        <f t="shared" si="23"/>
        <v>10.091099772624117</v>
      </c>
      <c r="S137">
        <f t="shared" si="23"/>
        <v>139.90890022737588</v>
      </c>
    </row>
    <row r="138" spans="8:19" x14ac:dyDescent="0.3">
      <c r="H138">
        <f t="shared" ref="H138:H154" si="24">ABS(I138-R138)</f>
        <v>9.9617480749432357</v>
      </c>
      <c r="I138">
        <f t="shared" si="21"/>
        <v>0.12900000000000009</v>
      </c>
      <c r="J138">
        <f t="shared" ref="J138:J155" si="25">$I$4-I138</f>
        <v>149.87100000000001</v>
      </c>
      <c r="K138">
        <f t="shared" ref="K138:K155" si="26">$I$2+$M$2+MAX(I138-$K$2,0)</f>
        <v>41</v>
      </c>
      <c r="L138">
        <f t="shared" ref="L138:L155" si="27">$I$3+$M$3+0.05*MAX(J138-$K$3,0)</f>
        <v>32.493549999999999</v>
      </c>
      <c r="M138">
        <f t="shared" ref="M138:M155" si="28">ABS(K138-L138)</f>
        <v>8.506450000000001</v>
      </c>
      <c r="N138">
        <f t="shared" ref="N138:N155" si="29">EXP($O$6*(K138-MIN(K138,L138)-$Q$1))-1</f>
        <v>0.25111167989722261</v>
      </c>
      <c r="O138">
        <f t="shared" ref="O138:O155" si="30">EXP($O$6*(L138-MIN(L138,K138)-$Q$1))-1</f>
        <v>3.4816890703380645</v>
      </c>
      <c r="P138">
        <f t="shared" ref="P138:P155" si="31">N138/SUM(N138:O138)</f>
        <v>6.72716538329549E-2</v>
      </c>
      <c r="Q138">
        <f t="shared" ref="Q138:Q155" si="32">O138/SUM(N138:O138)</f>
        <v>0.93272834616704503</v>
      </c>
      <c r="R138">
        <f t="shared" si="23"/>
        <v>10.090748074943235</v>
      </c>
      <c r="S138">
        <f t="shared" si="23"/>
        <v>139.90925192505676</v>
      </c>
    </row>
    <row r="139" spans="8:19" x14ac:dyDescent="0.3">
      <c r="H139">
        <f t="shared" si="24"/>
        <v>9.9603963781319145</v>
      </c>
      <c r="I139">
        <f t="shared" ref="I139:I155" si="33">I138+0.001</f>
        <v>0.13000000000000009</v>
      </c>
      <c r="J139">
        <f t="shared" si="25"/>
        <v>149.87</v>
      </c>
      <c r="K139">
        <f t="shared" si="26"/>
        <v>41</v>
      </c>
      <c r="L139">
        <f t="shared" si="27"/>
        <v>32.493499999999997</v>
      </c>
      <c r="M139">
        <f t="shared" si="28"/>
        <v>8.5065000000000026</v>
      </c>
      <c r="N139">
        <f t="shared" si="29"/>
        <v>0.25110229659481043</v>
      </c>
      <c r="O139">
        <f t="shared" si="30"/>
        <v>3.4816890703380645</v>
      </c>
      <c r="P139">
        <f t="shared" si="31"/>
        <v>6.7269309187546103E-2</v>
      </c>
      <c r="Q139">
        <f t="shared" si="32"/>
        <v>0.93273069081245386</v>
      </c>
      <c r="R139">
        <f t="shared" si="23"/>
        <v>10.090396378131915</v>
      </c>
      <c r="S139">
        <f t="shared" si="23"/>
        <v>139.90960362186809</v>
      </c>
    </row>
    <row r="140" spans="8:19" x14ac:dyDescent="0.3">
      <c r="H140">
        <f t="shared" si="24"/>
        <v>9.9590446821902248</v>
      </c>
      <c r="I140">
        <f t="shared" si="33"/>
        <v>0.13100000000000009</v>
      </c>
      <c r="J140">
        <f t="shared" si="25"/>
        <v>149.869</v>
      </c>
      <c r="K140">
        <f t="shared" si="26"/>
        <v>41</v>
      </c>
      <c r="L140">
        <f t="shared" si="27"/>
        <v>32.493450000000003</v>
      </c>
      <c r="M140">
        <f t="shared" si="28"/>
        <v>8.5065499999999972</v>
      </c>
      <c r="N140">
        <f t="shared" si="29"/>
        <v>0.25109291336277417</v>
      </c>
      <c r="O140">
        <f t="shared" si="30"/>
        <v>3.4816890703380645</v>
      </c>
      <c r="P140">
        <f t="shared" si="31"/>
        <v>6.7266964547934835E-2</v>
      </c>
      <c r="Q140">
        <f t="shared" si="32"/>
        <v>0.93273303545206521</v>
      </c>
      <c r="R140">
        <f t="shared" si="23"/>
        <v>10.090044682190225</v>
      </c>
      <c r="S140">
        <f t="shared" si="23"/>
        <v>139.90995531780979</v>
      </c>
    </row>
    <row r="141" spans="8:19" x14ac:dyDescent="0.3">
      <c r="H141">
        <f t="shared" si="24"/>
        <v>9.9576929871180653</v>
      </c>
      <c r="I141">
        <f t="shared" si="33"/>
        <v>0.13200000000000009</v>
      </c>
      <c r="J141">
        <f t="shared" si="25"/>
        <v>149.86799999999999</v>
      </c>
      <c r="K141">
        <f t="shared" si="26"/>
        <v>41</v>
      </c>
      <c r="L141">
        <f t="shared" si="27"/>
        <v>32.493400000000001</v>
      </c>
      <c r="M141">
        <f t="shared" si="28"/>
        <v>8.5065999999999988</v>
      </c>
      <c r="N141">
        <f t="shared" si="29"/>
        <v>0.25108353020111052</v>
      </c>
      <c r="O141">
        <f t="shared" si="30"/>
        <v>3.4816890703380645</v>
      </c>
      <c r="P141">
        <f t="shared" si="31"/>
        <v>6.726461991412043E-2</v>
      </c>
      <c r="Q141">
        <f t="shared" si="32"/>
        <v>0.93273538008587953</v>
      </c>
      <c r="R141">
        <f t="shared" si="23"/>
        <v>10.089692987118065</v>
      </c>
      <c r="S141">
        <f t="shared" si="23"/>
        <v>139.91030701288193</v>
      </c>
    </row>
    <row r="142" spans="8:19" x14ac:dyDescent="0.3">
      <c r="H142">
        <f t="shared" si="24"/>
        <v>9.9563412929154946</v>
      </c>
      <c r="I142">
        <f t="shared" si="33"/>
        <v>0.13300000000000009</v>
      </c>
      <c r="J142">
        <f t="shared" si="25"/>
        <v>149.86699999999999</v>
      </c>
      <c r="K142">
        <f t="shared" si="26"/>
        <v>41</v>
      </c>
      <c r="L142">
        <f t="shared" si="27"/>
        <v>32.49335</v>
      </c>
      <c r="M142">
        <f t="shared" si="28"/>
        <v>8.5066500000000005</v>
      </c>
      <c r="N142">
        <f t="shared" si="29"/>
        <v>0.25107414710982034</v>
      </c>
      <c r="O142">
        <f t="shared" si="30"/>
        <v>3.4816890703380645</v>
      </c>
      <c r="P142">
        <f t="shared" si="31"/>
        <v>6.7262275286103304E-2</v>
      </c>
      <c r="Q142">
        <f t="shared" si="32"/>
        <v>0.93273772471389671</v>
      </c>
      <c r="R142">
        <f t="shared" si="23"/>
        <v>10.089341292915496</v>
      </c>
      <c r="S142">
        <f t="shared" si="23"/>
        <v>139.91065870708451</v>
      </c>
    </row>
    <row r="143" spans="8:19" x14ac:dyDescent="0.3">
      <c r="H143">
        <f t="shared" si="24"/>
        <v>9.9549895995825199</v>
      </c>
      <c r="I143">
        <f t="shared" si="33"/>
        <v>0.13400000000000009</v>
      </c>
      <c r="J143">
        <f t="shared" si="25"/>
        <v>149.86600000000001</v>
      </c>
      <c r="K143">
        <f t="shared" si="26"/>
        <v>41</v>
      </c>
      <c r="L143">
        <f t="shared" si="27"/>
        <v>32.493299999999998</v>
      </c>
      <c r="M143">
        <f t="shared" si="28"/>
        <v>8.5067000000000021</v>
      </c>
      <c r="N143">
        <f t="shared" si="29"/>
        <v>0.25106476408890299</v>
      </c>
      <c r="O143">
        <f t="shared" si="30"/>
        <v>3.4816890703380645</v>
      </c>
      <c r="P143">
        <f t="shared" si="31"/>
        <v>6.7259930663883472E-2</v>
      </c>
      <c r="Q143">
        <f t="shared" si="32"/>
        <v>0.93274006933611664</v>
      </c>
      <c r="R143">
        <f t="shared" si="23"/>
        <v>10.08898959958252</v>
      </c>
      <c r="S143">
        <f t="shared" si="23"/>
        <v>139.9110104004175</v>
      </c>
    </row>
    <row r="144" spans="8:19" x14ac:dyDescent="0.3">
      <c r="H144">
        <f t="shared" si="24"/>
        <v>9.9536379071192052</v>
      </c>
      <c r="I144">
        <f t="shared" si="33"/>
        <v>0.13500000000000009</v>
      </c>
      <c r="J144">
        <f t="shared" si="25"/>
        <v>149.86500000000001</v>
      </c>
      <c r="K144">
        <f t="shared" si="26"/>
        <v>41</v>
      </c>
      <c r="L144">
        <f t="shared" si="27"/>
        <v>32.493250000000003</v>
      </c>
      <c r="M144">
        <f t="shared" si="28"/>
        <v>8.5067499999999967</v>
      </c>
      <c r="N144">
        <f t="shared" si="29"/>
        <v>0.25105538113835957</v>
      </c>
      <c r="O144">
        <f t="shared" si="30"/>
        <v>3.4816890703380645</v>
      </c>
      <c r="P144">
        <f t="shared" si="31"/>
        <v>6.7257586047461362E-2</v>
      </c>
      <c r="Q144">
        <f t="shared" si="32"/>
        <v>0.93274241395253865</v>
      </c>
      <c r="R144">
        <f t="shared" si="23"/>
        <v>10.088637907119205</v>
      </c>
      <c r="S144">
        <f t="shared" si="23"/>
        <v>139.91136209288081</v>
      </c>
    </row>
    <row r="145" spans="8:19" x14ac:dyDescent="0.3">
      <c r="H145">
        <f t="shared" si="24"/>
        <v>9.9522862155254437</v>
      </c>
      <c r="I145">
        <f t="shared" si="33"/>
        <v>0.13600000000000009</v>
      </c>
      <c r="J145">
        <f t="shared" si="25"/>
        <v>149.864</v>
      </c>
      <c r="K145">
        <f t="shared" si="26"/>
        <v>41</v>
      </c>
      <c r="L145">
        <f t="shared" si="27"/>
        <v>32.493200000000002</v>
      </c>
      <c r="M145">
        <f t="shared" si="28"/>
        <v>8.5067999999999984</v>
      </c>
      <c r="N145">
        <f t="shared" si="29"/>
        <v>0.25104599825818652</v>
      </c>
      <c r="O145">
        <f t="shared" si="30"/>
        <v>3.4816890703380645</v>
      </c>
      <c r="P145">
        <f t="shared" si="31"/>
        <v>6.7255241436836283E-2</v>
      </c>
      <c r="Q145">
        <f t="shared" si="32"/>
        <v>0.93274475856316363</v>
      </c>
      <c r="R145">
        <f t="shared" si="23"/>
        <v>10.088286215525443</v>
      </c>
      <c r="S145">
        <f t="shared" si="23"/>
        <v>139.91171378447456</v>
      </c>
    </row>
    <row r="146" spans="8:19" x14ac:dyDescent="0.3">
      <c r="H146">
        <f t="shared" si="24"/>
        <v>9.950934524801303</v>
      </c>
      <c r="I146">
        <f t="shared" si="33"/>
        <v>0.13700000000000009</v>
      </c>
      <c r="J146">
        <f t="shared" si="25"/>
        <v>149.863</v>
      </c>
      <c r="K146">
        <f t="shared" si="26"/>
        <v>41</v>
      </c>
      <c r="L146">
        <f t="shared" si="27"/>
        <v>32.49315</v>
      </c>
      <c r="M146">
        <f t="shared" si="28"/>
        <v>8.50685</v>
      </c>
      <c r="N146">
        <f t="shared" si="29"/>
        <v>0.25103661544838496</v>
      </c>
      <c r="O146">
        <f t="shared" si="30"/>
        <v>3.4816890703380645</v>
      </c>
      <c r="P146">
        <f t="shared" si="31"/>
        <v>6.7252896832008691E-2</v>
      </c>
      <c r="Q146">
        <f t="shared" si="32"/>
        <v>0.93274710316799136</v>
      </c>
      <c r="R146">
        <f t="shared" si="23"/>
        <v>10.087934524801303</v>
      </c>
      <c r="S146">
        <f t="shared" si="23"/>
        <v>139.91206547519872</v>
      </c>
    </row>
    <row r="147" spans="8:19" x14ac:dyDescent="0.3">
      <c r="H147">
        <f t="shared" si="24"/>
        <v>9.9495828349467779</v>
      </c>
      <c r="I147">
        <f t="shared" si="33"/>
        <v>0.13800000000000009</v>
      </c>
      <c r="J147">
        <f t="shared" si="25"/>
        <v>149.86199999999999</v>
      </c>
      <c r="K147">
        <f t="shared" si="26"/>
        <v>41</v>
      </c>
      <c r="L147">
        <f t="shared" si="27"/>
        <v>32.493099999999998</v>
      </c>
      <c r="M147">
        <f t="shared" si="28"/>
        <v>8.5069000000000017</v>
      </c>
      <c r="N147">
        <f t="shared" si="29"/>
        <v>0.251027232708954</v>
      </c>
      <c r="O147">
        <f t="shared" si="30"/>
        <v>3.4816890703380645</v>
      </c>
      <c r="P147">
        <f t="shared" si="31"/>
        <v>6.7250552232978517E-2</v>
      </c>
      <c r="Q147">
        <f t="shared" si="32"/>
        <v>0.93274944776702151</v>
      </c>
      <c r="R147">
        <f t="shared" si="23"/>
        <v>10.087582834946778</v>
      </c>
      <c r="S147">
        <f t="shared" si="23"/>
        <v>139.91241716505323</v>
      </c>
    </row>
    <row r="148" spans="8:19" x14ac:dyDescent="0.3">
      <c r="H148">
        <f t="shared" si="24"/>
        <v>9.948231145961886</v>
      </c>
      <c r="I148">
        <f t="shared" si="33"/>
        <v>0.1390000000000001</v>
      </c>
      <c r="J148">
        <f t="shared" si="25"/>
        <v>149.86099999999999</v>
      </c>
      <c r="K148">
        <f t="shared" si="26"/>
        <v>41</v>
      </c>
      <c r="L148">
        <f t="shared" si="27"/>
        <v>32.493049999999997</v>
      </c>
      <c r="M148">
        <f t="shared" si="28"/>
        <v>8.5069500000000033</v>
      </c>
      <c r="N148">
        <f t="shared" si="29"/>
        <v>0.25101785003989341</v>
      </c>
      <c r="O148">
        <f t="shared" si="30"/>
        <v>3.4816890703380645</v>
      </c>
      <c r="P148">
        <f t="shared" si="31"/>
        <v>6.7248207639745899E-2</v>
      </c>
      <c r="Q148">
        <f t="shared" si="32"/>
        <v>0.93275179236025407</v>
      </c>
      <c r="R148">
        <f t="shared" si="23"/>
        <v>10.087231145961885</v>
      </c>
      <c r="S148">
        <f t="shared" si="23"/>
        <v>139.91276885403812</v>
      </c>
    </row>
    <row r="149" spans="8:19" x14ac:dyDescent="0.3">
      <c r="H149">
        <f t="shared" si="24"/>
        <v>9.9468794578466859</v>
      </c>
      <c r="I149">
        <f t="shared" si="33"/>
        <v>0.1400000000000001</v>
      </c>
      <c r="J149">
        <f t="shared" si="25"/>
        <v>149.86000000000001</v>
      </c>
      <c r="K149">
        <f t="shared" si="26"/>
        <v>41</v>
      </c>
      <c r="L149">
        <f t="shared" si="27"/>
        <v>32.493000000000002</v>
      </c>
      <c r="M149">
        <f t="shared" si="28"/>
        <v>8.5069999999999979</v>
      </c>
      <c r="N149">
        <f t="shared" si="29"/>
        <v>0.25100846744120409</v>
      </c>
      <c r="O149">
        <f t="shared" si="30"/>
        <v>3.4816890703380645</v>
      </c>
      <c r="P149">
        <f t="shared" si="31"/>
        <v>6.7245863052311242E-2</v>
      </c>
      <c r="Q149">
        <f t="shared" si="32"/>
        <v>0.93275413694768872</v>
      </c>
      <c r="R149">
        <f t="shared" si="23"/>
        <v>10.086879457846686</v>
      </c>
      <c r="S149">
        <f t="shared" si="23"/>
        <v>139.91312054215331</v>
      </c>
    </row>
    <row r="150" spans="8:19" x14ac:dyDescent="0.3">
      <c r="H150">
        <f t="shared" si="24"/>
        <v>9.9455277706010747</v>
      </c>
      <c r="I150">
        <f t="shared" si="33"/>
        <v>0.1410000000000001</v>
      </c>
      <c r="J150">
        <f t="shared" si="25"/>
        <v>149.85900000000001</v>
      </c>
      <c r="K150">
        <f t="shared" si="26"/>
        <v>41</v>
      </c>
      <c r="L150">
        <f t="shared" si="27"/>
        <v>32.49295</v>
      </c>
      <c r="M150">
        <f t="shared" si="28"/>
        <v>8.5070499999999996</v>
      </c>
      <c r="N150">
        <f t="shared" si="29"/>
        <v>0.25099908491288248</v>
      </c>
      <c r="O150">
        <f t="shared" si="30"/>
        <v>3.4816890703380645</v>
      </c>
      <c r="P150">
        <f t="shared" si="31"/>
        <v>6.7243518470673835E-2</v>
      </c>
      <c r="Q150">
        <f t="shared" si="32"/>
        <v>0.93275648152932622</v>
      </c>
      <c r="R150">
        <f t="shared" si="23"/>
        <v>10.086527770601075</v>
      </c>
      <c r="S150">
        <f t="shared" si="23"/>
        <v>139.91347222939893</v>
      </c>
    </row>
    <row r="151" spans="8:19" x14ac:dyDescent="0.3">
      <c r="H151">
        <f t="shared" si="24"/>
        <v>9.9441760842251092</v>
      </c>
      <c r="I151">
        <f t="shared" si="33"/>
        <v>0.1420000000000001</v>
      </c>
      <c r="J151">
        <f t="shared" si="25"/>
        <v>149.858</v>
      </c>
      <c r="K151">
        <f t="shared" si="26"/>
        <v>41</v>
      </c>
      <c r="L151">
        <f t="shared" si="27"/>
        <v>32.492899999999999</v>
      </c>
      <c r="M151">
        <f t="shared" si="28"/>
        <v>8.5071000000000012</v>
      </c>
      <c r="N151">
        <f t="shared" si="29"/>
        <v>0.25098970245492946</v>
      </c>
      <c r="O151">
        <f t="shared" si="30"/>
        <v>3.4816890703380645</v>
      </c>
      <c r="P151">
        <f t="shared" si="31"/>
        <v>6.7241173894834055E-2</v>
      </c>
      <c r="Q151">
        <f t="shared" si="32"/>
        <v>0.93275882610516592</v>
      </c>
      <c r="R151">
        <f t="shared" si="23"/>
        <v>10.086176084225109</v>
      </c>
      <c r="S151">
        <f t="shared" si="23"/>
        <v>139.91382391577488</v>
      </c>
    </row>
    <row r="152" spans="8:19" x14ac:dyDescent="0.3">
      <c r="H152">
        <f t="shared" si="24"/>
        <v>9.9428243987188036</v>
      </c>
      <c r="I152">
        <f t="shared" si="33"/>
        <v>0.1430000000000001</v>
      </c>
      <c r="J152">
        <f t="shared" si="25"/>
        <v>149.857</v>
      </c>
      <c r="K152">
        <f t="shared" si="26"/>
        <v>41</v>
      </c>
      <c r="L152">
        <f t="shared" si="27"/>
        <v>32.492849999999997</v>
      </c>
      <c r="M152">
        <f t="shared" si="28"/>
        <v>8.5071500000000029</v>
      </c>
      <c r="N152">
        <f t="shared" si="29"/>
        <v>0.25098032006734483</v>
      </c>
      <c r="O152">
        <f t="shared" si="30"/>
        <v>3.4816890703380645</v>
      </c>
      <c r="P152">
        <f t="shared" si="31"/>
        <v>6.7238829324792027E-2</v>
      </c>
      <c r="Q152">
        <f t="shared" si="32"/>
        <v>0.93276117067520792</v>
      </c>
      <c r="R152">
        <f t="shared" si="23"/>
        <v>10.085824398718804</v>
      </c>
      <c r="S152">
        <f t="shared" si="23"/>
        <v>139.91417560128119</v>
      </c>
    </row>
    <row r="153" spans="8:19" x14ac:dyDescent="0.3">
      <c r="H153">
        <f t="shared" si="24"/>
        <v>9.9414727140822094</v>
      </c>
      <c r="I153">
        <f t="shared" si="33"/>
        <v>0.1440000000000001</v>
      </c>
      <c r="J153">
        <f t="shared" si="25"/>
        <v>149.85599999999999</v>
      </c>
      <c r="K153">
        <f t="shared" si="26"/>
        <v>41</v>
      </c>
      <c r="L153">
        <f t="shared" si="27"/>
        <v>32.492800000000003</v>
      </c>
      <c r="M153">
        <f t="shared" si="28"/>
        <v>8.5071999999999974</v>
      </c>
      <c r="N153">
        <f t="shared" si="29"/>
        <v>0.25097093775012902</v>
      </c>
      <c r="O153">
        <f t="shared" si="30"/>
        <v>3.4816890703380645</v>
      </c>
      <c r="P153">
        <f t="shared" si="31"/>
        <v>6.7236484760548068E-2</v>
      </c>
      <c r="Q153">
        <f t="shared" si="32"/>
        <v>0.932763515239452</v>
      </c>
      <c r="R153">
        <f t="shared" si="23"/>
        <v>10.08547271408221</v>
      </c>
      <c r="S153">
        <f t="shared" si="23"/>
        <v>139.91452728591781</v>
      </c>
    </row>
    <row r="154" spans="8:19" x14ac:dyDescent="0.3">
      <c r="H154">
        <f t="shared" si="24"/>
        <v>9.940121030315229</v>
      </c>
      <c r="I154">
        <f t="shared" si="33"/>
        <v>0.1450000000000001</v>
      </c>
      <c r="J154">
        <f t="shared" si="25"/>
        <v>149.85499999999999</v>
      </c>
      <c r="K154">
        <f t="shared" si="26"/>
        <v>41</v>
      </c>
      <c r="L154">
        <f t="shared" si="27"/>
        <v>32.492750000000001</v>
      </c>
      <c r="M154">
        <f t="shared" si="28"/>
        <v>8.5072499999999991</v>
      </c>
      <c r="N154">
        <f t="shared" si="29"/>
        <v>0.25096155550327892</v>
      </c>
      <c r="O154">
        <f t="shared" si="30"/>
        <v>3.4816890703380645</v>
      </c>
      <c r="P154">
        <f t="shared" si="31"/>
        <v>6.7234140202101528E-2</v>
      </c>
      <c r="Q154">
        <f t="shared" si="32"/>
        <v>0.93276585979789839</v>
      </c>
      <c r="R154">
        <f t="shared" si="23"/>
        <v>10.085121030315229</v>
      </c>
      <c r="S154">
        <f t="shared" si="23"/>
        <v>139.91487896968476</v>
      </c>
    </row>
    <row r="155" spans="8:19" x14ac:dyDescent="0.3">
      <c r="I155">
        <f t="shared" si="33"/>
        <v>0.1460000000000001</v>
      </c>
      <c r="J155">
        <f t="shared" si="25"/>
        <v>149.85400000000001</v>
      </c>
      <c r="K155">
        <f t="shared" si="26"/>
        <v>41</v>
      </c>
      <c r="L155">
        <f t="shared" si="27"/>
        <v>32.492699999999999</v>
      </c>
      <c r="M155">
        <f t="shared" si="28"/>
        <v>8.5073000000000008</v>
      </c>
      <c r="N155">
        <f t="shared" si="29"/>
        <v>0.25095217332679565</v>
      </c>
      <c r="O155">
        <f t="shared" si="30"/>
        <v>3.4816890703380645</v>
      </c>
      <c r="P155">
        <f t="shared" si="31"/>
        <v>6.7231795649452919E-2</v>
      </c>
      <c r="Q155">
        <f t="shared" si="32"/>
        <v>0.93276820435054719</v>
      </c>
      <c r="R155">
        <f t="shared" si="23"/>
        <v>10.084769347417938</v>
      </c>
      <c r="S155">
        <f t="shared" si="23"/>
        <v>139.91523065258207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4:G7"/>
  <sheetViews>
    <sheetView workbookViewId="0">
      <selection activeCell="H5" sqref="H5"/>
    </sheetView>
  </sheetViews>
  <sheetFormatPr defaultRowHeight="14.4" x14ac:dyDescent="0.3"/>
  <sheetData>
    <row r="4" spans="6:7" x14ac:dyDescent="0.3">
      <c r="F4" t="s">
        <v>16</v>
      </c>
    </row>
    <row r="5" spans="6:7" x14ac:dyDescent="0.3">
      <c r="F5" t="s">
        <v>17</v>
      </c>
    </row>
    <row r="6" spans="6:7" x14ac:dyDescent="0.3">
      <c r="G6">
        <v>41</v>
      </c>
    </row>
    <row r="7" spans="6:7" x14ac:dyDescent="0.3">
      <c r="G7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155"/>
  <sheetViews>
    <sheetView topLeftCell="B1" zoomScaleNormal="100" workbookViewId="0">
      <selection activeCell="W8" sqref="W8"/>
    </sheetView>
  </sheetViews>
  <sheetFormatPr defaultRowHeight="14.4" x14ac:dyDescent="0.3"/>
  <cols>
    <col min="12" max="12" width="9.6640625" customWidth="1"/>
    <col min="13" max="13" width="12.33203125" customWidth="1"/>
  </cols>
  <sheetData>
    <row r="1" spans="2:32" x14ac:dyDescent="0.3">
      <c r="H1" s="1" t="s">
        <v>3</v>
      </c>
      <c r="I1" s="1"/>
      <c r="J1" t="s">
        <v>8</v>
      </c>
      <c r="L1" t="s">
        <v>10</v>
      </c>
      <c r="P1" s="2" t="s">
        <v>6</v>
      </c>
      <c r="Q1">
        <v>3</v>
      </c>
    </row>
    <row r="2" spans="2:32" x14ac:dyDescent="0.3">
      <c r="H2" t="s">
        <v>4</v>
      </c>
      <c r="I2">
        <v>53</v>
      </c>
      <c r="K2">
        <v>30</v>
      </c>
      <c r="L2" t="s">
        <v>11</v>
      </c>
      <c r="M2">
        <v>0</v>
      </c>
      <c r="U2">
        <f>33*60</f>
        <v>1980</v>
      </c>
    </row>
    <row r="3" spans="2:32" x14ac:dyDescent="0.3">
      <c r="H3" t="s">
        <v>5</v>
      </c>
      <c r="I3">
        <v>50</v>
      </c>
      <c r="K3">
        <v>100</v>
      </c>
      <c r="L3" t="s">
        <v>12</v>
      </c>
      <c r="M3">
        <v>0</v>
      </c>
    </row>
    <row r="4" spans="2:32" x14ac:dyDescent="0.3">
      <c r="H4" s="1" t="s">
        <v>0</v>
      </c>
      <c r="I4" s="1">
        <v>150</v>
      </c>
    </row>
    <row r="5" spans="2:32" x14ac:dyDescent="0.3">
      <c r="U5">
        <v>13.510999999999994</v>
      </c>
      <c r="V5">
        <v>136.489</v>
      </c>
      <c r="W5">
        <v>53</v>
      </c>
      <c r="X5">
        <v>50.364890000000003</v>
      </c>
    </row>
    <row r="6" spans="2:32" x14ac:dyDescent="0.3">
      <c r="B6">
        <v>0</v>
      </c>
      <c r="C6">
        <f>I4</f>
        <v>150</v>
      </c>
      <c r="F6">
        <f>C7*60</f>
        <v>3021.8933999999999</v>
      </c>
      <c r="N6" t="s">
        <v>13</v>
      </c>
      <c r="O6">
        <v>-0.15</v>
      </c>
      <c r="U6">
        <f>W5</f>
        <v>53</v>
      </c>
      <c r="V6">
        <f>X5</f>
        <v>50.364890000000003</v>
      </c>
    </row>
    <row r="7" spans="2:32" x14ac:dyDescent="0.3">
      <c r="B7">
        <f>I2</f>
        <v>53</v>
      </c>
      <c r="C7">
        <f>L9</f>
        <v>50.364890000000003</v>
      </c>
      <c r="I7" t="s">
        <v>9</v>
      </c>
      <c r="U7">
        <f>U5*U6</f>
        <v>716.08299999999963</v>
      </c>
      <c r="V7">
        <f>V5*V6</f>
        <v>6874.2534712100005</v>
      </c>
      <c r="W7">
        <f>SUM(U7:V7)</f>
        <v>7590.3364712100001</v>
      </c>
    </row>
    <row r="8" spans="2:32" x14ac:dyDescent="0.3">
      <c r="C8">
        <f>C6*C7</f>
        <v>7554.7335000000003</v>
      </c>
      <c r="I8" t="s">
        <v>1</v>
      </c>
      <c r="J8" t="s">
        <v>2</v>
      </c>
      <c r="K8" t="s">
        <v>1</v>
      </c>
      <c r="L8" t="s">
        <v>2</v>
      </c>
      <c r="M8" t="s">
        <v>7</v>
      </c>
      <c r="P8" t="s">
        <v>14</v>
      </c>
      <c r="Q8" t="s">
        <v>15</v>
      </c>
    </row>
    <row r="9" spans="2:32" x14ac:dyDescent="0.3">
      <c r="H9">
        <f>ABS(I9-R9)</f>
        <v>4.4861802276763285E-4</v>
      </c>
      <c r="I9">
        <v>13.510999999999994</v>
      </c>
      <c r="J9">
        <f>$I$4-I9</f>
        <v>136.489</v>
      </c>
      <c r="K9">
        <f>$I$2+$M$2+MAX(I9-$K$2,0)</f>
        <v>53</v>
      </c>
      <c r="L9">
        <f>$I$3+$M$3+0.01*MAX(J9-$K$3,0)</f>
        <v>50.364890000000003</v>
      </c>
      <c r="M9">
        <f>ABS(K9-L9)</f>
        <v>2.6351099999999974</v>
      </c>
      <c r="N9">
        <f>EXP($O$6*(K9-MIN(K9,L9)-$Q$1))-1</f>
        <v>5.6259084117296743E-2</v>
      </c>
      <c r="O9">
        <f>EXP($O$6*(L9-MIN(L9,K9)-$Q$1))-1</f>
        <v>0.56831218549016871</v>
      </c>
      <c r="P9">
        <f>N9/SUM(N9:O9)</f>
        <v>9.0076324120151749E-2</v>
      </c>
      <c r="Q9">
        <f>O9/SUM(N9:O9)</f>
        <v>0.90992367587984824</v>
      </c>
      <c r="R9">
        <f>$I$4*P9</f>
        <v>13.511448618022762</v>
      </c>
      <c r="S9">
        <f>$I$4*Q9</f>
        <v>136.48855138197723</v>
      </c>
    </row>
    <row r="10" spans="2:32" x14ac:dyDescent="0.3">
      <c r="H10">
        <f t="shared" ref="H10:H73" si="0">ABS(I10-R10)</f>
        <v>8.9762155850792169E-4</v>
      </c>
      <c r="I10">
        <f>I9+0.001</f>
        <v>13.511999999999993</v>
      </c>
      <c r="J10">
        <f t="shared" ref="J10:J73" si="1">$I$4-I10</f>
        <v>136.488</v>
      </c>
      <c r="K10">
        <f t="shared" ref="K10:K73" si="2">$I$2+$M$2+MAX(I10-$K$2,0)</f>
        <v>53</v>
      </c>
      <c r="L10">
        <f t="shared" ref="L10:L73" si="3">$I$3+$M$3+0.01*MAX(J10-$K$3,0)</f>
        <v>50.364879999999999</v>
      </c>
      <c r="M10">
        <f t="shared" ref="M10:M73" si="4">ABS(K10-L10)</f>
        <v>2.6351200000000006</v>
      </c>
      <c r="N10">
        <f t="shared" ref="N10:N73" si="5">EXP($O$6*(K10-MIN(K10,L10)-$Q$1))-1</f>
        <v>5.6257499729858385E-2</v>
      </c>
      <c r="O10">
        <f t="shared" ref="O10:O73" si="6">EXP($O$6*(L10-MIN(L10,K10)-$Q$1))-1</f>
        <v>0.56831218549016871</v>
      </c>
      <c r="P10">
        <f t="shared" ref="P10:P73" si="7">N10/SUM(N10:O10)</f>
        <v>9.0074015856276571E-2</v>
      </c>
      <c r="Q10">
        <f t="shared" ref="Q10:Q73" si="8">O10/SUM(N10:O10)</f>
        <v>0.90992598414372339</v>
      </c>
      <c r="R10">
        <f t="shared" ref="R10:S73" si="9">$I$4*P10</f>
        <v>13.511102378441485</v>
      </c>
      <c r="S10">
        <f t="shared" si="9"/>
        <v>136.48889762155852</v>
      </c>
    </row>
    <row r="11" spans="2:32" x14ac:dyDescent="0.3">
      <c r="B11">
        <v>0</v>
      </c>
      <c r="C11">
        <v>150</v>
      </c>
      <c r="H11">
        <f t="shared" si="0"/>
        <v>2.2438623768508137E-3</v>
      </c>
      <c r="I11">
        <f t="shared" ref="I11:I74" si="10">I10+0.001</f>
        <v>13.512999999999993</v>
      </c>
      <c r="J11">
        <f t="shared" si="1"/>
        <v>136.48699999999999</v>
      </c>
      <c r="K11">
        <f t="shared" si="2"/>
        <v>53</v>
      </c>
      <c r="L11">
        <f t="shared" si="3"/>
        <v>50.364870000000003</v>
      </c>
      <c r="M11">
        <f t="shared" si="4"/>
        <v>2.6351299999999966</v>
      </c>
      <c r="N11">
        <f t="shared" si="5"/>
        <v>5.625591534479768E-2</v>
      </c>
      <c r="O11">
        <f t="shared" si="6"/>
        <v>0.56831218549016871</v>
      </c>
      <c r="P11">
        <f t="shared" si="7"/>
        <v>9.0071707584154281E-2</v>
      </c>
      <c r="Q11">
        <f t="shared" si="8"/>
        <v>0.90992829241584572</v>
      </c>
      <c r="R11">
        <f t="shared" si="9"/>
        <v>13.510756137623142</v>
      </c>
      <c r="S11">
        <f t="shared" si="9"/>
        <v>136.48924386237687</v>
      </c>
    </row>
    <row r="12" spans="2:32" x14ac:dyDescent="0.3">
      <c r="B12">
        <v>53</v>
      </c>
      <c r="C12">
        <v>50.5</v>
      </c>
      <c r="H12">
        <f t="shared" si="0"/>
        <v>3.5901044327477649E-3</v>
      </c>
      <c r="I12">
        <f t="shared" si="10"/>
        <v>13.513999999999992</v>
      </c>
      <c r="J12">
        <f t="shared" si="1"/>
        <v>136.48600000000002</v>
      </c>
      <c r="K12">
        <f t="shared" si="2"/>
        <v>53</v>
      </c>
      <c r="L12">
        <f t="shared" si="3"/>
        <v>50.36486</v>
      </c>
      <c r="M12">
        <f t="shared" si="4"/>
        <v>2.6351399999999998</v>
      </c>
      <c r="N12">
        <f t="shared" si="5"/>
        <v>5.6254330962112409E-2</v>
      </c>
      <c r="O12">
        <f t="shared" si="6"/>
        <v>0.56831218549016871</v>
      </c>
      <c r="P12">
        <f t="shared" si="7"/>
        <v>9.0069399303781633E-2</v>
      </c>
      <c r="Q12">
        <f t="shared" si="8"/>
        <v>0.90993060069621834</v>
      </c>
      <c r="R12">
        <f t="shared" si="9"/>
        <v>13.510409895567244</v>
      </c>
      <c r="S12">
        <f t="shared" si="9"/>
        <v>136.48959010443275</v>
      </c>
    </row>
    <row r="13" spans="2:32" x14ac:dyDescent="0.3">
      <c r="C13">
        <v>7575</v>
      </c>
      <c r="H13">
        <f t="shared" si="0"/>
        <v>4.9363477259145583E-3</v>
      </c>
      <c r="I13">
        <f t="shared" si="10"/>
        <v>13.514999999999992</v>
      </c>
      <c r="J13">
        <f t="shared" si="1"/>
        <v>136.48500000000001</v>
      </c>
      <c r="K13">
        <f t="shared" si="2"/>
        <v>53</v>
      </c>
      <c r="L13">
        <f t="shared" si="3"/>
        <v>50.364849999999997</v>
      </c>
      <c r="M13">
        <f t="shared" si="4"/>
        <v>2.635150000000003</v>
      </c>
      <c r="N13">
        <f t="shared" si="5"/>
        <v>5.6252746581803903E-2</v>
      </c>
      <c r="O13">
        <f t="shared" si="6"/>
        <v>0.56831218549016871</v>
      </c>
      <c r="P13">
        <f t="shared" si="7"/>
        <v>9.0067091015160514E-2</v>
      </c>
      <c r="Q13">
        <f t="shared" si="8"/>
        <v>0.90993290898483947</v>
      </c>
      <c r="R13">
        <f t="shared" si="9"/>
        <v>13.510063652274077</v>
      </c>
      <c r="S13">
        <f t="shared" si="9"/>
        <v>136.48993634772592</v>
      </c>
    </row>
    <row r="14" spans="2:32" x14ac:dyDescent="0.3">
      <c r="H14">
        <f t="shared" si="0"/>
        <v>6.2825922562108616E-3</v>
      </c>
      <c r="I14">
        <f t="shared" si="10"/>
        <v>13.515999999999991</v>
      </c>
      <c r="J14">
        <f t="shared" si="1"/>
        <v>136.48400000000001</v>
      </c>
      <c r="K14">
        <f t="shared" si="2"/>
        <v>53</v>
      </c>
      <c r="L14">
        <f t="shared" si="3"/>
        <v>50.364840000000001</v>
      </c>
      <c r="M14">
        <f t="shared" si="4"/>
        <v>2.6351599999999991</v>
      </c>
      <c r="N14">
        <f t="shared" si="5"/>
        <v>5.6251162203872829E-2</v>
      </c>
      <c r="O14">
        <f t="shared" si="6"/>
        <v>0.56831218549016871</v>
      </c>
      <c r="P14">
        <f t="shared" si="7"/>
        <v>9.0064782718291866E-2</v>
      </c>
      <c r="Q14">
        <f t="shared" si="8"/>
        <v>0.90993521728170812</v>
      </c>
      <c r="R14">
        <f t="shared" si="9"/>
        <v>13.50971740774378</v>
      </c>
      <c r="S14">
        <f t="shared" si="9"/>
        <v>136.49028259225622</v>
      </c>
    </row>
    <row r="15" spans="2:32" x14ac:dyDescent="0.3">
      <c r="H15">
        <f t="shared" si="0"/>
        <v>7.6288380240310261E-3</v>
      </c>
      <c r="I15">
        <f t="shared" si="10"/>
        <v>13.516999999999991</v>
      </c>
      <c r="J15">
        <f t="shared" si="1"/>
        <v>136.483</v>
      </c>
      <c r="K15">
        <f t="shared" si="2"/>
        <v>53</v>
      </c>
      <c r="L15">
        <f t="shared" si="3"/>
        <v>50.364829999999998</v>
      </c>
      <c r="M15">
        <f t="shared" si="4"/>
        <v>2.6351700000000022</v>
      </c>
      <c r="N15">
        <f t="shared" si="5"/>
        <v>5.624957782831741E-2</v>
      </c>
      <c r="O15">
        <f t="shared" si="6"/>
        <v>0.56831218549016871</v>
      </c>
      <c r="P15">
        <f t="shared" si="7"/>
        <v>9.0062474413173069E-2</v>
      </c>
      <c r="Q15">
        <f t="shared" si="8"/>
        <v>0.90993752558682695</v>
      </c>
      <c r="R15">
        <f t="shared" si="9"/>
        <v>13.50937116197596</v>
      </c>
      <c r="S15">
        <f t="shared" si="9"/>
        <v>136.49062883802404</v>
      </c>
      <c r="U15">
        <v>1.6293152987392174</v>
      </c>
      <c r="V15">
        <v>6</v>
      </c>
      <c r="W15">
        <v>144</v>
      </c>
      <c r="X15">
        <v>55</v>
      </c>
      <c r="Y15">
        <v>52.2</v>
      </c>
      <c r="Z15">
        <v>2.7999999999999972</v>
      </c>
      <c r="AA15">
        <v>3.0454533953517382E-2</v>
      </c>
      <c r="AB15">
        <v>0.56831218549016871</v>
      </c>
      <c r="AC15">
        <v>5.0862101991594785E-2</v>
      </c>
      <c r="AD15">
        <v>0.9491378980084052</v>
      </c>
      <c r="AE15">
        <v>7.6293152987392174</v>
      </c>
      <c r="AF15">
        <v>142.37068470126079</v>
      </c>
    </row>
    <row r="16" spans="2:32" x14ac:dyDescent="0.3">
      <c r="H16">
        <f t="shared" si="0"/>
        <v>8.9750850289913586E-3</v>
      </c>
      <c r="I16">
        <f t="shared" si="10"/>
        <v>13.51799999999999</v>
      </c>
      <c r="J16">
        <f t="shared" si="1"/>
        <v>136.482</v>
      </c>
      <c r="K16">
        <f t="shared" si="2"/>
        <v>53</v>
      </c>
      <c r="L16">
        <f t="shared" si="3"/>
        <v>50.364820000000002</v>
      </c>
      <c r="M16">
        <f t="shared" si="4"/>
        <v>2.6351799999999983</v>
      </c>
      <c r="N16">
        <f t="shared" si="5"/>
        <v>5.6247993455139422E-2</v>
      </c>
      <c r="O16">
        <f t="shared" si="6"/>
        <v>0.56831218549016871</v>
      </c>
      <c r="P16">
        <f t="shared" si="7"/>
        <v>9.006016609980666E-2</v>
      </c>
      <c r="Q16">
        <f t="shared" si="8"/>
        <v>0.90993983390019328</v>
      </c>
      <c r="R16">
        <f t="shared" si="9"/>
        <v>13.509024914970999</v>
      </c>
      <c r="S16">
        <f t="shared" si="9"/>
        <v>136.49097508502899</v>
      </c>
    </row>
    <row r="17" spans="8:19" x14ac:dyDescent="0.3">
      <c r="H17">
        <f t="shared" si="0"/>
        <v>1.0321333271484434E-2</v>
      </c>
      <c r="I17">
        <f t="shared" si="10"/>
        <v>13.518999999999989</v>
      </c>
      <c r="J17">
        <f t="shared" si="1"/>
        <v>136.48100000000002</v>
      </c>
      <c r="K17">
        <f t="shared" si="2"/>
        <v>53</v>
      </c>
      <c r="L17">
        <f t="shared" si="3"/>
        <v>50.364809999999999</v>
      </c>
      <c r="M17">
        <f t="shared" si="4"/>
        <v>2.6351900000000015</v>
      </c>
      <c r="N17">
        <f t="shared" si="5"/>
        <v>5.624640908433709E-2</v>
      </c>
      <c r="O17">
        <f t="shared" si="6"/>
        <v>0.56831218549016871</v>
      </c>
      <c r="P17">
        <f t="shared" si="7"/>
        <v>9.0057857778190031E-2</v>
      </c>
      <c r="Q17">
        <f t="shared" si="8"/>
        <v>0.90994214222181002</v>
      </c>
      <c r="R17">
        <f t="shared" si="9"/>
        <v>13.508678666728505</v>
      </c>
      <c r="S17">
        <f t="shared" si="9"/>
        <v>136.49132133327151</v>
      </c>
    </row>
    <row r="18" spans="8:19" x14ac:dyDescent="0.3">
      <c r="H18">
        <f t="shared" si="0"/>
        <v>1.1667582751082151E-2</v>
      </c>
      <c r="I18">
        <f t="shared" si="10"/>
        <v>13.519999999999989</v>
      </c>
      <c r="J18">
        <f t="shared" si="1"/>
        <v>136.48000000000002</v>
      </c>
      <c r="K18">
        <f t="shared" si="2"/>
        <v>53</v>
      </c>
      <c r="L18">
        <f t="shared" si="3"/>
        <v>50.364800000000002</v>
      </c>
      <c r="M18">
        <f>ABS(K18-L18)</f>
        <v>2.6351999999999975</v>
      </c>
      <c r="N18">
        <f t="shared" si="5"/>
        <v>5.6244824715912412E-2</v>
      </c>
      <c r="O18">
        <f t="shared" si="6"/>
        <v>0.56831218549016871</v>
      </c>
      <c r="P18">
        <f t="shared" si="7"/>
        <v>9.0055549448326042E-2</v>
      </c>
      <c r="Q18">
        <f t="shared" si="8"/>
        <v>0.90994445055167394</v>
      </c>
      <c r="R18">
        <f t="shared" si="9"/>
        <v>13.508332417248907</v>
      </c>
      <c r="S18">
        <f t="shared" si="9"/>
        <v>136.49166758275109</v>
      </c>
    </row>
    <row r="19" spans="8:19" x14ac:dyDescent="0.3">
      <c r="H19">
        <f t="shared" si="0"/>
        <v>1.3013833468274782E-2</v>
      </c>
      <c r="I19">
        <f t="shared" si="10"/>
        <v>13.520999999999988</v>
      </c>
      <c r="J19">
        <f t="shared" si="1"/>
        <v>136.47900000000001</v>
      </c>
      <c r="K19">
        <f t="shared" si="2"/>
        <v>53</v>
      </c>
      <c r="L19">
        <f t="shared" si="3"/>
        <v>50.364789999999999</v>
      </c>
      <c r="M19">
        <f t="shared" si="4"/>
        <v>2.6352100000000007</v>
      </c>
      <c r="N19">
        <f t="shared" si="5"/>
        <v>5.6243240349863166E-2</v>
      </c>
      <c r="O19">
        <f t="shared" si="6"/>
        <v>0.56831218549016871</v>
      </c>
      <c r="P19">
        <f t="shared" si="7"/>
        <v>9.0053241110211429E-2</v>
      </c>
      <c r="Q19">
        <f t="shared" si="8"/>
        <v>0.9099467588897886</v>
      </c>
      <c r="R19">
        <f t="shared" si="9"/>
        <v>13.507986166531714</v>
      </c>
      <c r="S19">
        <f t="shared" si="9"/>
        <v>136.49201383346829</v>
      </c>
    </row>
    <row r="20" spans="8:19" x14ac:dyDescent="0.3">
      <c r="H20">
        <f t="shared" si="0"/>
        <v>1.4360085422627122E-2</v>
      </c>
      <c r="I20">
        <f t="shared" si="10"/>
        <v>13.521999999999988</v>
      </c>
      <c r="J20">
        <f t="shared" si="1"/>
        <v>136.47800000000001</v>
      </c>
      <c r="K20">
        <f t="shared" si="2"/>
        <v>53</v>
      </c>
      <c r="L20">
        <f t="shared" si="3"/>
        <v>50.364780000000003</v>
      </c>
      <c r="M20">
        <f t="shared" si="4"/>
        <v>2.6352199999999968</v>
      </c>
      <c r="N20">
        <f t="shared" si="5"/>
        <v>5.6241655986191352E-2</v>
      </c>
      <c r="O20">
        <f t="shared" si="6"/>
        <v>0.56831218549016871</v>
      </c>
      <c r="P20">
        <f t="shared" si="7"/>
        <v>9.0050932763849068E-2</v>
      </c>
      <c r="Q20">
        <f t="shared" si="8"/>
        <v>0.90994906723615088</v>
      </c>
      <c r="R20">
        <f t="shared" si="9"/>
        <v>13.507639914577361</v>
      </c>
      <c r="S20">
        <f t="shared" si="9"/>
        <v>136.49236008542263</v>
      </c>
    </row>
    <row r="21" spans="8:19" x14ac:dyDescent="0.3">
      <c r="H21">
        <f t="shared" si="0"/>
        <v>1.5706338614537074E-2</v>
      </c>
      <c r="I21">
        <f t="shared" si="10"/>
        <v>13.522999999999987</v>
      </c>
      <c r="J21">
        <f t="shared" si="1"/>
        <v>136.477</v>
      </c>
      <c r="K21">
        <f t="shared" si="2"/>
        <v>53</v>
      </c>
      <c r="L21">
        <f t="shared" si="3"/>
        <v>50.36477</v>
      </c>
      <c r="M21">
        <f t="shared" si="4"/>
        <v>2.63523</v>
      </c>
      <c r="N21">
        <f t="shared" si="5"/>
        <v>5.6240071624895194E-2</v>
      </c>
      <c r="O21">
        <f t="shared" si="6"/>
        <v>0.56831218549016871</v>
      </c>
      <c r="P21">
        <f t="shared" si="7"/>
        <v>9.0048624409236333E-2</v>
      </c>
      <c r="Q21">
        <f t="shared" si="8"/>
        <v>0.90995137559076367</v>
      </c>
      <c r="R21">
        <f t="shared" si="9"/>
        <v>13.50729366138545</v>
      </c>
      <c r="S21">
        <f t="shared" si="9"/>
        <v>136.49270633861454</v>
      </c>
    </row>
    <row r="22" spans="8:19" x14ac:dyDescent="0.3">
      <c r="H22">
        <f t="shared" si="0"/>
        <v>1.7052593043812792E-2</v>
      </c>
      <c r="I22">
        <f t="shared" si="10"/>
        <v>13.523999999999987</v>
      </c>
      <c r="J22">
        <f t="shared" si="1"/>
        <v>136.476</v>
      </c>
      <c r="K22">
        <f t="shared" si="2"/>
        <v>53</v>
      </c>
      <c r="L22">
        <f t="shared" si="3"/>
        <v>50.364759999999997</v>
      </c>
      <c r="M22">
        <f t="shared" si="4"/>
        <v>2.6352400000000031</v>
      </c>
      <c r="N22">
        <f t="shared" si="5"/>
        <v>5.6238487265975579E-2</v>
      </c>
      <c r="O22">
        <f t="shared" si="6"/>
        <v>0.56831218549016871</v>
      </c>
      <c r="P22">
        <f t="shared" si="7"/>
        <v>9.0046316046374489E-2</v>
      </c>
      <c r="Q22">
        <f t="shared" si="8"/>
        <v>0.90995368395362553</v>
      </c>
      <c r="R22">
        <f t="shared" si="9"/>
        <v>13.506947406956174</v>
      </c>
      <c r="S22">
        <f t="shared" si="9"/>
        <v>136.49305259304384</v>
      </c>
    </row>
    <row r="23" spans="8:19" x14ac:dyDescent="0.3">
      <c r="H23">
        <f t="shared" si="0"/>
        <v>1.8398848710221571E-2</v>
      </c>
      <c r="I23">
        <f t="shared" si="10"/>
        <v>13.524999999999986</v>
      </c>
      <c r="J23">
        <f t="shared" si="1"/>
        <v>136.47500000000002</v>
      </c>
      <c r="K23">
        <f t="shared" si="2"/>
        <v>53</v>
      </c>
      <c r="L23">
        <f t="shared" si="3"/>
        <v>50.364750000000001</v>
      </c>
      <c r="M23">
        <f t="shared" si="4"/>
        <v>2.6352499999999992</v>
      </c>
      <c r="N23">
        <f t="shared" si="5"/>
        <v>5.6236902909433617E-2</v>
      </c>
      <c r="O23">
        <f t="shared" si="6"/>
        <v>0.56831218549016871</v>
      </c>
      <c r="P23">
        <f t="shared" si="7"/>
        <v>9.0044007675265103E-2</v>
      </c>
      <c r="Q23">
        <f t="shared" si="8"/>
        <v>0.9099559923247349</v>
      </c>
      <c r="R23">
        <f t="shared" si="9"/>
        <v>13.506601151289765</v>
      </c>
      <c r="S23">
        <f t="shared" si="9"/>
        <v>136.49339884871023</v>
      </c>
    </row>
    <row r="24" spans="8:19" x14ac:dyDescent="0.3">
      <c r="H24">
        <f t="shared" si="0"/>
        <v>1.9745105614296321E-2</v>
      </c>
      <c r="I24">
        <f t="shared" si="10"/>
        <v>13.525999999999986</v>
      </c>
      <c r="J24">
        <f t="shared" si="1"/>
        <v>136.47400000000002</v>
      </c>
      <c r="K24">
        <f t="shared" si="2"/>
        <v>53</v>
      </c>
      <c r="L24">
        <f t="shared" si="3"/>
        <v>50.364739999999998</v>
      </c>
      <c r="M24">
        <f t="shared" si="4"/>
        <v>2.6352600000000024</v>
      </c>
      <c r="N24">
        <f t="shared" si="5"/>
        <v>5.6235318555266867E-2</v>
      </c>
      <c r="O24">
        <f t="shared" si="6"/>
        <v>0.56831218549016871</v>
      </c>
      <c r="P24">
        <f t="shared" si="7"/>
        <v>9.0041699295904595E-2</v>
      </c>
      <c r="Q24">
        <f t="shared" si="8"/>
        <v>0.90995830070409545</v>
      </c>
      <c r="R24">
        <f t="shared" si="9"/>
        <v>13.506254894385689</v>
      </c>
      <c r="S24">
        <f t="shared" si="9"/>
        <v>136.49374510561432</v>
      </c>
    </row>
    <row r="25" spans="8:19" x14ac:dyDescent="0.3">
      <c r="H25">
        <f t="shared" si="0"/>
        <v>2.1091363755465053E-2</v>
      </c>
      <c r="I25">
        <f t="shared" si="10"/>
        <v>13.526999999999985</v>
      </c>
      <c r="J25">
        <f t="shared" si="1"/>
        <v>136.47300000000001</v>
      </c>
      <c r="K25">
        <f t="shared" si="2"/>
        <v>53</v>
      </c>
      <c r="L25">
        <f t="shared" si="3"/>
        <v>50.364730000000002</v>
      </c>
      <c r="M25">
        <f t="shared" si="4"/>
        <v>2.6352699999999984</v>
      </c>
      <c r="N25">
        <f t="shared" si="5"/>
        <v>5.6233734203477992E-2</v>
      </c>
      <c r="O25">
        <f t="shared" si="6"/>
        <v>0.56831218549016871</v>
      </c>
      <c r="P25">
        <f t="shared" si="7"/>
        <v>9.0039390908296796E-2</v>
      </c>
      <c r="Q25">
        <f t="shared" si="8"/>
        <v>0.90996060909170318</v>
      </c>
      <c r="R25">
        <f t="shared" si="9"/>
        <v>13.50590863624452</v>
      </c>
      <c r="S25">
        <f t="shared" si="9"/>
        <v>136.49409136375547</v>
      </c>
    </row>
    <row r="26" spans="8:19" x14ac:dyDescent="0.3">
      <c r="H26">
        <f t="shared" si="0"/>
        <v>2.2437623134267781E-2</v>
      </c>
      <c r="I26">
        <f t="shared" si="10"/>
        <v>13.527999999999984</v>
      </c>
      <c r="J26">
        <f t="shared" si="1"/>
        <v>136.47200000000001</v>
      </c>
      <c r="K26">
        <f t="shared" si="2"/>
        <v>53</v>
      </c>
      <c r="L26">
        <f t="shared" si="3"/>
        <v>50.364719999999998</v>
      </c>
      <c r="M26">
        <f t="shared" si="4"/>
        <v>2.6352800000000016</v>
      </c>
      <c r="N26">
        <f t="shared" si="5"/>
        <v>5.623214985406455E-2</v>
      </c>
      <c r="O26">
        <f t="shared" si="6"/>
        <v>0.56831218549016871</v>
      </c>
      <c r="P26">
        <f t="shared" si="7"/>
        <v>9.003708251243811E-2</v>
      </c>
      <c r="Q26">
        <f t="shared" si="8"/>
        <v>0.90996291748756186</v>
      </c>
      <c r="R26">
        <f t="shared" si="9"/>
        <v>13.505562376865717</v>
      </c>
      <c r="S26">
        <f t="shared" si="9"/>
        <v>136.49443762313427</v>
      </c>
    </row>
    <row r="27" spans="8:19" x14ac:dyDescent="0.3">
      <c r="H27">
        <f t="shared" si="0"/>
        <v>2.378388375026752E-2</v>
      </c>
      <c r="I27">
        <f t="shared" si="10"/>
        <v>13.528999999999984</v>
      </c>
      <c r="J27">
        <f t="shared" si="1"/>
        <v>136.471</v>
      </c>
      <c r="K27">
        <f t="shared" si="2"/>
        <v>53</v>
      </c>
      <c r="L27">
        <f t="shared" si="3"/>
        <v>50.364710000000002</v>
      </c>
      <c r="M27">
        <f t="shared" si="4"/>
        <v>2.6352899999999977</v>
      </c>
      <c r="N27">
        <f t="shared" si="5"/>
        <v>5.623056550702854E-2</v>
      </c>
      <c r="O27">
        <f t="shared" si="6"/>
        <v>0.56831218549016871</v>
      </c>
      <c r="P27">
        <f t="shared" si="7"/>
        <v>9.0034774108331439E-2</v>
      </c>
      <c r="Q27">
        <f t="shared" si="8"/>
        <v>0.90996522589166862</v>
      </c>
      <c r="R27">
        <f t="shared" si="9"/>
        <v>13.505216116249716</v>
      </c>
      <c r="S27">
        <f t="shared" si="9"/>
        <v>136.4947838837503</v>
      </c>
    </row>
    <row r="28" spans="8:19" x14ac:dyDescent="0.3">
      <c r="H28">
        <f t="shared" si="0"/>
        <v>2.5130145603913689E-2</v>
      </c>
      <c r="I28">
        <f t="shared" si="10"/>
        <v>13.529999999999983</v>
      </c>
      <c r="J28">
        <f t="shared" si="1"/>
        <v>136.47000000000003</v>
      </c>
      <c r="K28">
        <f t="shared" si="2"/>
        <v>53</v>
      </c>
      <c r="L28">
        <f t="shared" si="3"/>
        <v>50.364699999999999</v>
      </c>
      <c r="M28">
        <f t="shared" si="4"/>
        <v>2.6353000000000009</v>
      </c>
      <c r="N28">
        <f t="shared" si="5"/>
        <v>5.6228981162367964E-2</v>
      </c>
      <c r="O28">
        <f t="shared" si="6"/>
        <v>0.56831218549016871</v>
      </c>
      <c r="P28">
        <f t="shared" si="7"/>
        <v>9.0032465695973798E-2</v>
      </c>
      <c r="Q28">
        <f t="shared" si="8"/>
        <v>0.90996753430402622</v>
      </c>
      <c r="R28">
        <f t="shared" si="9"/>
        <v>13.50486985439607</v>
      </c>
      <c r="S28">
        <f t="shared" si="9"/>
        <v>136.49513014560392</v>
      </c>
    </row>
    <row r="29" spans="8:19" x14ac:dyDescent="0.3">
      <c r="H29">
        <f t="shared" si="0"/>
        <v>2.6476408694671605E-2</v>
      </c>
      <c r="I29">
        <f t="shared" si="10"/>
        <v>13.530999999999983</v>
      </c>
      <c r="J29">
        <f t="shared" si="1"/>
        <v>136.46900000000002</v>
      </c>
      <c r="K29">
        <f t="shared" si="2"/>
        <v>53</v>
      </c>
      <c r="L29">
        <f t="shared" si="3"/>
        <v>50.364690000000003</v>
      </c>
      <c r="M29">
        <f t="shared" si="4"/>
        <v>2.6353099999999969</v>
      </c>
      <c r="N29">
        <f t="shared" si="5"/>
        <v>5.6227396820085263E-2</v>
      </c>
      <c r="O29">
        <f t="shared" si="6"/>
        <v>0.56831218549016871</v>
      </c>
      <c r="P29">
        <f t="shared" si="7"/>
        <v>9.0030157275368741E-2</v>
      </c>
      <c r="Q29">
        <f t="shared" si="8"/>
        <v>0.90996984272463122</v>
      </c>
      <c r="R29">
        <f t="shared" si="9"/>
        <v>13.504523591305311</v>
      </c>
      <c r="S29">
        <f t="shared" si="9"/>
        <v>136.49547640869469</v>
      </c>
    </row>
    <row r="30" spans="8:19" x14ac:dyDescent="0.3">
      <c r="H30">
        <f t="shared" si="0"/>
        <v>2.7822673023132793E-2</v>
      </c>
      <c r="I30">
        <f t="shared" si="10"/>
        <v>13.531999999999982</v>
      </c>
      <c r="J30">
        <f t="shared" si="1"/>
        <v>136.46800000000002</v>
      </c>
      <c r="K30">
        <f t="shared" si="2"/>
        <v>53</v>
      </c>
      <c r="L30">
        <f t="shared" si="3"/>
        <v>50.36468</v>
      </c>
      <c r="M30">
        <f t="shared" si="4"/>
        <v>2.6353200000000001</v>
      </c>
      <c r="N30">
        <f t="shared" si="5"/>
        <v>5.6225812480177773E-2</v>
      </c>
      <c r="O30">
        <f t="shared" si="6"/>
        <v>0.56831218549016871</v>
      </c>
      <c r="P30">
        <f t="shared" si="7"/>
        <v>9.0027848846512326E-2</v>
      </c>
      <c r="Q30">
        <f t="shared" si="8"/>
        <v>0.90997215115348773</v>
      </c>
      <c r="R30">
        <f t="shared" si="9"/>
        <v>13.504177326976849</v>
      </c>
      <c r="S30">
        <f t="shared" si="9"/>
        <v>136.49582267302316</v>
      </c>
    </row>
    <row r="31" spans="8:19" x14ac:dyDescent="0.3">
      <c r="H31">
        <f t="shared" si="0"/>
        <v>2.9168938589011262E-2</v>
      </c>
      <c r="I31">
        <f t="shared" si="10"/>
        <v>13.532999999999982</v>
      </c>
      <c r="J31">
        <f t="shared" si="1"/>
        <v>136.46700000000001</v>
      </c>
      <c r="K31">
        <f t="shared" si="2"/>
        <v>53</v>
      </c>
      <c r="L31">
        <f t="shared" si="3"/>
        <v>50.364669999999997</v>
      </c>
      <c r="M31">
        <f t="shared" si="4"/>
        <v>2.6353300000000033</v>
      </c>
      <c r="N31">
        <f t="shared" si="5"/>
        <v>5.6224228142646826E-2</v>
      </c>
      <c r="O31">
        <f t="shared" si="6"/>
        <v>0.56831218549016871</v>
      </c>
      <c r="P31">
        <f t="shared" si="7"/>
        <v>9.0025540409406468E-2</v>
      </c>
      <c r="Q31">
        <f t="shared" si="8"/>
        <v>0.90997445959059353</v>
      </c>
      <c r="R31">
        <f t="shared" si="9"/>
        <v>13.50383106141097</v>
      </c>
      <c r="S31">
        <f t="shared" si="9"/>
        <v>136.49616893858902</v>
      </c>
    </row>
    <row r="32" spans="8:19" x14ac:dyDescent="0.3">
      <c r="H32">
        <f t="shared" si="0"/>
        <v>3.0515205392118716E-2</v>
      </c>
      <c r="I32">
        <f t="shared" si="10"/>
        <v>13.533999999999981</v>
      </c>
      <c r="J32">
        <f t="shared" si="1"/>
        <v>136.46600000000001</v>
      </c>
      <c r="K32">
        <f t="shared" si="2"/>
        <v>53</v>
      </c>
      <c r="L32">
        <f t="shared" si="3"/>
        <v>50.364660000000001</v>
      </c>
      <c r="M32">
        <f t="shared" si="4"/>
        <v>2.6353399999999993</v>
      </c>
      <c r="N32">
        <f t="shared" si="5"/>
        <v>5.6222643807493311E-2</v>
      </c>
      <c r="O32">
        <f t="shared" si="6"/>
        <v>0.56831218549016871</v>
      </c>
      <c r="P32">
        <f t="shared" si="7"/>
        <v>9.0023231964052416E-2</v>
      </c>
      <c r="Q32">
        <f t="shared" si="8"/>
        <v>0.90997676803594763</v>
      </c>
      <c r="R32">
        <f t="shared" si="9"/>
        <v>13.503484794607862</v>
      </c>
      <c r="S32">
        <f t="shared" si="9"/>
        <v>136.49651520539214</v>
      </c>
    </row>
    <row r="33" spans="8:19" x14ac:dyDescent="0.3">
      <c r="H33">
        <f t="shared" si="0"/>
        <v>3.1861473432844178E-2</v>
      </c>
      <c r="I33">
        <f t="shared" si="10"/>
        <v>13.534999999999981</v>
      </c>
      <c r="J33">
        <f t="shared" si="1"/>
        <v>136.46500000000003</v>
      </c>
      <c r="K33">
        <f t="shared" si="2"/>
        <v>53</v>
      </c>
      <c r="L33">
        <f t="shared" si="3"/>
        <v>50.364649999999997</v>
      </c>
      <c r="M33">
        <f t="shared" si="4"/>
        <v>2.6353500000000025</v>
      </c>
      <c r="N33">
        <f t="shared" si="5"/>
        <v>5.6221059474715451E-2</v>
      </c>
      <c r="O33">
        <f t="shared" si="6"/>
        <v>0.56831218549016871</v>
      </c>
      <c r="P33">
        <f t="shared" si="7"/>
        <v>9.0020923510447576E-2</v>
      </c>
      <c r="Q33">
        <f t="shared" si="8"/>
        <v>0.90997907648955245</v>
      </c>
      <c r="R33">
        <f t="shared" si="9"/>
        <v>13.503138526567136</v>
      </c>
      <c r="S33">
        <f t="shared" si="9"/>
        <v>136.49686147343286</v>
      </c>
    </row>
    <row r="34" spans="8:19" x14ac:dyDescent="0.3">
      <c r="H34">
        <f t="shared" si="0"/>
        <v>3.3207742710811061E-2</v>
      </c>
      <c r="I34">
        <f t="shared" si="10"/>
        <v>13.53599999999998</v>
      </c>
      <c r="J34">
        <f t="shared" si="1"/>
        <v>136.46400000000003</v>
      </c>
      <c r="K34">
        <f t="shared" si="2"/>
        <v>53</v>
      </c>
      <c r="L34">
        <f t="shared" si="3"/>
        <v>50.364640000000001</v>
      </c>
      <c r="M34">
        <f t="shared" si="4"/>
        <v>2.6353599999999986</v>
      </c>
      <c r="N34">
        <f t="shared" si="5"/>
        <v>5.6219475144315023E-2</v>
      </c>
      <c r="O34">
        <f t="shared" si="6"/>
        <v>0.56831218549016871</v>
      </c>
      <c r="P34">
        <f t="shared" si="7"/>
        <v>9.0018615048594458E-2</v>
      </c>
      <c r="Q34">
        <f t="shared" si="8"/>
        <v>0.90998138495140557</v>
      </c>
      <c r="R34">
        <f t="shared" si="9"/>
        <v>13.502792257289169</v>
      </c>
      <c r="S34">
        <f t="shared" si="9"/>
        <v>136.49720774271083</v>
      </c>
    </row>
    <row r="35" spans="8:19" x14ac:dyDescent="0.3">
      <c r="H35">
        <f t="shared" si="0"/>
        <v>3.4554013226459901E-2</v>
      </c>
      <c r="I35">
        <f t="shared" si="10"/>
        <v>13.536999999999979</v>
      </c>
      <c r="J35">
        <f t="shared" si="1"/>
        <v>136.46300000000002</v>
      </c>
      <c r="K35">
        <f t="shared" si="2"/>
        <v>53</v>
      </c>
      <c r="L35">
        <f t="shared" si="3"/>
        <v>50.364629999999998</v>
      </c>
      <c r="M35">
        <f t="shared" si="4"/>
        <v>2.6353700000000018</v>
      </c>
      <c r="N35">
        <f t="shared" si="5"/>
        <v>5.6217890816290028E-2</v>
      </c>
      <c r="O35">
        <f t="shared" si="6"/>
        <v>0.56831218549016871</v>
      </c>
      <c r="P35">
        <f t="shared" si="7"/>
        <v>9.0016306578490135E-2</v>
      </c>
      <c r="Q35">
        <f t="shared" si="8"/>
        <v>0.90998369342150986</v>
      </c>
      <c r="R35">
        <f t="shared" si="9"/>
        <v>13.50244598677352</v>
      </c>
      <c r="S35">
        <f t="shared" si="9"/>
        <v>136.49755401322648</v>
      </c>
    </row>
    <row r="36" spans="8:19" x14ac:dyDescent="0.3">
      <c r="H36">
        <f t="shared" si="0"/>
        <v>3.5900284979307528E-2</v>
      </c>
      <c r="I36">
        <f t="shared" si="10"/>
        <v>13.537999999999979</v>
      </c>
      <c r="J36">
        <f t="shared" si="1"/>
        <v>136.46200000000002</v>
      </c>
      <c r="K36">
        <f t="shared" si="2"/>
        <v>53</v>
      </c>
      <c r="L36">
        <f t="shared" si="3"/>
        <v>50.364620000000002</v>
      </c>
      <c r="M36">
        <f t="shared" si="4"/>
        <v>2.6353799999999978</v>
      </c>
      <c r="N36">
        <f t="shared" si="5"/>
        <v>5.6216306490642687E-2</v>
      </c>
      <c r="O36">
        <f t="shared" si="6"/>
        <v>0.56831218549016871</v>
      </c>
      <c r="P36">
        <f t="shared" si="7"/>
        <v>9.0013998100137813E-2</v>
      </c>
      <c r="Q36">
        <f t="shared" si="8"/>
        <v>0.90998600189986223</v>
      </c>
      <c r="R36">
        <f t="shared" si="9"/>
        <v>13.502099715020671</v>
      </c>
      <c r="S36">
        <f t="shared" si="9"/>
        <v>136.49790028497932</v>
      </c>
    </row>
    <row r="37" spans="8:19" x14ac:dyDescent="0.3">
      <c r="H37">
        <f t="shared" si="0"/>
        <v>3.7246557969847771E-2</v>
      </c>
      <c r="I37">
        <f t="shared" si="10"/>
        <v>13.538999999999978</v>
      </c>
      <c r="J37">
        <f t="shared" si="1"/>
        <v>136.46100000000001</v>
      </c>
      <c r="K37">
        <f t="shared" si="2"/>
        <v>53</v>
      </c>
      <c r="L37">
        <f t="shared" si="3"/>
        <v>50.364609999999999</v>
      </c>
      <c r="M37">
        <f t="shared" si="4"/>
        <v>2.635390000000001</v>
      </c>
      <c r="N37">
        <f t="shared" si="5"/>
        <v>5.6214722167370779E-2</v>
      </c>
      <c r="O37">
        <f t="shared" si="6"/>
        <v>0.56831218549016871</v>
      </c>
      <c r="P37">
        <f t="shared" si="7"/>
        <v>9.0011689613534202E-2</v>
      </c>
      <c r="Q37">
        <f t="shared" si="8"/>
        <v>0.90998831038646577</v>
      </c>
      <c r="R37">
        <f t="shared" si="9"/>
        <v>13.501753442030131</v>
      </c>
      <c r="S37">
        <f t="shared" si="9"/>
        <v>136.49824655796988</v>
      </c>
    </row>
    <row r="38" spans="8:19" x14ac:dyDescent="0.3">
      <c r="H38">
        <f t="shared" si="0"/>
        <v>3.8592832197648974E-2</v>
      </c>
      <c r="I38">
        <f t="shared" si="10"/>
        <v>13.539999999999978</v>
      </c>
      <c r="J38">
        <f t="shared" si="1"/>
        <v>136.46000000000004</v>
      </c>
      <c r="K38">
        <f t="shared" si="2"/>
        <v>53</v>
      </c>
      <c r="L38">
        <f t="shared" si="3"/>
        <v>50.364600000000003</v>
      </c>
      <c r="M38">
        <f t="shared" si="4"/>
        <v>2.6353999999999971</v>
      </c>
      <c r="N38">
        <f t="shared" si="5"/>
        <v>5.6213137846476302E-2</v>
      </c>
      <c r="O38">
        <f t="shared" si="6"/>
        <v>0.56831218549016871</v>
      </c>
      <c r="P38">
        <f t="shared" si="7"/>
        <v>9.0009381118682188E-2</v>
      </c>
      <c r="Q38">
        <f t="shared" si="8"/>
        <v>0.90999061888131783</v>
      </c>
      <c r="R38">
        <f t="shared" si="9"/>
        <v>13.501407167802329</v>
      </c>
      <c r="S38">
        <f t="shared" si="9"/>
        <v>136.49859283219769</v>
      </c>
    </row>
    <row r="39" spans="8:19" x14ac:dyDescent="0.3">
      <c r="H39">
        <f t="shared" si="0"/>
        <v>3.9939107663155227E-2</v>
      </c>
      <c r="I39">
        <f t="shared" si="10"/>
        <v>13.540999999999977</v>
      </c>
      <c r="J39">
        <f t="shared" si="1"/>
        <v>136.45900000000003</v>
      </c>
      <c r="K39">
        <f t="shared" si="2"/>
        <v>53</v>
      </c>
      <c r="L39">
        <f t="shared" si="3"/>
        <v>50.36459</v>
      </c>
      <c r="M39">
        <f t="shared" si="4"/>
        <v>2.6354100000000003</v>
      </c>
      <c r="N39">
        <f t="shared" si="5"/>
        <v>5.6211553527957259E-2</v>
      </c>
      <c r="O39">
        <f t="shared" si="6"/>
        <v>0.56831218549016871</v>
      </c>
      <c r="P39">
        <f t="shared" si="7"/>
        <v>9.0007072615578818E-2</v>
      </c>
      <c r="Q39">
        <f t="shared" si="8"/>
        <v>0.90999292738442117</v>
      </c>
      <c r="R39">
        <f t="shared" si="9"/>
        <v>13.501060892336822</v>
      </c>
      <c r="S39">
        <f t="shared" si="9"/>
        <v>136.49893910766318</v>
      </c>
    </row>
    <row r="40" spans="8:19" x14ac:dyDescent="0.3">
      <c r="H40">
        <f t="shared" si="0"/>
        <v>4.128538436588336E-2</v>
      </c>
      <c r="I40">
        <f t="shared" si="10"/>
        <v>13.541999999999977</v>
      </c>
      <c r="J40">
        <f t="shared" si="1"/>
        <v>136.45800000000003</v>
      </c>
      <c r="K40">
        <f t="shared" si="2"/>
        <v>53</v>
      </c>
      <c r="L40">
        <f t="shared" si="3"/>
        <v>50.364580000000004</v>
      </c>
      <c r="M40">
        <f t="shared" si="4"/>
        <v>2.6354199999999963</v>
      </c>
      <c r="N40">
        <f t="shared" si="5"/>
        <v>5.6209969211815869E-2</v>
      </c>
      <c r="O40">
        <f t="shared" si="6"/>
        <v>0.56831218549016871</v>
      </c>
      <c r="P40">
        <f t="shared" si="7"/>
        <v>9.0004764104227294E-2</v>
      </c>
      <c r="Q40">
        <f t="shared" si="8"/>
        <v>0.90999523589577269</v>
      </c>
      <c r="R40">
        <f t="shared" si="9"/>
        <v>13.500714615634093</v>
      </c>
      <c r="S40">
        <f t="shared" si="9"/>
        <v>136.49928538436589</v>
      </c>
    </row>
    <row r="41" spans="8:19" x14ac:dyDescent="0.3">
      <c r="H41">
        <f t="shared" si="0"/>
        <v>4.2631662306321871E-2</v>
      </c>
      <c r="I41">
        <f t="shared" si="10"/>
        <v>13.542999999999976</v>
      </c>
      <c r="J41">
        <f t="shared" si="1"/>
        <v>136.45700000000002</v>
      </c>
      <c r="K41">
        <f t="shared" si="2"/>
        <v>53</v>
      </c>
      <c r="L41">
        <f t="shared" si="3"/>
        <v>50.364570000000001</v>
      </c>
      <c r="M41">
        <f t="shared" si="4"/>
        <v>2.6354299999999995</v>
      </c>
      <c r="N41">
        <f t="shared" si="5"/>
        <v>5.6208384898049912E-2</v>
      </c>
      <c r="O41">
        <f t="shared" si="6"/>
        <v>0.56831218549016871</v>
      </c>
      <c r="P41">
        <f t="shared" si="7"/>
        <v>9.0002455584624358E-2</v>
      </c>
      <c r="Q41">
        <f t="shared" si="8"/>
        <v>0.90999754441537561</v>
      </c>
      <c r="R41">
        <f t="shared" si="9"/>
        <v>13.500368337693654</v>
      </c>
      <c r="S41">
        <f t="shared" si="9"/>
        <v>136.49963166230634</v>
      </c>
    </row>
    <row r="42" spans="8:19" x14ac:dyDescent="0.3">
      <c r="H42">
        <f t="shared" si="0"/>
        <v>4.3977941484289573E-2</v>
      </c>
      <c r="I42">
        <f t="shared" si="10"/>
        <v>13.543999999999976</v>
      </c>
      <c r="J42">
        <f t="shared" si="1"/>
        <v>136.45600000000002</v>
      </c>
      <c r="K42">
        <f t="shared" si="2"/>
        <v>53</v>
      </c>
      <c r="L42">
        <f t="shared" si="3"/>
        <v>50.364559999999997</v>
      </c>
      <c r="M42">
        <f t="shared" si="4"/>
        <v>2.6354400000000027</v>
      </c>
      <c r="N42">
        <f t="shared" si="5"/>
        <v>5.6206800586660277E-2</v>
      </c>
      <c r="O42">
        <f t="shared" si="6"/>
        <v>0.56831218549016871</v>
      </c>
      <c r="P42">
        <f t="shared" si="7"/>
        <v>9.0000147056771243E-2</v>
      </c>
      <c r="Q42">
        <f t="shared" si="8"/>
        <v>0.90999985294322872</v>
      </c>
      <c r="R42">
        <f t="shared" si="9"/>
        <v>13.500022058515686</v>
      </c>
      <c r="S42">
        <f t="shared" si="9"/>
        <v>136.4999779414843</v>
      </c>
    </row>
    <row r="43" spans="8:19" x14ac:dyDescent="0.3">
      <c r="H43">
        <f t="shared" si="0"/>
        <v>4.5324221899495143E-2</v>
      </c>
      <c r="I43">
        <f t="shared" si="10"/>
        <v>13.544999999999975</v>
      </c>
      <c r="J43">
        <f t="shared" si="1"/>
        <v>136.45500000000001</v>
      </c>
      <c r="K43">
        <f t="shared" si="2"/>
        <v>53</v>
      </c>
      <c r="L43">
        <f t="shared" si="3"/>
        <v>50.364550000000001</v>
      </c>
      <c r="M43">
        <f t="shared" si="4"/>
        <v>2.6354499999999987</v>
      </c>
      <c r="N43">
        <f t="shared" si="5"/>
        <v>5.6205216277648296E-2</v>
      </c>
      <c r="O43">
        <f t="shared" si="6"/>
        <v>0.56831218549016871</v>
      </c>
      <c r="P43">
        <f t="shared" si="7"/>
        <v>8.9997838520669865E-2</v>
      </c>
      <c r="Q43">
        <f t="shared" si="8"/>
        <v>0.91000216147933011</v>
      </c>
      <c r="R43">
        <f t="shared" si="9"/>
        <v>13.49967577810048</v>
      </c>
      <c r="S43">
        <f t="shared" si="9"/>
        <v>136.50032422189952</v>
      </c>
    </row>
    <row r="44" spans="8:19" x14ac:dyDescent="0.3">
      <c r="H44">
        <f t="shared" si="0"/>
        <v>4.6670503552482145E-2</v>
      </c>
      <c r="I44">
        <f t="shared" si="10"/>
        <v>13.545999999999975</v>
      </c>
      <c r="J44">
        <f t="shared" si="1"/>
        <v>136.45400000000004</v>
      </c>
      <c r="K44">
        <f t="shared" si="2"/>
        <v>53</v>
      </c>
      <c r="L44">
        <f t="shared" si="3"/>
        <v>50.364539999999998</v>
      </c>
      <c r="M44">
        <f t="shared" si="4"/>
        <v>2.6354600000000019</v>
      </c>
      <c r="N44">
        <f t="shared" si="5"/>
        <v>5.6203631971011525E-2</v>
      </c>
      <c r="O44">
        <f t="shared" si="6"/>
        <v>0.56831218549016871</v>
      </c>
      <c r="P44">
        <f t="shared" si="7"/>
        <v>8.9995529976316616E-2</v>
      </c>
      <c r="Q44">
        <f t="shared" si="8"/>
        <v>0.91000447002368334</v>
      </c>
      <c r="R44">
        <f t="shared" si="9"/>
        <v>13.499329496447492</v>
      </c>
      <c r="S44">
        <f t="shared" si="9"/>
        <v>136.5006705035525</v>
      </c>
    </row>
    <row r="45" spans="8:19" x14ac:dyDescent="0.3">
      <c r="H45">
        <f t="shared" si="0"/>
        <v>4.8016786442717674E-2</v>
      </c>
      <c r="I45">
        <f t="shared" si="10"/>
        <v>13.546999999999974</v>
      </c>
      <c r="J45">
        <f t="shared" si="1"/>
        <v>136.45300000000003</v>
      </c>
      <c r="K45">
        <f t="shared" si="2"/>
        <v>53</v>
      </c>
      <c r="L45">
        <f t="shared" si="3"/>
        <v>50.364530000000002</v>
      </c>
      <c r="M45">
        <f t="shared" si="4"/>
        <v>2.635469999999998</v>
      </c>
      <c r="N45">
        <f t="shared" si="5"/>
        <v>5.6202047666752408E-2</v>
      </c>
      <c r="O45">
        <f t="shared" si="6"/>
        <v>0.56831218549016871</v>
      </c>
      <c r="P45">
        <f t="shared" si="7"/>
        <v>8.9993221423715047E-2</v>
      </c>
      <c r="Q45">
        <f t="shared" si="8"/>
        <v>0.91000677857628498</v>
      </c>
      <c r="R45">
        <f t="shared" si="9"/>
        <v>13.498983213557256</v>
      </c>
      <c r="S45">
        <f t="shared" si="9"/>
        <v>136.50101678644273</v>
      </c>
    </row>
    <row r="46" spans="8:19" x14ac:dyDescent="0.3">
      <c r="H46">
        <f t="shared" si="0"/>
        <v>4.9363070570692003E-2</v>
      </c>
      <c r="I46">
        <f t="shared" si="10"/>
        <v>13.547999999999973</v>
      </c>
      <c r="J46">
        <f t="shared" si="1"/>
        <v>136.45200000000003</v>
      </c>
      <c r="K46">
        <f t="shared" si="2"/>
        <v>53</v>
      </c>
      <c r="L46">
        <f t="shared" si="3"/>
        <v>50.364519999999999</v>
      </c>
      <c r="M46">
        <f t="shared" si="4"/>
        <v>2.6354800000000012</v>
      </c>
      <c r="N46">
        <f t="shared" si="5"/>
        <v>5.6200463364868725E-2</v>
      </c>
      <c r="O46">
        <f t="shared" si="6"/>
        <v>0.56831218549016871</v>
      </c>
      <c r="P46">
        <f t="shared" si="7"/>
        <v>8.9990912862861872E-2</v>
      </c>
      <c r="Q46">
        <f t="shared" si="8"/>
        <v>0.91000908713713813</v>
      </c>
      <c r="R46">
        <f t="shared" si="9"/>
        <v>13.498636929429281</v>
      </c>
      <c r="S46">
        <f t="shared" si="9"/>
        <v>136.50136307057073</v>
      </c>
    </row>
    <row r="47" spans="8:19" x14ac:dyDescent="0.3">
      <c r="H47">
        <f t="shared" si="0"/>
        <v>5.0709355935980582E-2</v>
      </c>
      <c r="I47">
        <f t="shared" si="10"/>
        <v>13.548999999999973</v>
      </c>
      <c r="J47">
        <f t="shared" si="1"/>
        <v>136.45100000000002</v>
      </c>
      <c r="K47">
        <f t="shared" si="2"/>
        <v>53</v>
      </c>
      <c r="L47">
        <f t="shared" si="3"/>
        <v>50.364510000000003</v>
      </c>
      <c r="M47">
        <f t="shared" si="4"/>
        <v>2.6354899999999972</v>
      </c>
      <c r="N47">
        <f t="shared" si="5"/>
        <v>5.6198879065362473E-2</v>
      </c>
      <c r="O47">
        <f t="shared" si="6"/>
        <v>0.56831218549016871</v>
      </c>
      <c r="P47">
        <f t="shared" si="7"/>
        <v>8.9988604293759947E-2</v>
      </c>
      <c r="Q47">
        <f t="shared" si="8"/>
        <v>0.91001139570624001</v>
      </c>
      <c r="R47">
        <f t="shared" si="9"/>
        <v>13.498290644063992</v>
      </c>
      <c r="S47">
        <f t="shared" si="9"/>
        <v>136.50170935593601</v>
      </c>
    </row>
    <row r="48" spans="8:19" x14ac:dyDescent="0.3">
      <c r="H48">
        <f t="shared" si="0"/>
        <v>5.2055642539018621E-2</v>
      </c>
      <c r="I48">
        <f t="shared" si="10"/>
        <v>13.549999999999972</v>
      </c>
      <c r="J48">
        <f t="shared" si="1"/>
        <v>136.45000000000002</v>
      </c>
      <c r="K48">
        <f t="shared" si="2"/>
        <v>53</v>
      </c>
      <c r="L48">
        <f t="shared" si="3"/>
        <v>50.3645</v>
      </c>
      <c r="M48">
        <f t="shared" si="4"/>
        <v>2.6355000000000004</v>
      </c>
      <c r="N48">
        <f t="shared" si="5"/>
        <v>5.6197294768231654E-2</v>
      </c>
      <c r="O48">
        <f t="shared" si="6"/>
        <v>0.56831218549016871</v>
      </c>
      <c r="P48">
        <f t="shared" si="7"/>
        <v>8.9986295716406359E-2</v>
      </c>
      <c r="Q48">
        <f t="shared" si="8"/>
        <v>0.91001370428359363</v>
      </c>
      <c r="R48">
        <f t="shared" si="9"/>
        <v>13.497944357460954</v>
      </c>
      <c r="S48">
        <f t="shared" si="9"/>
        <v>136.50205564253903</v>
      </c>
    </row>
    <row r="49" spans="8:19" x14ac:dyDescent="0.3">
      <c r="H49">
        <f t="shared" si="0"/>
        <v>5.3401930379378015E-2</v>
      </c>
      <c r="I49">
        <f t="shared" si="10"/>
        <v>13.550999999999972</v>
      </c>
      <c r="J49">
        <f t="shared" si="1"/>
        <v>136.44900000000004</v>
      </c>
      <c r="K49">
        <f t="shared" si="2"/>
        <v>53</v>
      </c>
      <c r="L49">
        <f t="shared" si="3"/>
        <v>50.364490000000004</v>
      </c>
      <c r="M49">
        <f t="shared" si="4"/>
        <v>2.6355099999999965</v>
      </c>
      <c r="N49">
        <f t="shared" si="5"/>
        <v>5.6195710473478266E-2</v>
      </c>
      <c r="O49">
        <f t="shared" si="6"/>
        <v>0.56831218549016871</v>
      </c>
      <c r="P49">
        <f t="shared" si="7"/>
        <v>8.9983987130803952E-2</v>
      </c>
      <c r="Q49">
        <f t="shared" si="8"/>
        <v>0.91001601286919609</v>
      </c>
      <c r="R49">
        <f t="shared" si="9"/>
        <v>13.497598069620594</v>
      </c>
      <c r="S49">
        <f t="shared" si="9"/>
        <v>136.50240193037942</v>
      </c>
    </row>
    <row r="50" spans="8:19" x14ac:dyDescent="0.3">
      <c r="H50">
        <f t="shared" si="0"/>
        <v>5.4748219457501079E-2</v>
      </c>
      <c r="I50">
        <f t="shared" si="10"/>
        <v>13.551999999999971</v>
      </c>
      <c r="J50">
        <f t="shared" si="1"/>
        <v>136.44800000000004</v>
      </c>
      <c r="K50">
        <f t="shared" si="2"/>
        <v>53</v>
      </c>
      <c r="L50">
        <f t="shared" si="3"/>
        <v>50.36448</v>
      </c>
      <c r="M50">
        <f t="shared" si="4"/>
        <v>2.6355199999999996</v>
      </c>
      <c r="N50">
        <f t="shared" si="5"/>
        <v>5.6194126181100312E-2</v>
      </c>
      <c r="O50">
        <f t="shared" si="6"/>
        <v>0.56831218549016871</v>
      </c>
      <c r="P50">
        <f t="shared" si="7"/>
        <v>8.99816785369498E-2</v>
      </c>
      <c r="Q50">
        <f t="shared" si="8"/>
        <v>0.91001832146305017</v>
      </c>
      <c r="R50">
        <f t="shared" si="9"/>
        <v>13.49725178054247</v>
      </c>
      <c r="S50">
        <f t="shared" si="9"/>
        <v>136.50274821945752</v>
      </c>
    </row>
    <row r="51" spans="8:19" x14ac:dyDescent="0.3">
      <c r="H51">
        <f t="shared" si="0"/>
        <v>5.6094509773197743E-2</v>
      </c>
      <c r="I51">
        <f t="shared" si="10"/>
        <v>13.552999999999971</v>
      </c>
      <c r="J51">
        <f t="shared" si="1"/>
        <v>136.44700000000003</v>
      </c>
      <c r="K51">
        <f t="shared" si="2"/>
        <v>53</v>
      </c>
      <c r="L51">
        <f t="shared" si="3"/>
        <v>50.364469999999997</v>
      </c>
      <c r="M51">
        <f t="shared" si="4"/>
        <v>2.6355300000000028</v>
      </c>
      <c r="N51">
        <f t="shared" si="5"/>
        <v>5.619254189109868E-2</v>
      </c>
      <c r="O51">
        <f t="shared" si="6"/>
        <v>0.56831218549016871</v>
      </c>
      <c r="P51">
        <f t="shared" si="7"/>
        <v>8.9979369934845149E-2</v>
      </c>
      <c r="Q51">
        <f t="shared" si="8"/>
        <v>0.91002063006515488</v>
      </c>
      <c r="R51">
        <f t="shared" si="9"/>
        <v>13.496905490226773</v>
      </c>
      <c r="S51">
        <f t="shared" si="9"/>
        <v>136.50309450977323</v>
      </c>
    </row>
    <row r="52" spans="8:19" s="3" customFormat="1" x14ac:dyDescent="0.3">
      <c r="H52">
        <f t="shared" si="0"/>
        <v>5.7440801326182012E-2</v>
      </c>
      <c r="I52">
        <f t="shared" si="10"/>
        <v>13.55399999999997</v>
      </c>
      <c r="J52">
        <f t="shared" si="1"/>
        <v>136.44600000000003</v>
      </c>
      <c r="K52">
        <f t="shared" si="2"/>
        <v>53</v>
      </c>
      <c r="L52">
        <f t="shared" si="3"/>
        <v>50.364460000000001</v>
      </c>
      <c r="M52">
        <f t="shared" si="4"/>
        <v>2.6355399999999989</v>
      </c>
      <c r="N52">
        <f t="shared" si="5"/>
        <v>5.61909576034747E-2</v>
      </c>
      <c r="O52">
        <f t="shared" si="6"/>
        <v>0.56831218549016871</v>
      </c>
      <c r="P52">
        <f t="shared" si="7"/>
        <v>8.9977061324491917E-2</v>
      </c>
      <c r="Q52">
        <f t="shared" si="8"/>
        <v>0.9100229386755081</v>
      </c>
      <c r="R52">
        <f t="shared" si="9"/>
        <v>13.496559198673788</v>
      </c>
      <c r="S52">
        <f t="shared" si="9"/>
        <v>136.50344080132621</v>
      </c>
    </row>
    <row r="53" spans="8:19" x14ac:dyDescent="0.3">
      <c r="H53">
        <f t="shared" si="0"/>
        <v>5.8787094116997451E-2</v>
      </c>
      <c r="I53">
        <f t="shared" si="10"/>
        <v>13.55499999999997</v>
      </c>
      <c r="J53">
        <f t="shared" si="1"/>
        <v>136.44500000000002</v>
      </c>
      <c r="K53">
        <f t="shared" si="2"/>
        <v>53</v>
      </c>
      <c r="L53">
        <f t="shared" si="3"/>
        <v>50.364449999999998</v>
      </c>
      <c r="M53">
        <f t="shared" si="4"/>
        <v>2.6355500000000021</v>
      </c>
      <c r="N53">
        <f t="shared" si="5"/>
        <v>5.6189373318225933E-2</v>
      </c>
      <c r="O53">
        <f t="shared" si="6"/>
        <v>0.56831218549016871</v>
      </c>
      <c r="P53">
        <f t="shared" si="7"/>
        <v>8.9974752705886479E-2</v>
      </c>
      <c r="Q53">
        <f t="shared" si="8"/>
        <v>0.91002524729411349</v>
      </c>
      <c r="R53">
        <f t="shared" si="9"/>
        <v>13.496212905882972</v>
      </c>
      <c r="S53">
        <f t="shared" si="9"/>
        <v>136.50378709411703</v>
      </c>
    </row>
    <row r="54" spans="8:19" x14ac:dyDescent="0.3">
      <c r="H54">
        <f t="shared" si="0"/>
        <v>6.0133388145111155E-2</v>
      </c>
      <c r="I54">
        <f t="shared" si="10"/>
        <v>13.555999999999969</v>
      </c>
      <c r="J54">
        <f t="shared" si="1"/>
        <v>136.44400000000002</v>
      </c>
      <c r="K54">
        <f t="shared" si="2"/>
        <v>53</v>
      </c>
      <c r="L54">
        <f t="shared" si="3"/>
        <v>50.364440000000002</v>
      </c>
      <c r="M54">
        <f t="shared" si="4"/>
        <v>2.6355599999999981</v>
      </c>
      <c r="N54">
        <f t="shared" si="5"/>
        <v>5.6187789035354818E-2</v>
      </c>
      <c r="O54">
        <f t="shared" si="6"/>
        <v>0.56831218549016871</v>
      </c>
      <c r="P54">
        <f t="shared" si="7"/>
        <v>8.997244407903239E-2</v>
      </c>
      <c r="Q54">
        <f t="shared" si="8"/>
        <v>0.91002755592096762</v>
      </c>
      <c r="R54">
        <f t="shared" si="9"/>
        <v>13.495866611854858</v>
      </c>
      <c r="S54">
        <f t="shared" si="9"/>
        <v>136.50413338814514</v>
      </c>
    </row>
    <row r="55" spans="8:19" x14ac:dyDescent="0.3">
      <c r="H55">
        <f t="shared" si="0"/>
        <v>6.1479683411061359E-2</v>
      </c>
      <c r="I55">
        <f t="shared" si="10"/>
        <v>13.556999999999968</v>
      </c>
      <c r="J55">
        <f t="shared" si="1"/>
        <v>136.44300000000004</v>
      </c>
      <c r="K55">
        <f t="shared" si="2"/>
        <v>53</v>
      </c>
      <c r="L55">
        <f t="shared" si="3"/>
        <v>50.364429999999999</v>
      </c>
      <c r="M55">
        <f t="shared" si="4"/>
        <v>2.6355700000000013</v>
      </c>
      <c r="N55">
        <f t="shared" si="5"/>
        <v>5.6186204754858915E-2</v>
      </c>
      <c r="O55">
        <f t="shared" si="6"/>
        <v>0.56831218549016871</v>
      </c>
      <c r="P55">
        <f t="shared" si="7"/>
        <v>8.9970135443926041E-2</v>
      </c>
      <c r="Q55">
        <f t="shared" si="8"/>
        <v>0.91002986455607393</v>
      </c>
      <c r="R55">
        <f t="shared" si="9"/>
        <v>13.495520316588907</v>
      </c>
      <c r="S55">
        <f t="shared" si="9"/>
        <v>136.50447968341109</v>
      </c>
    </row>
    <row r="56" spans="8:19" x14ac:dyDescent="0.3">
      <c r="H56">
        <f t="shared" si="0"/>
        <v>6.2825979914325814E-2</v>
      </c>
      <c r="I56">
        <f t="shared" si="10"/>
        <v>13.557999999999968</v>
      </c>
      <c r="J56">
        <f t="shared" si="1"/>
        <v>136.44200000000004</v>
      </c>
      <c r="K56">
        <f t="shared" si="2"/>
        <v>53</v>
      </c>
      <c r="L56">
        <f t="shared" si="3"/>
        <v>50.364420000000003</v>
      </c>
      <c r="M56">
        <f t="shared" si="4"/>
        <v>2.6355799999999974</v>
      </c>
      <c r="N56">
        <f t="shared" si="5"/>
        <v>5.6184620476740665E-2</v>
      </c>
      <c r="O56">
        <f t="shared" si="6"/>
        <v>0.56831218549016871</v>
      </c>
      <c r="P56">
        <f t="shared" si="7"/>
        <v>8.9967826800570944E-2</v>
      </c>
      <c r="Q56">
        <f t="shared" si="8"/>
        <v>0.91003217319942908</v>
      </c>
      <c r="R56">
        <f t="shared" si="9"/>
        <v>13.495174020085642</v>
      </c>
      <c r="S56">
        <f t="shared" si="9"/>
        <v>136.50482597991436</v>
      </c>
    </row>
    <row r="57" spans="8:19" x14ac:dyDescent="0.3">
      <c r="H57">
        <f t="shared" si="0"/>
        <v>6.4172277655437426E-2</v>
      </c>
      <c r="I57">
        <f t="shared" si="10"/>
        <v>13.558999999999967</v>
      </c>
      <c r="J57">
        <f t="shared" si="1"/>
        <v>136.44100000000003</v>
      </c>
      <c r="K57">
        <f t="shared" si="2"/>
        <v>53</v>
      </c>
      <c r="L57">
        <f t="shared" si="3"/>
        <v>50.364409999999999</v>
      </c>
      <c r="M57">
        <f t="shared" si="4"/>
        <v>2.6355900000000005</v>
      </c>
      <c r="N57">
        <f t="shared" si="5"/>
        <v>5.6183036200997627E-2</v>
      </c>
      <c r="O57">
        <f t="shared" si="6"/>
        <v>0.56831218549016871</v>
      </c>
      <c r="P57">
        <f t="shared" si="7"/>
        <v>8.996551814896353E-2</v>
      </c>
      <c r="Q57">
        <f t="shared" si="8"/>
        <v>0.91003448185103653</v>
      </c>
      <c r="R57">
        <f t="shared" si="9"/>
        <v>13.49482772234453</v>
      </c>
      <c r="S57">
        <f t="shared" si="9"/>
        <v>136.50517227765548</v>
      </c>
    </row>
    <row r="58" spans="8:19" x14ac:dyDescent="0.3">
      <c r="H58">
        <f t="shared" si="0"/>
        <v>6.5518576633872172E-2</v>
      </c>
      <c r="I58">
        <f t="shared" si="10"/>
        <v>13.559999999999967</v>
      </c>
      <c r="J58">
        <f t="shared" si="1"/>
        <v>136.44000000000003</v>
      </c>
      <c r="K58">
        <f t="shared" si="2"/>
        <v>53</v>
      </c>
      <c r="L58">
        <f t="shared" si="3"/>
        <v>50.364400000000003</v>
      </c>
      <c r="M58">
        <f t="shared" si="4"/>
        <v>2.6355999999999966</v>
      </c>
      <c r="N58">
        <f t="shared" si="5"/>
        <v>5.6181451927632242E-2</v>
      </c>
      <c r="O58">
        <f t="shared" si="6"/>
        <v>0.56831218549016871</v>
      </c>
      <c r="P58">
        <f t="shared" si="7"/>
        <v>8.9963209489107299E-2</v>
      </c>
      <c r="Q58">
        <f t="shared" si="8"/>
        <v>0.9100367905108927</v>
      </c>
      <c r="R58">
        <f t="shared" si="9"/>
        <v>13.494481423366095</v>
      </c>
      <c r="S58">
        <f t="shared" si="9"/>
        <v>136.5055185766339</v>
      </c>
    </row>
    <row r="59" spans="8:19" x14ac:dyDescent="0.3">
      <c r="H59">
        <f t="shared" si="0"/>
        <v>6.6864876850168287E-2</v>
      </c>
      <c r="I59">
        <f t="shared" si="10"/>
        <v>13.560999999999966</v>
      </c>
      <c r="J59">
        <f t="shared" si="1"/>
        <v>136.43900000000002</v>
      </c>
      <c r="K59">
        <f t="shared" si="2"/>
        <v>53</v>
      </c>
      <c r="L59">
        <f t="shared" si="3"/>
        <v>50.36439</v>
      </c>
      <c r="M59">
        <f t="shared" si="4"/>
        <v>2.6356099999999998</v>
      </c>
      <c r="N59">
        <f t="shared" si="5"/>
        <v>5.6179867656642068E-2</v>
      </c>
      <c r="O59">
        <f t="shared" si="6"/>
        <v>0.56831218549016871</v>
      </c>
      <c r="P59">
        <f t="shared" si="7"/>
        <v>8.9960900820998654E-2</v>
      </c>
      <c r="Q59">
        <f t="shared" si="8"/>
        <v>0.91003909917900139</v>
      </c>
      <c r="R59">
        <f t="shared" si="9"/>
        <v>13.494135123149798</v>
      </c>
      <c r="S59">
        <f t="shared" si="9"/>
        <v>136.50586487685021</v>
      </c>
    </row>
    <row r="60" spans="8:19" x14ac:dyDescent="0.3">
      <c r="H60">
        <f t="shared" si="0"/>
        <v>6.8211178304085962E-2</v>
      </c>
      <c r="I60">
        <f t="shared" si="10"/>
        <v>13.561999999999966</v>
      </c>
      <c r="J60">
        <f t="shared" si="1"/>
        <v>136.43800000000005</v>
      </c>
      <c r="K60">
        <f t="shared" si="2"/>
        <v>53</v>
      </c>
      <c r="L60">
        <f t="shared" si="3"/>
        <v>50.364379999999997</v>
      </c>
      <c r="M60">
        <f t="shared" si="4"/>
        <v>2.635620000000003</v>
      </c>
      <c r="N60">
        <f t="shared" si="5"/>
        <v>5.6178283388028216E-2</v>
      </c>
      <c r="O60">
        <f t="shared" si="6"/>
        <v>0.56831218549016871</v>
      </c>
      <c r="P60">
        <f t="shared" si="7"/>
        <v>8.9958592144639193E-2</v>
      </c>
      <c r="Q60">
        <f t="shared" si="8"/>
        <v>0.91004140785536081</v>
      </c>
      <c r="R60">
        <f t="shared" si="9"/>
        <v>13.49378882169588</v>
      </c>
      <c r="S60">
        <f t="shared" si="9"/>
        <v>136.50621117830411</v>
      </c>
    </row>
    <row r="61" spans="8:19" x14ac:dyDescent="0.3">
      <c r="H61">
        <f t="shared" si="0"/>
        <v>6.9557480995342758E-2</v>
      </c>
      <c r="I61">
        <f t="shared" si="10"/>
        <v>13.562999999999965</v>
      </c>
      <c r="J61">
        <f t="shared" si="1"/>
        <v>136.43700000000004</v>
      </c>
      <c r="K61">
        <f t="shared" si="2"/>
        <v>53</v>
      </c>
      <c r="L61">
        <f t="shared" si="3"/>
        <v>50.364370000000001</v>
      </c>
      <c r="M61">
        <f t="shared" si="4"/>
        <v>2.635629999999999</v>
      </c>
      <c r="N61">
        <f t="shared" si="5"/>
        <v>5.6176699121792018E-2</v>
      </c>
      <c r="O61">
        <f t="shared" si="6"/>
        <v>0.56831218549016871</v>
      </c>
      <c r="P61">
        <f t="shared" si="7"/>
        <v>8.9956283460030817E-2</v>
      </c>
      <c r="Q61">
        <f t="shared" si="8"/>
        <v>0.91004371653996918</v>
      </c>
      <c r="R61">
        <f t="shared" si="9"/>
        <v>13.493442519004622</v>
      </c>
      <c r="S61">
        <f t="shared" si="9"/>
        <v>136.50655748099538</v>
      </c>
    </row>
    <row r="62" spans="8:19" x14ac:dyDescent="0.3">
      <c r="H62">
        <f t="shared" si="0"/>
        <v>7.0903784924475133E-2</v>
      </c>
      <c r="I62">
        <f t="shared" si="10"/>
        <v>13.563999999999965</v>
      </c>
      <c r="J62">
        <f t="shared" si="1"/>
        <v>136.43600000000004</v>
      </c>
      <c r="K62">
        <f t="shared" si="2"/>
        <v>53</v>
      </c>
      <c r="L62">
        <f t="shared" si="3"/>
        <v>50.364359999999998</v>
      </c>
      <c r="M62">
        <f t="shared" si="4"/>
        <v>2.6356400000000022</v>
      </c>
      <c r="N62">
        <f t="shared" si="5"/>
        <v>5.617511485793103E-2</v>
      </c>
      <c r="O62">
        <f t="shared" si="6"/>
        <v>0.56831218549016871</v>
      </c>
      <c r="P62">
        <f t="shared" si="7"/>
        <v>8.9953974767169931E-2</v>
      </c>
      <c r="Q62">
        <f t="shared" si="8"/>
        <v>0.91004602523283007</v>
      </c>
      <c r="R62">
        <f t="shared" si="9"/>
        <v>13.493096215075489</v>
      </c>
      <c r="S62">
        <f t="shared" si="9"/>
        <v>136.5069037849245</v>
      </c>
    </row>
    <row r="63" spans="8:19" x14ac:dyDescent="0.3">
      <c r="H63">
        <f t="shared" si="0"/>
        <v>7.2250090091007024E-2</v>
      </c>
      <c r="I63">
        <f t="shared" si="10"/>
        <v>13.564999999999964</v>
      </c>
      <c r="J63">
        <f t="shared" si="1"/>
        <v>136.43500000000003</v>
      </c>
      <c r="K63">
        <f t="shared" si="2"/>
        <v>53</v>
      </c>
      <c r="L63">
        <f t="shared" si="3"/>
        <v>50.364350000000002</v>
      </c>
      <c r="M63">
        <f t="shared" si="4"/>
        <v>2.6356499999999983</v>
      </c>
      <c r="N63">
        <f t="shared" si="5"/>
        <v>5.6173530596447474E-2</v>
      </c>
      <c r="O63">
        <f t="shared" si="6"/>
        <v>0.56831218549016871</v>
      </c>
      <c r="P63">
        <f t="shared" si="7"/>
        <v>8.9951666066059713E-2</v>
      </c>
      <c r="Q63">
        <f t="shared" si="8"/>
        <v>0.91004833393394025</v>
      </c>
      <c r="R63">
        <f t="shared" si="9"/>
        <v>13.492749909908957</v>
      </c>
      <c r="S63">
        <f t="shared" si="9"/>
        <v>136.50725009009105</v>
      </c>
    </row>
    <row r="64" spans="8:19" x14ac:dyDescent="0.3">
      <c r="H64">
        <f t="shared" si="0"/>
        <v>7.3596396495378968E-2</v>
      </c>
      <c r="I64">
        <f t="shared" si="10"/>
        <v>13.565999999999963</v>
      </c>
      <c r="J64">
        <f t="shared" si="1"/>
        <v>136.43400000000003</v>
      </c>
      <c r="K64">
        <f t="shared" si="2"/>
        <v>53</v>
      </c>
      <c r="L64">
        <f t="shared" si="3"/>
        <v>50.364339999999999</v>
      </c>
      <c r="M64">
        <f t="shared" si="4"/>
        <v>2.6356600000000014</v>
      </c>
      <c r="N64">
        <f t="shared" si="5"/>
        <v>5.6171946337339351E-2</v>
      </c>
      <c r="O64">
        <f t="shared" si="6"/>
        <v>0.56831218549016871</v>
      </c>
      <c r="P64">
        <f t="shared" si="7"/>
        <v>8.9949357356697235E-2</v>
      </c>
      <c r="Q64">
        <f t="shared" si="8"/>
        <v>0.91005064264330271</v>
      </c>
      <c r="R64">
        <f t="shared" si="9"/>
        <v>13.492403603504584</v>
      </c>
      <c r="S64">
        <f t="shared" si="9"/>
        <v>136.50759639649542</v>
      </c>
    </row>
    <row r="65" spans="8:19" x14ac:dyDescent="0.3">
      <c r="H65">
        <f t="shared" si="0"/>
        <v>7.4942704137155758E-2</v>
      </c>
      <c r="I65">
        <f t="shared" si="10"/>
        <v>13.566999999999963</v>
      </c>
      <c r="J65">
        <f t="shared" si="1"/>
        <v>136.43300000000005</v>
      </c>
      <c r="K65">
        <f t="shared" si="2"/>
        <v>53</v>
      </c>
      <c r="L65">
        <f t="shared" si="3"/>
        <v>50.364330000000002</v>
      </c>
      <c r="M65">
        <f t="shared" si="4"/>
        <v>2.6356699999999975</v>
      </c>
      <c r="N65">
        <f t="shared" si="5"/>
        <v>5.617036208060866E-2</v>
      </c>
      <c r="O65">
        <f t="shared" si="6"/>
        <v>0.56831218549016871</v>
      </c>
      <c r="P65">
        <f t="shared" si="7"/>
        <v>8.9947048639085384E-2</v>
      </c>
      <c r="Q65">
        <f t="shared" si="8"/>
        <v>0.91005295136091457</v>
      </c>
      <c r="R65">
        <f t="shared" si="9"/>
        <v>13.492057295862807</v>
      </c>
      <c r="S65">
        <f t="shared" si="9"/>
        <v>136.50794270413718</v>
      </c>
    </row>
    <row r="66" spans="8:19" x14ac:dyDescent="0.3">
      <c r="H66">
        <f t="shared" si="0"/>
        <v>7.6289013016834772E-2</v>
      </c>
      <c r="I66">
        <f t="shared" si="10"/>
        <v>13.567999999999962</v>
      </c>
      <c r="J66">
        <f t="shared" si="1"/>
        <v>136.43200000000004</v>
      </c>
      <c r="K66">
        <f t="shared" si="2"/>
        <v>53</v>
      </c>
      <c r="L66">
        <f t="shared" si="3"/>
        <v>50.364319999999999</v>
      </c>
      <c r="M66">
        <f t="shared" si="4"/>
        <v>2.6356800000000007</v>
      </c>
      <c r="N66">
        <f t="shared" si="5"/>
        <v>5.616877782625318E-2</v>
      </c>
      <c r="O66">
        <f t="shared" si="6"/>
        <v>0.56831218549016871</v>
      </c>
      <c r="P66">
        <f t="shared" si="7"/>
        <v>8.9944739913220856E-2</v>
      </c>
      <c r="Q66">
        <f t="shared" si="8"/>
        <v>0.91005526008677917</v>
      </c>
      <c r="R66">
        <f t="shared" si="9"/>
        <v>13.491710986983128</v>
      </c>
      <c r="S66">
        <f t="shared" si="9"/>
        <v>136.50828901301688</v>
      </c>
    </row>
    <row r="67" spans="8:19" x14ac:dyDescent="0.3">
      <c r="H67">
        <f t="shared" si="0"/>
        <v>7.7635323133883105E-2</v>
      </c>
      <c r="I67">
        <f t="shared" si="10"/>
        <v>13.568999999999962</v>
      </c>
      <c r="J67">
        <f t="shared" si="1"/>
        <v>136.43100000000004</v>
      </c>
      <c r="K67">
        <f t="shared" si="2"/>
        <v>53</v>
      </c>
      <c r="L67">
        <f t="shared" si="3"/>
        <v>50.364310000000003</v>
      </c>
      <c r="M67">
        <f t="shared" si="4"/>
        <v>2.6356899999999968</v>
      </c>
      <c r="N67">
        <f t="shared" si="5"/>
        <v>5.6167193574275354E-2</v>
      </c>
      <c r="O67">
        <f t="shared" si="6"/>
        <v>0.56831218549016871</v>
      </c>
      <c r="P67">
        <f t="shared" si="7"/>
        <v>8.9942431179107191E-2</v>
      </c>
      <c r="Q67">
        <f t="shared" si="8"/>
        <v>0.91005756882089284</v>
      </c>
      <c r="R67">
        <f t="shared" si="9"/>
        <v>13.491364676866079</v>
      </c>
      <c r="S67">
        <f t="shared" si="9"/>
        <v>136.50863532313392</v>
      </c>
    </row>
    <row r="68" spans="8:19" x14ac:dyDescent="0.3">
      <c r="H68">
        <f t="shared" si="0"/>
        <v>7.8981634488890506E-2</v>
      </c>
      <c r="I68">
        <f t="shared" si="10"/>
        <v>13.569999999999961</v>
      </c>
      <c r="J68">
        <f t="shared" si="1"/>
        <v>136.43000000000004</v>
      </c>
      <c r="K68">
        <f t="shared" si="2"/>
        <v>53</v>
      </c>
      <c r="L68">
        <f t="shared" si="3"/>
        <v>50.3643</v>
      </c>
      <c r="M68">
        <f t="shared" si="4"/>
        <v>2.6356999999999999</v>
      </c>
      <c r="N68">
        <f t="shared" si="5"/>
        <v>5.6165609324672516E-2</v>
      </c>
      <c r="O68">
        <f t="shared" si="6"/>
        <v>0.56831218549016871</v>
      </c>
      <c r="P68">
        <f t="shared" si="7"/>
        <v>8.9940122436740474E-2</v>
      </c>
      <c r="Q68">
        <f t="shared" si="8"/>
        <v>0.91005987756325957</v>
      </c>
      <c r="R68">
        <f t="shared" si="9"/>
        <v>13.491018365511071</v>
      </c>
      <c r="S68">
        <f t="shared" si="9"/>
        <v>136.50898163448895</v>
      </c>
    </row>
    <row r="69" spans="8:19" x14ac:dyDescent="0.3">
      <c r="H69">
        <f t="shared" si="0"/>
        <v>8.0327947081521245E-2</v>
      </c>
      <c r="I69">
        <f t="shared" si="10"/>
        <v>13.570999999999961</v>
      </c>
      <c r="J69">
        <f t="shared" si="1"/>
        <v>136.42900000000003</v>
      </c>
      <c r="K69">
        <f t="shared" si="2"/>
        <v>53</v>
      </c>
      <c r="L69">
        <f t="shared" si="3"/>
        <v>50.364289999999997</v>
      </c>
      <c r="M69">
        <f t="shared" si="4"/>
        <v>2.6357100000000031</v>
      </c>
      <c r="N69">
        <f t="shared" si="5"/>
        <v>5.6164025077446222E-2</v>
      </c>
      <c r="O69">
        <f t="shared" si="6"/>
        <v>0.56831218549016871</v>
      </c>
      <c r="P69">
        <f t="shared" si="7"/>
        <v>8.9937813686122928E-2</v>
      </c>
      <c r="Q69">
        <f t="shared" si="8"/>
        <v>0.91006218631387703</v>
      </c>
      <c r="R69">
        <f t="shared" si="9"/>
        <v>13.490672052918439</v>
      </c>
      <c r="S69">
        <f t="shared" si="9"/>
        <v>136.50932794708154</v>
      </c>
    </row>
    <row r="70" spans="8:19" x14ac:dyDescent="0.3">
      <c r="H70">
        <f t="shared" si="0"/>
        <v>8.1674260911540841E-2</v>
      </c>
      <c r="I70">
        <f t="shared" si="10"/>
        <v>13.57199999999996</v>
      </c>
      <c r="J70">
        <f t="shared" si="1"/>
        <v>136.42800000000005</v>
      </c>
      <c r="K70">
        <f t="shared" si="2"/>
        <v>53</v>
      </c>
      <c r="L70">
        <f t="shared" si="3"/>
        <v>50.364280000000001</v>
      </c>
      <c r="M70">
        <f t="shared" si="4"/>
        <v>2.6357199999999992</v>
      </c>
      <c r="N70">
        <f t="shared" si="5"/>
        <v>5.6162440832597582E-2</v>
      </c>
      <c r="O70">
        <f t="shared" si="6"/>
        <v>0.56831218549016871</v>
      </c>
      <c r="P70">
        <f t="shared" si="7"/>
        <v>8.9935504927256132E-2</v>
      </c>
      <c r="Q70">
        <f t="shared" si="8"/>
        <v>0.9100644950727439</v>
      </c>
      <c r="R70">
        <f t="shared" si="9"/>
        <v>13.490325739088419</v>
      </c>
      <c r="S70">
        <f t="shared" si="9"/>
        <v>136.50967426091159</v>
      </c>
    </row>
    <row r="71" spans="8:19" x14ac:dyDescent="0.3">
      <c r="H71">
        <f t="shared" si="0"/>
        <v>8.3020575979533717E-2</v>
      </c>
      <c r="I71">
        <f t="shared" si="10"/>
        <v>13.57299999999996</v>
      </c>
      <c r="J71">
        <f t="shared" si="1"/>
        <v>136.42700000000005</v>
      </c>
      <c r="K71">
        <f t="shared" si="2"/>
        <v>53</v>
      </c>
      <c r="L71">
        <f t="shared" si="3"/>
        <v>50.364269999999998</v>
      </c>
      <c r="M71">
        <f t="shared" si="4"/>
        <v>2.6357300000000023</v>
      </c>
      <c r="N71">
        <f t="shared" si="5"/>
        <v>5.6160856590123931E-2</v>
      </c>
      <c r="O71">
        <f t="shared" si="6"/>
        <v>0.56831218549016871</v>
      </c>
      <c r="P71">
        <f t="shared" si="7"/>
        <v>8.9933196160136175E-2</v>
      </c>
      <c r="Q71">
        <f t="shared" si="8"/>
        <v>0.91006680383986382</v>
      </c>
      <c r="R71">
        <f t="shared" si="9"/>
        <v>13.489979424020426</v>
      </c>
      <c r="S71">
        <f t="shared" si="9"/>
        <v>136.51002057597958</v>
      </c>
    </row>
    <row r="72" spans="8:19" x14ac:dyDescent="0.3">
      <c r="H72">
        <f t="shared" si="0"/>
        <v>8.4366892284924333E-2</v>
      </c>
      <c r="I72">
        <f t="shared" si="10"/>
        <v>13.573999999999959</v>
      </c>
      <c r="J72">
        <f t="shared" si="1"/>
        <v>136.42600000000004</v>
      </c>
      <c r="K72">
        <f t="shared" si="2"/>
        <v>53</v>
      </c>
      <c r="L72">
        <f t="shared" si="3"/>
        <v>50.364260000000002</v>
      </c>
      <c r="M72">
        <f t="shared" si="4"/>
        <v>2.6357399999999984</v>
      </c>
      <c r="N72">
        <f t="shared" si="5"/>
        <v>5.6159272350027933E-2</v>
      </c>
      <c r="O72">
        <f t="shared" si="6"/>
        <v>0.56831218549016871</v>
      </c>
      <c r="P72">
        <f t="shared" si="7"/>
        <v>8.99308873847669E-2</v>
      </c>
      <c r="Q72">
        <f t="shared" si="8"/>
        <v>0.91006911261523316</v>
      </c>
      <c r="R72">
        <f t="shared" si="9"/>
        <v>13.489633107715035</v>
      </c>
      <c r="S72">
        <f t="shared" si="9"/>
        <v>136.51036689228496</v>
      </c>
    </row>
    <row r="73" spans="8:19" x14ac:dyDescent="0.3">
      <c r="H73">
        <f t="shared" si="0"/>
        <v>8.5713209828300663E-2</v>
      </c>
      <c r="I73">
        <f t="shared" si="10"/>
        <v>13.574999999999958</v>
      </c>
      <c r="J73">
        <f t="shared" si="1"/>
        <v>136.42500000000004</v>
      </c>
      <c r="K73">
        <f t="shared" si="2"/>
        <v>53</v>
      </c>
      <c r="L73">
        <f t="shared" si="3"/>
        <v>50.364249999999998</v>
      </c>
      <c r="M73">
        <f t="shared" si="4"/>
        <v>2.6357500000000016</v>
      </c>
      <c r="N73">
        <f t="shared" si="5"/>
        <v>5.6157688112306925E-2</v>
      </c>
      <c r="O73">
        <f t="shared" si="6"/>
        <v>0.56831218549016871</v>
      </c>
      <c r="P73">
        <f t="shared" si="7"/>
        <v>8.9928578601144379E-2</v>
      </c>
      <c r="Q73">
        <f t="shared" si="8"/>
        <v>0.91007142139885566</v>
      </c>
      <c r="R73">
        <f t="shared" si="9"/>
        <v>13.489286790171658</v>
      </c>
      <c r="S73">
        <f t="shared" si="9"/>
        <v>136.51071320982834</v>
      </c>
    </row>
    <row r="74" spans="8:19" x14ac:dyDescent="0.3">
      <c r="H74">
        <f t="shared" ref="H74:H137" si="11">ABS(I74-R74)</f>
        <v>8.7059528609087167E-2</v>
      </c>
      <c r="I74">
        <f t="shared" si="10"/>
        <v>13.575999999999958</v>
      </c>
      <c r="J74">
        <f t="shared" ref="J74:J137" si="12">$I$4-I74</f>
        <v>136.42400000000004</v>
      </c>
      <c r="K74">
        <f t="shared" ref="K74:K137" si="13">$I$2+$M$2+MAX(I74-$K$2,0)</f>
        <v>53</v>
      </c>
      <c r="L74">
        <f t="shared" ref="L74:L137" si="14">$I$3+$M$3+0.01*MAX(J74-$K$3,0)</f>
        <v>50.364240000000002</v>
      </c>
      <c r="M74">
        <f t="shared" ref="M74:M137" si="15">ABS(K74-L74)</f>
        <v>2.6357599999999977</v>
      </c>
      <c r="N74">
        <f t="shared" ref="N74:N137" si="16">EXP($O$6*(K74-MIN(K74,L74)-$Q$1))-1</f>
        <v>5.615610387696357E-2</v>
      </c>
      <c r="O74">
        <f t="shared" ref="O74:O137" si="17">EXP($O$6*(L74-MIN(L74,K74)-$Q$1))-1</f>
        <v>0.56831218549016871</v>
      </c>
      <c r="P74">
        <f t="shared" ref="P74:P137" si="18">N74/SUM(N74:O74)</f>
        <v>8.9926269809272472E-2</v>
      </c>
      <c r="Q74">
        <f t="shared" ref="Q74:Q137" si="19">O74/SUM(N74:O74)</f>
        <v>0.91007373019072757</v>
      </c>
      <c r="R74">
        <f t="shared" ref="R74:S102" si="20">$I$4*P74</f>
        <v>13.488940471390871</v>
      </c>
      <c r="S74">
        <f t="shared" si="20"/>
        <v>136.51105952860914</v>
      </c>
    </row>
    <row r="75" spans="8:19" x14ac:dyDescent="0.3">
      <c r="H75">
        <f t="shared" si="11"/>
        <v>8.8405848627822081E-2</v>
      </c>
      <c r="I75">
        <f t="shared" ref="I75:I138" si="21">I74+0.001</f>
        <v>13.576999999999957</v>
      </c>
      <c r="J75">
        <f t="shared" si="12"/>
        <v>136.42300000000003</v>
      </c>
      <c r="K75">
        <f t="shared" si="13"/>
        <v>53</v>
      </c>
      <c r="L75">
        <f t="shared" si="14"/>
        <v>50.364229999999999</v>
      </c>
      <c r="M75">
        <f t="shared" si="15"/>
        <v>2.6357700000000008</v>
      </c>
      <c r="N75">
        <f t="shared" si="16"/>
        <v>5.6154519643995426E-2</v>
      </c>
      <c r="O75">
        <f t="shared" si="17"/>
        <v>0.56831218549016871</v>
      </c>
      <c r="P75">
        <f t="shared" si="18"/>
        <v>8.9923961009147568E-2</v>
      </c>
      <c r="Q75">
        <f t="shared" si="19"/>
        <v>0.91007603899085243</v>
      </c>
      <c r="R75">
        <f t="shared" si="20"/>
        <v>13.488594151372135</v>
      </c>
      <c r="S75">
        <f t="shared" si="20"/>
        <v>136.51140584862787</v>
      </c>
    </row>
    <row r="76" spans="8:19" x14ac:dyDescent="0.3">
      <c r="H76">
        <f t="shared" si="11"/>
        <v>8.975216988402579E-2</v>
      </c>
      <c r="I76">
        <f t="shared" si="21"/>
        <v>13.577999999999957</v>
      </c>
      <c r="J76">
        <f t="shared" si="12"/>
        <v>136.42200000000005</v>
      </c>
      <c r="K76">
        <f t="shared" si="13"/>
        <v>53</v>
      </c>
      <c r="L76">
        <f t="shared" si="14"/>
        <v>50.364220000000003</v>
      </c>
      <c r="M76">
        <f t="shared" si="15"/>
        <v>2.6357799999999969</v>
      </c>
      <c r="N76">
        <f t="shared" si="16"/>
        <v>5.6152935413404714E-2</v>
      </c>
      <c r="O76">
        <f t="shared" si="17"/>
        <v>0.56831218549016871</v>
      </c>
      <c r="P76">
        <f t="shared" si="18"/>
        <v>8.9921652200772875E-2</v>
      </c>
      <c r="Q76">
        <f t="shared" si="19"/>
        <v>0.91007834779922714</v>
      </c>
      <c r="R76">
        <f t="shared" si="20"/>
        <v>13.488247830115931</v>
      </c>
      <c r="S76">
        <f t="shared" si="20"/>
        <v>136.51175216988406</v>
      </c>
    </row>
    <row r="77" spans="8:19" x14ac:dyDescent="0.3">
      <c r="H77">
        <f t="shared" si="11"/>
        <v>9.1098492378138829E-2</v>
      </c>
      <c r="I77">
        <f t="shared" si="21"/>
        <v>13.578999999999956</v>
      </c>
      <c r="J77">
        <f t="shared" si="12"/>
        <v>136.42100000000005</v>
      </c>
      <c r="K77">
        <f t="shared" si="13"/>
        <v>53</v>
      </c>
      <c r="L77">
        <f t="shared" si="14"/>
        <v>50.36421</v>
      </c>
      <c r="M77">
        <f t="shared" si="15"/>
        <v>2.6357900000000001</v>
      </c>
      <c r="N77">
        <f t="shared" si="16"/>
        <v>5.6151351185189435E-2</v>
      </c>
      <c r="O77">
        <f t="shared" si="17"/>
        <v>0.56831218549016871</v>
      </c>
      <c r="P77">
        <f t="shared" si="18"/>
        <v>8.991934338414545E-2</v>
      </c>
      <c r="Q77">
        <f t="shared" si="19"/>
        <v>0.91008065661585458</v>
      </c>
      <c r="R77">
        <f t="shared" si="20"/>
        <v>13.487901507621817</v>
      </c>
      <c r="S77">
        <f t="shared" si="20"/>
        <v>136.51209849237819</v>
      </c>
    </row>
    <row r="78" spans="8:19" x14ac:dyDescent="0.3">
      <c r="H78">
        <f t="shared" si="11"/>
        <v>9.2444816109781058E-2</v>
      </c>
      <c r="I78">
        <f t="shared" si="21"/>
        <v>13.579999999999956</v>
      </c>
      <c r="J78">
        <f t="shared" si="12"/>
        <v>136.42000000000004</v>
      </c>
      <c r="K78">
        <f t="shared" si="13"/>
        <v>53</v>
      </c>
      <c r="L78">
        <f t="shared" si="14"/>
        <v>50.364200000000004</v>
      </c>
      <c r="M78">
        <f t="shared" si="15"/>
        <v>2.6357999999999961</v>
      </c>
      <c r="N78">
        <f t="shared" si="16"/>
        <v>5.6149766959351366E-2</v>
      </c>
      <c r="O78">
        <f t="shared" si="17"/>
        <v>0.56831218549016871</v>
      </c>
      <c r="P78">
        <f t="shared" si="18"/>
        <v>8.9917034559267833E-2</v>
      </c>
      <c r="Q78">
        <f t="shared" si="19"/>
        <v>0.91008296544073219</v>
      </c>
      <c r="R78">
        <f t="shared" si="20"/>
        <v>13.487555183890175</v>
      </c>
      <c r="S78">
        <f t="shared" si="20"/>
        <v>136.51244481610982</v>
      </c>
    </row>
    <row r="79" spans="8:19" x14ac:dyDescent="0.3">
      <c r="H79">
        <f t="shared" si="11"/>
        <v>9.3791141079391238E-2</v>
      </c>
      <c r="I79">
        <f t="shared" si="21"/>
        <v>13.580999999999955</v>
      </c>
      <c r="J79">
        <f t="shared" si="12"/>
        <v>136.41900000000004</v>
      </c>
      <c r="K79">
        <f t="shared" si="13"/>
        <v>53</v>
      </c>
      <c r="L79">
        <f t="shared" si="14"/>
        <v>50.364190000000001</v>
      </c>
      <c r="M79">
        <f t="shared" si="15"/>
        <v>2.6358099999999993</v>
      </c>
      <c r="N79">
        <f t="shared" si="16"/>
        <v>5.6148182735888508E-2</v>
      </c>
      <c r="O79">
        <f t="shared" si="17"/>
        <v>0.56831218549016871</v>
      </c>
      <c r="P79">
        <f t="shared" si="18"/>
        <v>8.9914725726137096E-2</v>
      </c>
      <c r="Q79">
        <f t="shared" si="19"/>
        <v>0.91008527427386288</v>
      </c>
      <c r="R79">
        <f t="shared" si="20"/>
        <v>13.487208858920564</v>
      </c>
      <c r="S79">
        <f t="shared" si="20"/>
        <v>136.51279114107942</v>
      </c>
    </row>
    <row r="80" spans="8:19" x14ac:dyDescent="0.3">
      <c r="H80">
        <f t="shared" si="11"/>
        <v>9.5137467286688704E-2</v>
      </c>
      <c r="I80">
        <f t="shared" si="21"/>
        <v>13.581999999999955</v>
      </c>
      <c r="J80">
        <f t="shared" si="12"/>
        <v>136.41800000000003</v>
      </c>
      <c r="K80">
        <f t="shared" si="13"/>
        <v>53</v>
      </c>
      <c r="L80">
        <f t="shared" si="14"/>
        <v>50.364179999999998</v>
      </c>
      <c r="M80">
        <f t="shared" si="15"/>
        <v>2.6358200000000025</v>
      </c>
      <c r="N80">
        <f t="shared" si="16"/>
        <v>5.6146598514802193E-2</v>
      </c>
      <c r="O80">
        <f t="shared" si="17"/>
        <v>0.56831218549016871</v>
      </c>
      <c r="P80">
        <f t="shared" si="18"/>
        <v>8.9912416884755111E-2</v>
      </c>
      <c r="Q80">
        <f t="shared" si="19"/>
        <v>0.91008758311524485</v>
      </c>
      <c r="R80">
        <f t="shared" si="20"/>
        <v>13.486862532713266</v>
      </c>
      <c r="S80">
        <f t="shared" si="20"/>
        <v>136.51313746728673</v>
      </c>
    </row>
    <row r="81" spans="8:19" x14ac:dyDescent="0.3">
      <c r="H81">
        <f t="shared" si="11"/>
        <v>9.6483794731527794E-2</v>
      </c>
      <c r="I81">
        <f t="shared" si="21"/>
        <v>13.582999999999954</v>
      </c>
      <c r="J81">
        <f t="shared" si="12"/>
        <v>136.41700000000006</v>
      </c>
      <c r="K81">
        <f t="shared" si="13"/>
        <v>53</v>
      </c>
      <c r="L81">
        <f t="shared" si="14"/>
        <v>50.364170000000001</v>
      </c>
      <c r="M81">
        <f t="shared" si="15"/>
        <v>2.6358299999999986</v>
      </c>
      <c r="N81">
        <f t="shared" si="16"/>
        <v>5.6145014296093088E-2</v>
      </c>
      <c r="O81">
        <f t="shared" si="17"/>
        <v>0.56831218549016871</v>
      </c>
      <c r="P81">
        <f t="shared" si="18"/>
        <v>8.9910108035122838E-2</v>
      </c>
      <c r="Q81">
        <f t="shared" si="19"/>
        <v>0.91008989196487711</v>
      </c>
      <c r="R81">
        <f t="shared" si="20"/>
        <v>13.486516205268426</v>
      </c>
      <c r="S81">
        <f t="shared" si="20"/>
        <v>136.51348379473157</v>
      </c>
    </row>
    <row r="82" spans="8:19" x14ac:dyDescent="0.3">
      <c r="H82">
        <f t="shared" si="11"/>
        <v>9.7830123414306414E-2</v>
      </c>
      <c r="I82">
        <f t="shared" si="21"/>
        <v>13.583999999999953</v>
      </c>
      <c r="J82">
        <f t="shared" si="12"/>
        <v>136.41600000000005</v>
      </c>
      <c r="K82">
        <f t="shared" si="13"/>
        <v>53</v>
      </c>
      <c r="L82">
        <f t="shared" si="14"/>
        <v>50.364159999999998</v>
      </c>
      <c r="M82">
        <f t="shared" si="15"/>
        <v>2.6358400000000017</v>
      </c>
      <c r="N82">
        <f t="shared" si="16"/>
        <v>5.6143430079759415E-2</v>
      </c>
      <c r="O82">
        <f t="shared" si="17"/>
        <v>0.56831218549016871</v>
      </c>
      <c r="P82">
        <f t="shared" si="18"/>
        <v>8.9907799177237652E-2</v>
      </c>
      <c r="Q82">
        <f t="shared" si="19"/>
        <v>0.91009220082276232</v>
      </c>
      <c r="R82">
        <f t="shared" si="20"/>
        <v>13.486169876585647</v>
      </c>
      <c r="S82">
        <f t="shared" si="20"/>
        <v>136.51383012341435</v>
      </c>
    </row>
    <row r="83" spans="8:19" x14ac:dyDescent="0.3">
      <c r="H83">
        <f t="shared" si="11"/>
        <v>9.9176453334639092E-2</v>
      </c>
      <c r="I83">
        <f t="shared" si="21"/>
        <v>13.584999999999953</v>
      </c>
      <c r="J83">
        <f t="shared" si="12"/>
        <v>136.41500000000005</v>
      </c>
      <c r="K83">
        <f t="shared" si="13"/>
        <v>53</v>
      </c>
      <c r="L83">
        <f t="shared" si="14"/>
        <v>50.364150000000002</v>
      </c>
      <c r="M83">
        <f t="shared" si="15"/>
        <v>2.6358499999999978</v>
      </c>
      <c r="N83">
        <f t="shared" si="16"/>
        <v>5.6141845865802953E-2</v>
      </c>
      <c r="O83">
        <f t="shared" si="17"/>
        <v>0.56831218549016871</v>
      </c>
      <c r="P83">
        <f t="shared" si="18"/>
        <v>8.9905490311102093E-2</v>
      </c>
      <c r="Q83">
        <f t="shared" si="19"/>
        <v>0.91009450968889793</v>
      </c>
      <c r="R83">
        <f t="shared" si="20"/>
        <v>13.485823546665314</v>
      </c>
      <c r="S83">
        <f t="shared" si="20"/>
        <v>136.5141764533347</v>
      </c>
    </row>
    <row r="84" spans="8:19" x14ac:dyDescent="0.3">
      <c r="H84">
        <f t="shared" si="11"/>
        <v>0.10052278449292196</v>
      </c>
      <c r="I84">
        <f t="shared" si="21"/>
        <v>13.585999999999952</v>
      </c>
      <c r="J84">
        <f t="shared" si="12"/>
        <v>136.41400000000004</v>
      </c>
      <c r="K84">
        <f t="shared" si="13"/>
        <v>53</v>
      </c>
      <c r="L84">
        <f t="shared" si="14"/>
        <v>50.364139999999999</v>
      </c>
      <c r="M84">
        <f t="shared" si="15"/>
        <v>2.635860000000001</v>
      </c>
      <c r="N84">
        <f t="shared" si="16"/>
        <v>5.6140261654221923E-2</v>
      </c>
      <c r="O84">
        <f t="shared" si="17"/>
        <v>0.56831218549016871</v>
      </c>
      <c r="P84">
        <f t="shared" si="18"/>
        <v>8.9903181436713539E-2</v>
      </c>
      <c r="Q84">
        <f t="shared" si="19"/>
        <v>0.9100968185632865</v>
      </c>
      <c r="R84">
        <f t="shared" si="20"/>
        <v>13.48547721550703</v>
      </c>
      <c r="S84">
        <f t="shared" si="20"/>
        <v>136.51452278449298</v>
      </c>
    </row>
    <row r="85" spans="8:19" x14ac:dyDescent="0.3">
      <c r="H85">
        <f t="shared" si="11"/>
        <v>0.10186911688876954</v>
      </c>
      <c r="I85">
        <f t="shared" si="21"/>
        <v>13.586999999999952</v>
      </c>
      <c r="J85">
        <f t="shared" si="12"/>
        <v>136.41300000000004</v>
      </c>
      <c r="K85">
        <f t="shared" si="13"/>
        <v>53</v>
      </c>
      <c r="L85">
        <f t="shared" si="14"/>
        <v>50.364130000000003</v>
      </c>
      <c r="M85">
        <f t="shared" si="15"/>
        <v>2.635869999999997</v>
      </c>
      <c r="N85">
        <f t="shared" si="16"/>
        <v>5.6138677445018104E-2</v>
      </c>
      <c r="O85">
        <f t="shared" si="17"/>
        <v>0.56831218549016871</v>
      </c>
      <c r="P85">
        <f t="shared" si="18"/>
        <v>8.9900872554074543E-2</v>
      </c>
      <c r="Q85">
        <f t="shared" si="19"/>
        <v>0.91009912744592547</v>
      </c>
      <c r="R85">
        <f t="shared" si="20"/>
        <v>13.485130883111182</v>
      </c>
      <c r="S85">
        <f t="shared" si="20"/>
        <v>136.51486911688883</v>
      </c>
    </row>
    <row r="86" spans="8:19" x14ac:dyDescent="0.3">
      <c r="H86">
        <f t="shared" si="11"/>
        <v>0.10321545052257619</v>
      </c>
      <c r="I86">
        <f t="shared" si="21"/>
        <v>13.587999999999951</v>
      </c>
      <c r="J86">
        <f t="shared" si="12"/>
        <v>136.41200000000003</v>
      </c>
      <c r="K86">
        <f t="shared" si="13"/>
        <v>53</v>
      </c>
      <c r="L86">
        <f t="shared" si="14"/>
        <v>50.36412</v>
      </c>
      <c r="M86">
        <f t="shared" si="15"/>
        <v>2.6358800000000002</v>
      </c>
      <c r="N86">
        <f t="shared" si="16"/>
        <v>5.6137093238189717E-2</v>
      </c>
      <c r="O86">
        <f t="shared" si="17"/>
        <v>0.56831218549016871</v>
      </c>
      <c r="P86">
        <f t="shared" si="18"/>
        <v>8.9898563663182496E-2</v>
      </c>
      <c r="Q86">
        <f t="shared" si="19"/>
        <v>0.9101014363368175</v>
      </c>
      <c r="R86">
        <f t="shared" si="20"/>
        <v>13.484784549477375</v>
      </c>
      <c r="S86">
        <f t="shared" si="20"/>
        <v>136.51521545052262</v>
      </c>
    </row>
    <row r="87" spans="8:19" x14ac:dyDescent="0.3">
      <c r="H87">
        <f t="shared" si="11"/>
        <v>0.10456178539396177</v>
      </c>
      <c r="I87">
        <f t="shared" si="21"/>
        <v>13.588999999999951</v>
      </c>
      <c r="J87">
        <f t="shared" si="12"/>
        <v>136.41100000000006</v>
      </c>
      <c r="K87">
        <f t="shared" si="13"/>
        <v>53</v>
      </c>
      <c r="L87">
        <f t="shared" si="14"/>
        <v>50.364110000000004</v>
      </c>
      <c r="M87">
        <f t="shared" si="15"/>
        <v>2.6358899999999963</v>
      </c>
      <c r="N87">
        <f t="shared" si="16"/>
        <v>5.613550903373854E-2</v>
      </c>
      <c r="O87">
        <f t="shared" si="17"/>
        <v>0.56831218549016871</v>
      </c>
      <c r="P87">
        <f t="shared" si="18"/>
        <v>8.9896254764039923E-2</v>
      </c>
      <c r="Q87">
        <f t="shared" si="19"/>
        <v>0.91010374523596005</v>
      </c>
      <c r="R87">
        <f t="shared" si="20"/>
        <v>13.484438214605989</v>
      </c>
      <c r="S87">
        <f t="shared" si="20"/>
        <v>136.515561785394</v>
      </c>
    </row>
    <row r="88" spans="8:19" x14ac:dyDescent="0.3">
      <c r="H88">
        <f t="shared" si="11"/>
        <v>0.10590812150331885</v>
      </c>
      <c r="I88">
        <f t="shared" si="21"/>
        <v>13.58999999999995</v>
      </c>
      <c r="J88">
        <f t="shared" si="12"/>
        <v>136.41000000000005</v>
      </c>
      <c r="K88">
        <f t="shared" si="13"/>
        <v>53</v>
      </c>
      <c r="L88">
        <f t="shared" si="14"/>
        <v>50.364100000000001</v>
      </c>
      <c r="M88">
        <f t="shared" si="15"/>
        <v>2.6358999999999995</v>
      </c>
      <c r="N88">
        <f t="shared" si="16"/>
        <v>5.6133924831662796E-2</v>
      </c>
      <c r="O88">
        <f t="shared" si="17"/>
        <v>0.56831218549016871</v>
      </c>
      <c r="P88">
        <f t="shared" si="18"/>
        <v>8.9893945856644203E-2</v>
      </c>
      <c r="Q88">
        <f t="shared" si="19"/>
        <v>0.91010605414335577</v>
      </c>
      <c r="R88">
        <f t="shared" si="20"/>
        <v>13.484091878496631</v>
      </c>
      <c r="S88">
        <f t="shared" si="20"/>
        <v>136.51590812150337</v>
      </c>
    </row>
    <row r="89" spans="8:19" x14ac:dyDescent="0.3">
      <c r="H89">
        <f t="shared" si="11"/>
        <v>0.10725445885050533</v>
      </c>
      <c r="I89">
        <f t="shared" si="21"/>
        <v>13.59099999999995</v>
      </c>
      <c r="J89">
        <f t="shared" si="12"/>
        <v>136.40900000000005</v>
      </c>
      <c r="K89">
        <f t="shared" si="13"/>
        <v>53</v>
      </c>
      <c r="L89">
        <f t="shared" si="14"/>
        <v>50.364089999999997</v>
      </c>
      <c r="M89">
        <f t="shared" si="15"/>
        <v>2.6359100000000026</v>
      </c>
      <c r="N89">
        <f t="shared" si="16"/>
        <v>5.6132340631963151E-2</v>
      </c>
      <c r="O89">
        <f t="shared" si="17"/>
        <v>0.56831218549016871</v>
      </c>
      <c r="P89">
        <f t="shared" si="18"/>
        <v>8.9891636940996292E-2</v>
      </c>
      <c r="Q89">
        <f t="shared" si="19"/>
        <v>0.91010836305900367</v>
      </c>
      <c r="R89">
        <f t="shared" si="20"/>
        <v>13.483745541149444</v>
      </c>
      <c r="S89">
        <f t="shared" si="20"/>
        <v>136.51625445885054</v>
      </c>
    </row>
    <row r="90" spans="8:19" x14ac:dyDescent="0.3">
      <c r="H90">
        <f t="shared" si="11"/>
        <v>0.10860079743523698</v>
      </c>
      <c r="I90">
        <f t="shared" si="21"/>
        <v>13.591999999999949</v>
      </c>
      <c r="J90">
        <f t="shared" si="12"/>
        <v>136.40800000000004</v>
      </c>
      <c r="K90">
        <f t="shared" si="13"/>
        <v>53</v>
      </c>
      <c r="L90">
        <f t="shared" si="14"/>
        <v>50.364080000000001</v>
      </c>
      <c r="M90">
        <f t="shared" si="15"/>
        <v>2.6359199999999987</v>
      </c>
      <c r="N90">
        <f t="shared" si="16"/>
        <v>5.6130756434640938E-2</v>
      </c>
      <c r="O90">
        <f t="shared" si="17"/>
        <v>0.56831218549016871</v>
      </c>
      <c r="P90">
        <f t="shared" si="18"/>
        <v>8.9889328017098077E-2</v>
      </c>
      <c r="Q90">
        <f t="shared" si="19"/>
        <v>0.91011067198290196</v>
      </c>
      <c r="R90">
        <f t="shared" si="20"/>
        <v>13.483399202564712</v>
      </c>
      <c r="S90">
        <f t="shared" si="20"/>
        <v>136.5166007974353</v>
      </c>
    </row>
    <row r="91" spans="8:19" x14ac:dyDescent="0.3">
      <c r="H91">
        <f t="shared" si="11"/>
        <v>0.10994713725800587</v>
      </c>
      <c r="I91">
        <f t="shared" si="21"/>
        <v>13.592999999999948</v>
      </c>
      <c r="J91">
        <f t="shared" si="12"/>
        <v>136.40700000000004</v>
      </c>
      <c r="K91">
        <f t="shared" si="13"/>
        <v>53</v>
      </c>
      <c r="L91">
        <f t="shared" si="14"/>
        <v>50.364069999999998</v>
      </c>
      <c r="M91">
        <f t="shared" si="15"/>
        <v>2.6359300000000019</v>
      </c>
      <c r="N91">
        <f t="shared" si="16"/>
        <v>5.6129172239693936E-2</v>
      </c>
      <c r="O91">
        <f t="shared" si="17"/>
        <v>0.56831218549016871</v>
      </c>
      <c r="P91">
        <f t="shared" si="18"/>
        <v>8.9887019084946285E-2</v>
      </c>
      <c r="Q91">
        <f t="shared" si="19"/>
        <v>0.91011298091505366</v>
      </c>
      <c r="R91">
        <f t="shared" si="20"/>
        <v>13.483052862741943</v>
      </c>
      <c r="S91">
        <f t="shared" si="20"/>
        <v>136.51694713725806</v>
      </c>
    </row>
    <row r="92" spans="8:19" x14ac:dyDescent="0.3">
      <c r="H92">
        <f t="shared" si="11"/>
        <v>0.11129347831832703</v>
      </c>
      <c r="I92">
        <f t="shared" si="21"/>
        <v>13.593999999999948</v>
      </c>
      <c r="J92">
        <f t="shared" si="12"/>
        <v>136.40600000000006</v>
      </c>
      <c r="K92">
        <f t="shared" si="13"/>
        <v>53</v>
      </c>
      <c r="L92">
        <f t="shared" si="14"/>
        <v>50.364060000000002</v>
      </c>
      <c r="M92">
        <f t="shared" si="15"/>
        <v>2.635939999999998</v>
      </c>
      <c r="N92">
        <f t="shared" si="16"/>
        <v>5.6127588047124366E-2</v>
      </c>
      <c r="O92">
        <f t="shared" si="17"/>
        <v>0.56831218549016871</v>
      </c>
      <c r="P92">
        <f t="shared" si="18"/>
        <v>8.9884710144544133E-2</v>
      </c>
      <c r="Q92">
        <f t="shared" si="19"/>
        <v>0.91011528985545587</v>
      </c>
      <c r="R92">
        <f t="shared" si="20"/>
        <v>13.482706521681621</v>
      </c>
      <c r="S92">
        <f t="shared" si="20"/>
        <v>136.51729347831838</v>
      </c>
    </row>
    <row r="93" spans="8:19" x14ac:dyDescent="0.3">
      <c r="H93">
        <f t="shared" si="11"/>
        <v>0.11263982061669964</v>
      </c>
      <c r="I93">
        <f t="shared" si="21"/>
        <v>13.594999999999947</v>
      </c>
      <c r="J93">
        <f t="shared" si="12"/>
        <v>136.40500000000006</v>
      </c>
      <c r="K93">
        <f t="shared" si="13"/>
        <v>53</v>
      </c>
      <c r="L93">
        <f t="shared" si="14"/>
        <v>50.364049999999999</v>
      </c>
      <c r="M93">
        <f t="shared" si="15"/>
        <v>2.6359500000000011</v>
      </c>
      <c r="N93">
        <f t="shared" si="16"/>
        <v>5.6126003856930007E-2</v>
      </c>
      <c r="O93">
        <f t="shared" si="17"/>
        <v>0.56831218549016871</v>
      </c>
      <c r="P93">
        <f t="shared" si="18"/>
        <v>8.988240119588832E-2</v>
      </c>
      <c r="Q93">
        <f t="shared" si="19"/>
        <v>0.91011759880411169</v>
      </c>
      <c r="R93">
        <f t="shared" si="20"/>
        <v>13.482360179383248</v>
      </c>
      <c r="S93">
        <f t="shared" si="20"/>
        <v>136.51763982061675</v>
      </c>
    </row>
    <row r="94" spans="8:19" x14ac:dyDescent="0.3">
      <c r="H94">
        <f t="shared" si="11"/>
        <v>0.11398616415268314</v>
      </c>
      <c r="I94">
        <f t="shared" si="21"/>
        <v>13.595999999999947</v>
      </c>
      <c r="J94">
        <f t="shared" si="12"/>
        <v>136.40400000000005</v>
      </c>
      <c r="K94">
        <f t="shared" si="13"/>
        <v>53</v>
      </c>
      <c r="L94">
        <f t="shared" si="14"/>
        <v>50.364040000000003</v>
      </c>
      <c r="M94">
        <f t="shared" si="15"/>
        <v>2.6359599999999972</v>
      </c>
      <c r="N94">
        <f t="shared" si="16"/>
        <v>5.6124419669112857E-2</v>
      </c>
      <c r="O94">
        <f t="shared" si="17"/>
        <v>0.56831218549016871</v>
      </c>
      <c r="P94">
        <f t="shared" si="18"/>
        <v>8.988009223898176E-2</v>
      </c>
      <c r="Q94">
        <f t="shared" si="19"/>
        <v>0.91011990776101825</v>
      </c>
      <c r="R94">
        <f t="shared" si="20"/>
        <v>13.482013835847264</v>
      </c>
      <c r="S94">
        <f t="shared" si="20"/>
        <v>136.51798616415275</v>
      </c>
    </row>
    <row r="95" spans="8:19" x14ac:dyDescent="0.3">
      <c r="H95">
        <f t="shared" si="11"/>
        <v>0.1153325089267252</v>
      </c>
      <c r="I95">
        <f t="shared" si="21"/>
        <v>13.596999999999946</v>
      </c>
      <c r="J95">
        <f t="shared" si="12"/>
        <v>136.40300000000005</v>
      </c>
      <c r="K95">
        <f t="shared" si="13"/>
        <v>53</v>
      </c>
      <c r="L95">
        <f t="shared" si="14"/>
        <v>50.36403</v>
      </c>
      <c r="M95">
        <f t="shared" si="15"/>
        <v>2.6359700000000004</v>
      </c>
      <c r="N95">
        <f t="shared" si="16"/>
        <v>5.6122835483670919E-2</v>
      </c>
      <c r="O95">
        <f t="shared" si="17"/>
        <v>0.56831218549016871</v>
      </c>
      <c r="P95">
        <f t="shared" si="18"/>
        <v>8.9877783273821468E-2</v>
      </c>
      <c r="Q95">
        <f t="shared" si="19"/>
        <v>0.91012221672617855</v>
      </c>
      <c r="R95">
        <f t="shared" si="20"/>
        <v>13.481667491073221</v>
      </c>
      <c r="S95">
        <f t="shared" si="20"/>
        <v>136.51833250892679</v>
      </c>
    </row>
    <row r="96" spans="8:19" x14ac:dyDescent="0.3">
      <c r="H96">
        <f t="shared" si="11"/>
        <v>0.11667885493829822</v>
      </c>
      <c r="I96">
        <f t="shared" si="21"/>
        <v>13.597999999999946</v>
      </c>
      <c r="J96">
        <f t="shared" si="12"/>
        <v>136.40200000000004</v>
      </c>
      <c r="K96">
        <f t="shared" si="13"/>
        <v>53</v>
      </c>
      <c r="L96">
        <f t="shared" si="14"/>
        <v>50.364020000000004</v>
      </c>
      <c r="M96">
        <f t="shared" si="15"/>
        <v>2.6359799999999964</v>
      </c>
      <c r="N96">
        <f t="shared" si="16"/>
        <v>5.6121251300606634E-2</v>
      </c>
      <c r="O96">
        <f t="shared" si="17"/>
        <v>0.56831218549016871</v>
      </c>
      <c r="P96">
        <f t="shared" si="18"/>
        <v>8.9875474300410985E-2</v>
      </c>
      <c r="Q96">
        <f t="shared" si="19"/>
        <v>0.91012452569958902</v>
      </c>
      <c r="R96">
        <f t="shared" si="20"/>
        <v>13.481321145061647</v>
      </c>
      <c r="S96">
        <f t="shared" si="20"/>
        <v>136.51867885493834</v>
      </c>
    </row>
    <row r="97" spans="8:19" x14ac:dyDescent="0.3">
      <c r="H97">
        <f t="shared" si="11"/>
        <v>0.1180252021879884</v>
      </c>
      <c r="I97">
        <f t="shared" si="21"/>
        <v>13.598999999999945</v>
      </c>
      <c r="J97">
        <f t="shared" si="12"/>
        <v>136.40100000000007</v>
      </c>
      <c r="K97">
        <f t="shared" si="13"/>
        <v>53</v>
      </c>
      <c r="L97">
        <f t="shared" si="14"/>
        <v>50.36401</v>
      </c>
      <c r="M97">
        <f t="shared" si="15"/>
        <v>2.6359899999999996</v>
      </c>
      <c r="N97">
        <f t="shared" si="16"/>
        <v>5.6119667119917338E-2</v>
      </c>
      <c r="O97">
        <f t="shared" si="17"/>
        <v>0.56831218549016871</v>
      </c>
      <c r="P97">
        <f t="shared" si="18"/>
        <v>8.9873165318746381E-2</v>
      </c>
      <c r="Q97">
        <f t="shared" si="19"/>
        <v>0.91012683468125366</v>
      </c>
      <c r="R97">
        <f t="shared" si="20"/>
        <v>13.480974797811957</v>
      </c>
      <c r="S97">
        <f t="shared" si="20"/>
        <v>136.51902520218806</v>
      </c>
    </row>
    <row r="98" spans="8:19" x14ac:dyDescent="0.3">
      <c r="H98">
        <f t="shared" si="11"/>
        <v>0.11937155067555594</v>
      </c>
      <c r="I98">
        <f t="shared" si="21"/>
        <v>13.599999999999945</v>
      </c>
      <c r="J98">
        <f t="shared" si="12"/>
        <v>136.40000000000006</v>
      </c>
      <c r="K98">
        <f t="shared" si="13"/>
        <v>53</v>
      </c>
      <c r="L98">
        <f t="shared" si="14"/>
        <v>50.363999999999997</v>
      </c>
      <c r="M98">
        <f t="shared" si="15"/>
        <v>2.6360000000000028</v>
      </c>
      <c r="N98">
        <f t="shared" si="16"/>
        <v>5.6118082941604142E-2</v>
      </c>
      <c r="O98">
        <f t="shared" si="17"/>
        <v>0.56831218549016871</v>
      </c>
      <c r="P98">
        <f t="shared" si="18"/>
        <v>8.9870856328829254E-2</v>
      </c>
      <c r="Q98">
        <f t="shared" si="19"/>
        <v>0.9101291436711707</v>
      </c>
      <c r="R98">
        <f t="shared" si="20"/>
        <v>13.480628449324389</v>
      </c>
      <c r="S98">
        <f t="shared" si="20"/>
        <v>136.5193715506756</v>
      </c>
    </row>
    <row r="99" spans="8:19" x14ac:dyDescent="0.3">
      <c r="H99">
        <f t="shared" si="11"/>
        <v>0.12071790040067043</v>
      </c>
      <c r="I99">
        <f t="shared" si="21"/>
        <v>13.600999999999944</v>
      </c>
      <c r="J99">
        <f t="shared" si="12"/>
        <v>136.39900000000006</v>
      </c>
      <c r="K99">
        <f t="shared" si="13"/>
        <v>53</v>
      </c>
      <c r="L99">
        <f t="shared" si="14"/>
        <v>50.363990000000001</v>
      </c>
      <c r="M99">
        <f t="shared" si="15"/>
        <v>2.6360099999999989</v>
      </c>
      <c r="N99">
        <f t="shared" si="16"/>
        <v>5.6116498765668599E-2</v>
      </c>
      <c r="O99">
        <f t="shared" si="17"/>
        <v>0.56831218549016871</v>
      </c>
      <c r="P99">
        <f t="shared" si="18"/>
        <v>8.9868547330661824E-2</v>
      </c>
      <c r="Q99">
        <f t="shared" si="19"/>
        <v>0.91013145266933815</v>
      </c>
      <c r="R99">
        <f t="shared" si="20"/>
        <v>13.480282099599274</v>
      </c>
      <c r="S99">
        <f t="shared" si="20"/>
        <v>136.51971790040074</v>
      </c>
    </row>
    <row r="100" spans="8:19" x14ac:dyDescent="0.3">
      <c r="H100">
        <f t="shared" si="11"/>
        <v>0.12206425136391807</v>
      </c>
      <c r="I100">
        <f t="shared" si="21"/>
        <v>13.601999999999943</v>
      </c>
      <c r="J100">
        <f t="shared" si="12"/>
        <v>136.39800000000005</v>
      </c>
      <c r="K100">
        <f t="shared" si="13"/>
        <v>53</v>
      </c>
      <c r="L100">
        <f t="shared" si="14"/>
        <v>50.363979999999998</v>
      </c>
      <c r="M100">
        <f t="shared" si="15"/>
        <v>2.636020000000002</v>
      </c>
      <c r="N100">
        <f t="shared" si="16"/>
        <v>5.6114914592108045E-2</v>
      </c>
      <c r="O100">
        <f t="shared" si="17"/>
        <v>0.56831218549016871</v>
      </c>
      <c r="P100">
        <f t="shared" si="18"/>
        <v>8.9866238324240164E-2</v>
      </c>
      <c r="Q100">
        <f t="shared" si="19"/>
        <v>0.91013376167575988</v>
      </c>
      <c r="R100">
        <f t="shared" si="20"/>
        <v>13.479935748636025</v>
      </c>
      <c r="S100">
        <f t="shared" si="20"/>
        <v>136.52006425136398</v>
      </c>
    </row>
    <row r="101" spans="8:19" x14ac:dyDescent="0.3">
      <c r="H101">
        <f t="shared" si="11"/>
        <v>0.12341060356477307</v>
      </c>
      <c r="I101">
        <f t="shared" si="21"/>
        <v>13.602999999999943</v>
      </c>
      <c r="J101">
        <f t="shared" si="12"/>
        <v>136.39700000000005</v>
      </c>
      <c r="K101">
        <f t="shared" si="13"/>
        <v>53</v>
      </c>
      <c r="L101">
        <f t="shared" si="14"/>
        <v>50.363970000000002</v>
      </c>
      <c r="M101">
        <f t="shared" si="15"/>
        <v>2.6360299999999981</v>
      </c>
      <c r="N101">
        <f t="shared" si="16"/>
        <v>5.6113330420924923E-2</v>
      </c>
      <c r="O101">
        <f t="shared" si="17"/>
        <v>0.56831218549016871</v>
      </c>
      <c r="P101">
        <f t="shared" si="18"/>
        <v>8.9863929309567797E-2</v>
      </c>
      <c r="Q101">
        <f t="shared" si="19"/>
        <v>0.91013607069043223</v>
      </c>
      <c r="R101">
        <f t="shared" si="20"/>
        <v>13.47958939643517</v>
      </c>
      <c r="S101">
        <f t="shared" si="20"/>
        <v>136.52041060356484</v>
      </c>
    </row>
    <row r="102" spans="8:19" x14ac:dyDescent="0.3">
      <c r="H102">
        <f t="shared" si="11"/>
        <v>0.1247569570037701</v>
      </c>
      <c r="I102">
        <f t="shared" si="21"/>
        <v>13.603999999999942</v>
      </c>
      <c r="J102">
        <f t="shared" si="12"/>
        <v>136.39600000000007</v>
      </c>
      <c r="K102">
        <f t="shared" si="13"/>
        <v>53</v>
      </c>
      <c r="L102">
        <f t="shared" si="14"/>
        <v>50.363959999999999</v>
      </c>
      <c r="M102">
        <f t="shared" si="15"/>
        <v>2.6360400000000013</v>
      </c>
      <c r="N102">
        <f t="shared" si="16"/>
        <v>5.611174625211679E-2</v>
      </c>
      <c r="O102">
        <f t="shared" si="17"/>
        <v>0.56831218549016871</v>
      </c>
      <c r="P102">
        <f t="shared" si="18"/>
        <v>8.9861620286641145E-2</v>
      </c>
      <c r="Q102">
        <f t="shared" si="19"/>
        <v>0.91013837971335887</v>
      </c>
      <c r="R102">
        <f t="shared" si="20"/>
        <v>13.479243042996172</v>
      </c>
      <c r="S102">
        <f t="shared" si="20"/>
        <v>136.52075695700384</v>
      </c>
    </row>
    <row r="103" spans="8:19" x14ac:dyDescent="0.3">
      <c r="H103">
        <f t="shared" si="11"/>
        <v>0.12610331168033362</v>
      </c>
      <c r="I103">
        <f t="shared" si="21"/>
        <v>13.604999999999942</v>
      </c>
      <c r="J103">
        <f t="shared" si="12"/>
        <v>136.39500000000007</v>
      </c>
      <c r="K103">
        <f t="shared" si="13"/>
        <v>53</v>
      </c>
      <c r="L103">
        <f t="shared" si="14"/>
        <v>50.363950000000003</v>
      </c>
      <c r="M103">
        <f t="shared" si="15"/>
        <v>2.6360499999999973</v>
      </c>
      <c r="N103">
        <f t="shared" si="16"/>
        <v>5.611016208568631E-2</v>
      </c>
      <c r="O103">
        <f t="shared" si="17"/>
        <v>0.56831218549016871</v>
      </c>
      <c r="P103">
        <f t="shared" si="18"/>
        <v>8.985931125546405E-2</v>
      </c>
      <c r="Q103">
        <f t="shared" si="19"/>
        <v>0.91014068874453591</v>
      </c>
      <c r="R103">
        <f t="shared" ref="R103:S133" si="22">$I$4*P103</f>
        <v>13.478896688319608</v>
      </c>
      <c r="S103">
        <f t="shared" si="22"/>
        <v>136.52110331168038</v>
      </c>
    </row>
    <row r="104" spans="8:19" x14ac:dyDescent="0.3">
      <c r="H104">
        <f t="shared" si="11"/>
        <v>0.12744966759505516</v>
      </c>
      <c r="I104">
        <f t="shared" si="21"/>
        <v>13.605999999999941</v>
      </c>
      <c r="J104">
        <f t="shared" si="12"/>
        <v>136.39400000000006</v>
      </c>
      <c r="K104">
        <f t="shared" si="13"/>
        <v>53</v>
      </c>
      <c r="L104">
        <f t="shared" si="14"/>
        <v>50.363939999999999</v>
      </c>
      <c r="M104">
        <f t="shared" si="15"/>
        <v>2.6360600000000005</v>
      </c>
      <c r="N104">
        <f t="shared" si="16"/>
        <v>5.610857792163082E-2</v>
      </c>
      <c r="O104">
        <f t="shared" si="17"/>
        <v>0.56831218549016871</v>
      </c>
      <c r="P104">
        <f t="shared" si="18"/>
        <v>8.9857002216032572E-2</v>
      </c>
      <c r="Q104">
        <f t="shared" si="19"/>
        <v>0.91014299778396746</v>
      </c>
      <c r="R104">
        <f t="shared" si="22"/>
        <v>13.478550332404886</v>
      </c>
      <c r="S104">
        <f t="shared" si="22"/>
        <v>136.52144966759511</v>
      </c>
    </row>
    <row r="105" spans="8:19" x14ac:dyDescent="0.3">
      <c r="H105">
        <f t="shared" si="11"/>
        <v>0.12879602474745155</v>
      </c>
      <c r="I105">
        <f t="shared" si="21"/>
        <v>13.606999999999941</v>
      </c>
      <c r="J105">
        <f t="shared" si="12"/>
        <v>136.39300000000006</v>
      </c>
      <c r="K105">
        <f t="shared" si="13"/>
        <v>53</v>
      </c>
      <c r="L105">
        <f t="shared" si="14"/>
        <v>50.363930000000003</v>
      </c>
      <c r="M105">
        <f t="shared" si="15"/>
        <v>2.6360699999999966</v>
      </c>
      <c r="N105">
        <f t="shared" si="16"/>
        <v>5.6106993759952539E-2</v>
      </c>
      <c r="O105">
        <f t="shared" si="17"/>
        <v>0.56831218549016871</v>
      </c>
      <c r="P105">
        <f t="shared" si="18"/>
        <v>8.9854693168349931E-2</v>
      </c>
      <c r="Q105">
        <f t="shared" si="19"/>
        <v>0.91014530683165007</v>
      </c>
      <c r="R105">
        <f t="shared" si="22"/>
        <v>13.478203975252489</v>
      </c>
      <c r="S105">
        <f t="shared" si="22"/>
        <v>136.52179602474752</v>
      </c>
    </row>
    <row r="106" spans="8:19" x14ac:dyDescent="0.3">
      <c r="H106">
        <f t="shared" si="11"/>
        <v>0.13014238313796511</v>
      </c>
      <c r="I106">
        <f t="shared" si="21"/>
        <v>13.60799999999994</v>
      </c>
      <c r="J106">
        <f t="shared" si="12"/>
        <v>136.39200000000005</v>
      </c>
      <c r="K106">
        <f t="shared" si="13"/>
        <v>53</v>
      </c>
      <c r="L106">
        <f t="shared" si="14"/>
        <v>50.36392</v>
      </c>
      <c r="M106">
        <f t="shared" si="15"/>
        <v>2.6360799999999998</v>
      </c>
      <c r="N106">
        <f t="shared" si="16"/>
        <v>5.610540960064947E-2</v>
      </c>
      <c r="O106">
        <f t="shared" si="17"/>
        <v>0.56831218549016871</v>
      </c>
      <c r="P106">
        <f t="shared" si="18"/>
        <v>8.9852384112413169E-2</v>
      </c>
      <c r="Q106">
        <f t="shared" si="19"/>
        <v>0.91014761588758686</v>
      </c>
      <c r="R106">
        <f t="shared" si="22"/>
        <v>13.477857616861975</v>
      </c>
      <c r="S106">
        <f t="shared" si="22"/>
        <v>136.52214238313803</v>
      </c>
    </row>
    <row r="107" spans="8:19" x14ac:dyDescent="0.3">
      <c r="H107">
        <f t="shared" si="11"/>
        <v>0.13148874276635958</v>
      </c>
      <c r="I107">
        <f t="shared" si="21"/>
        <v>13.60899999999994</v>
      </c>
      <c r="J107">
        <f t="shared" si="12"/>
        <v>136.39100000000005</v>
      </c>
      <c r="K107">
        <f t="shared" si="13"/>
        <v>53</v>
      </c>
      <c r="L107">
        <f t="shared" si="14"/>
        <v>50.363909999999997</v>
      </c>
      <c r="M107">
        <f t="shared" si="15"/>
        <v>2.6360900000000029</v>
      </c>
      <c r="N107">
        <f t="shared" si="16"/>
        <v>5.6103825443722721E-2</v>
      </c>
      <c r="O107">
        <f t="shared" si="17"/>
        <v>0.56831218549016871</v>
      </c>
      <c r="P107">
        <f t="shared" si="18"/>
        <v>8.9850075048223871E-2</v>
      </c>
      <c r="Q107">
        <f t="shared" si="19"/>
        <v>0.91014992495177616</v>
      </c>
      <c r="R107">
        <f t="shared" si="22"/>
        <v>13.47751125723358</v>
      </c>
      <c r="S107">
        <f t="shared" si="22"/>
        <v>136.52248874276643</v>
      </c>
    </row>
    <row r="108" spans="8:19" x14ac:dyDescent="0.3">
      <c r="H108">
        <f t="shared" si="11"/>
        <v>0.13283510363239692</v>
      </c>
      <c r="I108">
        <f t="shared" si="21"/>
        <v>13.609999999999939</v>
      </c>
      <c r="J108">
        <f t="shared" si="12"/>
        <v>136.39000000000007</v>
      </c>
      <c r="K108">
        <f t="shared" si="13"/>
        <v>53</v>
      </c>
      <c r="L108">
        <f t="shared" si="14"/>
        <v>50.363900000000001</v>
      </c>
      <c r="M108">
        <f t="shared" si="15"/>
        <v>2.636099999999999</v>
      </c>
      <c r="N108">
        <f t="shared" si="16"/>
        <v>5.6102241289173405E-2</v>
      </c>
      <c r="O108">
        <f t="shared" si="17"/>
        <v>0.56831218549016871</v>
      </c>
      <c r="P108">
        <f t="shared" si="18"/>
        <v>8.9847765975783617E-2</v>
      </c>
      <c r="Q108">
        <f t="shared" si="19"/>
        <v>0.91015223402421641</v>
      </c>
      <c r="R108">
        <f t="shared" si="22"/>
        <v>13.477164896367542</v>
      </c>
      <c r="S108">
        <f t="shared" si="22"/>
        <v>136.52283510363247</v>
      </c>
    </row>
    <row r="109" spans="8:19" x14ac:dyDescent="0.3">
      <c r="H109">
        <f t="shared" si="11"/>
        <v>0.13418146573661716</v>
      </c>
      <c r="I109">
        <f t="shared" si="21"/>
        <v>13.610999999999938</v>
      </c>
      <c r="J109">
        <f t="shared" si="12"/>
        <v>136.38900000000007</v>
      </c>
      <c r="K109">
        <f t="shared" si="13"/>
        <v>53</v>
      </c>
      <c r="L109">
        <f t="shared" si="14"/>
        <v>50.363889999999998</v>
      </c>
      <c r="M109">
        <f t="shared" si="15"/>
        <v>2.6361100000000022</v>
      </c>
      <c r="N109">
        <f t="shared" si="16"/>
        <v>5.6100657136999077E-2</v>
      </c>
      <c r="O109">
        <f t="shared" si="17"/>
        <v>0.56831218549016871</v>
      </c>
      <c r="P109">
        <f t="shared" si="18"/>
        <v>8.9845456895088813E-2</v>
      </c>
      <c r="Q109">
        <f t="shared" si="19"/>
        <v>0.91015454310491117</v>
      </c>
      <c r="R109">
        <f t="shared" si="22"/>
        <v>13.476818534263321</v>
      </c>
      <c r="S109">
        <f t="shared" si="22"/>
        <v>136.52318146573668</v>
      </c>
    </row>
    <row r="110" spans="8:19" x14ac:dyDescent="0.3">
      <c r="H110">
        <f t="shared" si="11"/>
        <v>0.13552782907854066</v>
      </c>
      <c r="I110">
        <f t="shared" si="21"/>
        <v>13.611999999999938</v>
      </c>
      <c r="J110">
        <f t="shared" si="12"/>
        <v>136.38800000000006</v>
      </c>
      <c r="K110">
        <f t="shared" si="13"/>
        <v>53</v>
      </c>
      <c r="L110">
        <f t="shared" si="14"/>
        <v>50.363880000000002</v>
      </c>
      <c r="M110">
        <f t="shared" si="15"/>
        <v>2.6361199999999982</v>
      </c>
      <c r="N110">
        <f t="shared" si="16"/>
        <v>5.6099072987201959E-2</v>
      </c>
      <c r="O110">
        <f t="shared" si="17"/>
        <v>0.56831218549016871</v>
      </c>
      <c r="P110">
        <f t="shared" si="18"/>
        <v>8.9843147806142651E-2</v>
      </c>
      <c r="Q110">
        <f t="shared" si="19"/>
        <v>0.91015685219385734</v>
      </c>
      <c r="R110">
        <f t="shared" si="22"/>
        <v>13.476472170921397</v>
      </c>
      <c r="S110">
        <f t="shared" si="22"/>
        <v>136.5235278290786</v>
      </c>
    </row>
    <row r="111" spans="8:19" x14ac:dyDescent="0.3">
      <c r="H111">
        <f t="shared" si="11"/>
        <v>0.13687419365855824</v>
      </c>
      <c r="I111">
        <f t="shared" si="21"/>
        <v>13.612999999999937</v>
      </c>
      <c r="J111">
        <f t="shared" si="12"/>
        <v>136.38700000000006</v>
      </c>
      <c r="K111">
        <f t="shared" si="13"/>
        <v>53</v>
      </c>
      <c r="L111">
        <f t="shared" si="14"/>
        <v>50.363869999999999</v>
      </c>
      <c r="M111">
        <f t="shared" si="15"/>
        <v>2.6361300000000014</v>
      </c>
      <c r="N111">
        <f t="shared" si="16"/>
        <v>5.6097488839780274E-2</v>
      </c>
      <c r="O111">
        <f t="shared" si="17"/>
        <v>0.56831218549016871</v>
      </c>
      <c r="P111">
        <f t="shared" si="18"/>
        <v>8.9840838708942522E-2</v>
      </c>
      <c r="Q111">
        <f t="shared" si="19"/>
        <v>0.91015916129105745</v>
      </c>
      <c r="R111">
        <f t="shared" si="22"/>
        <v>13.476125806341379</v>
      </c>
      <c r="S111">
        <f t="shared" si="22"/>
        <v>136.52387419365863</v>
      </c>
    </row>
    <row r="112" spans="8:19" x14ac:dyDescent="0.3">
      <c r="H112">
        <f t="shared" si="11"/>
        <v>0.13822055947634126</v>
      </c>
      <c r="I112">
        <f t="shared" si="21"/>
        <v>13.613999999999937</v>
      </c>
      <c r="J112">
        <f t="shared" si="12"/>
        <v>136.38600000000005</v>
      </c>
      <c r="K112">
        <f t="shared" si="13"/>
        <v>53</v>
      </c>
      <c r="L112">
        <f t="shared" si="14"/>
        <v>50.363860000000003</v>
      </c>
      <c r="M112">
        <f t="shared" si="15"/>
        <v>2.6361399999999975</v>
      </c>
      <c r="N112">
        <f t="shared" si="16"/>
        <v>5.6095904694735577E-2</v>
      </c>
      <c r="O112">
        <f t="shared" si="17"/>
        <v>0.56831218549016871</v>
      </c>
      <c r="P112">
        <f t="shared" si="18"/>
        <v>8.9838529603490633E-2</v>
      </c>
      <c r="Q112">
        <f t="shared" si="19"/>
        <v>0.91016147039650941</v>
      </c>
      <c r="R112">
        <f t="shared" si="22"/>
        <v>13.475779440523596</v>
      </c>
      <c r="S112">
        <f t="shared" si="22"/>
        <v>136.52422055947642</v>
      </c>
    </row>
    <row r="113" spans="8:19" x14ac:dyDescent="0.3">
      <c r="H113">
        <f t="shared" si="11"/>
        <v>0.1395669265322308</v>
      </c>
      <c r="I113">
        <f t="shared" si="21"/>
        <v>13.614999999999936</v>
      </c>
      <c r="J113">
        <f t="shared" si="12"/>
        <v>136.38500000000008</v>
      </c>
      <c r="K113">
        <f t="shared" si="13"/>
        <v>53</v>
      </c>
      <c r="L113">
        <f t="shared" si="14"/>
        <v>50.363849999999999</v>
      </c>
      <c r="M113">
        <f t="shared" si="15"/>
        <v>2.6361500000000007</v>
      </c>
      <c r="N113">
        <f t="shared" si="16"/>
        <v>5.6094320552066312E-2</v>
      </c>
      <c r="O113">
        <f t="shared" si="17"/>
        <v>0.56831218549016871</v>
      </c>
      <c r="P113">
        <f t="shared" si="18"/>
        <v>8.9836220489784707E-2</v>
      </c>
      <c r="Q113">
        <f t="shared" si="19"/>
        <v>0.91016377951021532</v>
      </c>
      <c r="R113">
        <f t="shared" si="22"/>
        <v>13.475433073467705</v>
      </c>
      <c r="S113">
        <f t="shared" si="22"/>
        <v>136.52456692653229</v>
      </c>
    </row>
    <row r="114" spans="8:19" x14ac:dyDescent="0.3">
      <c r="H114">
        <f t="shared" si="11"/>
        <v>0.14091329482589288</v>
      </c>
      <c r="I114">
        <f t="shared" si="21"/>
        <v>13.615999999999936</v>
      </c>
      <c r="J114">
        <f t="shared" si="12"/>
        <v>136.38400000000007</v>
      </c>
      <c r="K114">
        <f t="shared" si="13"/>
        <v>53</v>
      </c>
      <c r="L114">
        <f t="shared" si="14"/>
        <v>50.363840000000003</v>
      </c>
      <c r="M114">
        <f t="shared" si="15"/>
        <v>2.6361599999999967</v>
      </c>
      <c r="N114">
        <f t="shared" si="16"/>
        <v>5.6092736411774036E-2</v>
      </c>
      <c r="O114">
        <f t="shared" si="17"/>
        <v>0.56831218549016871</v>
      </c>
      <c r="P114">
        <f t="shared" si="18"/>
        <v>8.9833911367826952E-2</v>
      </c>
      <c r="Q114">
        <f t="shared" si="19"/>
        <v>0.91016608863217308</v>
      </c>
      <c r="R114">
        <f t="shared" si="22"/>
        <v>13.475086705174043</v>
      </c>
      <c r="S114">
        <f t="shared" si="22"/>
        <v>136.52491329482595</v>
      </c>
    </row>
    <row r="115" spans="8:19" x14ac:dyDescent="0.3">
      <c r="H115">
        <f t="shared" si="11"/>
        <v>0.1422596643576739</v>
      </c>
      <c r="I115">
        <f t="shared" si="21"/>
        <v>13.616999999999935</v>
      </c>
      <c r="J115">
        <f t="shared" si="12"/>
        <v>136.38300000000007</v>
      </c>
      <c r="K115">
        <f t="shared" si="13"/>
        <v>53</v>
      </c>
      <c r="L115">
        <f t="shared" si="14"/>
        <v>50.36383</v>
      </c>
      <c r="M115">
        <f t="shared" si="15"/>
        <v>2.6361699999999999</v>
      </c>
      <c r="N115">
        <f t="shared" si="16"/>
        <v>5.6091152273857192E-2</v>
      </c>
      <c r="O115">
        <f t="shared" si="17"/>
        <v>0.56831218549016871</v>
      </c>
      <c r="P115">
        <f t="shared" si="18"/>
        <v>8.9831602237615077E-2</v>
      </c>
      <c r="Q115">
        <f t="shared" si="19"/>
        <v>0.9101683977623849</v>
      </c>
      <c r="R115">
        <f t="shared" si="22"/>
        <v>13.474740335642261</v>
      </c>
      <c r="S115">
        <f t="shared" si="22"/>
        <v>136.52525966435775</v>
      </c>
    </row>
    <row r="116" spans="8:19" x14ac:dyDescent="0.3">
      <c r="H116">
        <f t="shared" si="11"/>
        <v>0.14360603512723991</v>
      </c>
      <c r="I116">
        <f t="shared" si="21"/>
        <v>13.617999999999935</v>
      </c>
      <c r="J116">
        <f t="shared" si="12"/>
        <v>136.38200000000006</v>
      </c>
      <c r="K116">
        <f t="shared" si="13"/>
        <v>53</v>
      </c>
      <c r="L116">
        <f t="shared" si="14"/>
        <v>50.363820000000004</v>
      </c>
      <c r="M116">
        <f t="shared" si="15"/>
        <v>2.636179999999996</v>
      </c>
      <c r="N116">
        <f t="shared" si="16"/>
        <v>5.6089568138317336E-2</v>
      </c>
      <c r="O116">
        <f t="shared" si="17"/>
        <v>0.56831218549016871</v>
      </c>
      <c r="P116">
        <f t="shared" si="18"/>
        <v>8.9829293099151303E-2</v>
      </c>
      <c r="Q116">
        <f t="shared" si="19"/>
        <v>0.91017070690084867</v>
      </c>
      <c r="R116">
        <f t="shared" si="22"/>
        <v>13.474393964872695</v>
      </c>
      <c r="S116">
        <f t="shared" si="22"/>
        <v>136.52560603512731</v>
      </c>
    </row>
    <row r="117" spans="8:19" x14ac:dyDescent="0.3">
      <c r="H117">
        <f t="shared" si="11"/>
        <v>0.14495240713493374</v>
      </c>
      <c r="I117">
        <f t="shared" si="21"/>
        <v>13.618999999999934</v>
      </c>
      <c r="J117">
        <f t="shared" si="12"/>
        <v>136.38100000000006</v>
      </c>
      <c r="K117">
        <f t="shared" si="13"/>
        <v>53</v>
      </c>
      <c r="L117">
        <f t="shared" si="14"/>
        <v>50.363810000000001</v>
      </c>
      <c r="M117">
        <f t="shared" si="15"/>
        <v>2.6361899999999991</v>
      </c>
      <c r="N117">
        <f t="shared" si="16"/>
        <v>5.6087984005152913E-2</v>
      </c>
      <c r="O117">
        <f t="shared" si="17"/>
        <v>0.56831218549016871</v>
      </c>
      <c r="P117">
        <f t="shared" si="18"/>
        <v>8.982698395243334E-2</v>
      </c>
      <c r="Q117">
        <f t="shared" si="19"/>
        <v>0.91017301604756662</v>
      </c>
      <c r="R117">
        <f t="shared" si="22"/>
        <v>13.474047592865</v>
      </c>
      <c r="S117">
        <f t="shared" si="22"/>
        <v>136.52595240713498</v>
      </c>
    </row>
    <row r="118" spans="8:19" x14ac:dyDescent="0.3">
      <c r="H118">
        <f t="shared" si="11"/>
        <v>0.14629878038066657</v>
      </c>
      <c r="I118">
        <f t="shared" si="21"/>
        <v>13.619999999999933</v>
      </c>
      <c r="J118">
        <f t="shared" si="12"/>
        <v>136.38000000000005</v>
      </c>
      <c r="K118">
        <f t="shared" si="13"/>
        <v>53</v>
      </c>
      <c r="L118">
        <f t="shared" si="14"/>
        <v>50.363799999999998</v>
      </c>
      <c r="M118">
        <f t="shared" si="15"/>
        <v>2.6362000000000023</v>
      </c>
      <c r="N118">
        <f t="shared" si="16"/>
        <v>5.6086399874364368E-2</v>
      </c>
      <c r="O118">
        <f t="shared" si="17"/>
        <v>0.56831218549016871</v>
      </c>
      <c r="P118">
        <f t="shared" si="18"/>
        <v>8.9824674797461784E-2</v>
      </c>
      <c r="Q118">
        <f t="shared" si="19"/>
        <v>0.91017532520253819</v>
      </c>
      <c r="R118">
        <f t="shared" si="22"/>
        <v>13.473701219619267</v>
      </c>
      <c r="S118">
        <f t="shared" si="22"/>
        <v>136.52629878038073</v>
      </c>
    </row>
    <row r="119" spans="8:19" x14ac:dyDescent="0.3">
      <c r="H119">
        <f t="shared" si="11"/>
        <v>0.1476451548641009</v>
      </c>
      <c r="I119">
        <f t="shared" si="21"/>
        <v>13.620999999999933</v>
      </c>
      <c r="J119">
        <f t="shared" si="12"/>
        <v>136.37900000000008</v>
      </c>
      <c r="K119">
        <f t="shared" si="13"/>
        <v>53</v>
      </c>
      <c r="L119">
        <f t="shared" si="14"/>
        <v>50.363790000000002</v>
      </c>
      <c r="M119">
        <f t="shared" si="15"/>
        <v>2.6362099999999984</v>
      </c>
      <c r="N119">
        <f t="shared" si="16"/>
        <v>5.6084815745953254E-2</v>
      </c>
      <c r="O119">
        <f t="shared" si="17"/>
        <v>0.56831218549016871</v>
      </c>
      <c r="P119">
        <f t="shared" si="18"/>
        <v>8.9822365634238885E-2</v>
      </c>
      <c r="Q119">
        <f t="shared" si="19"/>
        <v>0.91017763436576116</v>
      </c>
      <c r="R119">
        <f t="shared" si="22"/>
        <v>13.473354845135832</v>
      </c>
      <c r="S119">
        <f t="shared" si="22"/>
        <v>136.52664515486418</v>
      </c>
    </row>
    <row r="120" spans="8:19" x14ac:dyDescent="0.3">
      <c r="H120">
        <f t="shared" si="11"/>
        <v>0.14899153058573233</v>
      </c>
      <c r="I120">
        <f t="shared" si="21"/>
        <v>13.621999999999932</v>
      </c>
      <c r="J120">
        <f t="shared" si="12"/>
        <v>136.37800000000007</v>
      </c>
      <c r="K120">
        <f t="shared" si="13"/>
        <v>53</v>
      </c>
      <c r="L120">
        <f t="shared" si="14"/>
        <v>50.363779999999998</v>
      </c>
      <c r="M120">
        <f t="shared" si="15"/>
        <v>2.6362200000000016</v>
      </c>
      <c r="N120">
        <f t="shared" si="16"/>
        <v>5.6083231619917351E-2</v>
      </c>
      <c r="O120">
        <f t="shared" si="17"/>
        <v>0.56831218549016871</v>
      </c>
      <c r="P120">
        <f t="shared" si="18"/>
        <v>8.9820056462761338E-2</v>
      </c>
      <c r="Q120">
        <f t="shared" si="19"/>
        <v>0.91017994353723863</v>
      </c>
      <c r="R120">
        <f t="shared" si="22"/>
        <v>13.4730084694142</v>
      </c>
      <c r="S120">
        <f t="shared" si="22"/>
        <v>136.5269915305858</v>
      </c>
    </row>
    <row r="121" spans="8:19" x14ac:dyDescent="0.3">
      <c r="H121">
        <f t="shared" si="11"/>
        <v>0.15033790754512211</v>
      </c>
      <c r="I121">
        <f t="shared" si="21"/>
        <v>13.622999999999932</v>
      </c>
      <c r="J121">
        <f t="shared" si="12"/>
        <v>136.37700000000007</v>
      </c>
      <c r="K121">
        <f t="shared" si="13"/>
        <v>53</v>
      </c>
      <c r="L121">
        <f t="shared" si="14"/>
        <v>50.363770000000002</v>
      </c>
      <c r="M121">
        <f t="shared" si="15"/>
        <v>2.6362299999999976</v>
      </c>
      <c r="N121">
        <f t="shared" si="16"/>
        <v>5.6081647496258658E-2</v>
      </c>
      <c r="O121">
        <f t="shared" si="17"/>
        <v>0.56831218549016871</v>
      </c>
      <c r="P121">
        <f t="shared" si="18"/>
        <v>8.9817747283032059E-2</v>
      </c>
      <c r="Q121">
        <f t="shared" si="19"/>
        <v>0.91018225271696795</v>
      </c>
      <c r="R121">
        <f t="shared" si="22"/>
        <v>13.47266209245481</v>
      </c>
      <c r="S121">
        <f t="shared" si="22"/>
        <v>136.52733790754519</v>
      </c>
    </row>
    <row r="122" spans="8:19" x14ac:dyDescent="0.3">
      <c r="H122">
        <f t="shared" si="11"/>
        <v>0.15168428574276938</v>
      </c>
      <c r="I122">
        <f t="shared" si="21"/>
        <v>13.623999999999931</v>
      </c>
      <c r="J122">
        <f t="shared" si="12"/>
        <v>136.37600000000006</v>
      </c>
      <c r="K122">
        <f t="shared" si="13"/>
        <v>53</v>
      </c>
      <c r="L122">
        <f t="shared" si="14"/>
        <v>50.363759999999999</v>
      </c>
      <c r="M122">
        <f t="shared" si="15"/>
        <v>2.6362400000000008</v>
      </c>
      <c r="N122">
        <f t="shared" si="16"/>
        <v>5.6080063374974953E-2</v>
      </c>
      <c r="O122">
        <f t="shared" si="17"/>
        <v>0.56831218549016871</v>
      </c>
      <c r="P122">
        <f t="shared" si="18"/>
        <v>8.9815438095047745E-2</v>
      </c>
      <c r="Q122">
        <f t="shared" si="19"/>
        <v>0.91018456190495223</v>
      </c>
      <c r="R122">
        <f t="shared" si="22"/>
        <v>13.472315714257162</v>
      </c>
      <c r="S122">
        <f t="shared" si="22"/>
        <v>136.52768428574282</v>
      </c>
    </row>
    <row r="123" spans="8:19" x14ac:dyDescent="0.3">
      <c r="H123">
        <f t="shared" si="11"/>
        <v>0.15303066517819097</v>
      </c>
      <c r="I123">
        <f t="shared" si="21"/>
        <v>13.624999999999931</v>
      </c>
      <c r="J123">
        <f t="shared" si="12"/>
        <v>136.37500000000006</v>
      </c>
      <c r="K123">
        <f t="shared" si="13"/>
        <v>53</v>
      </c>
      <c r="L123">
        <f t="shared" si="14"/>
        <v>50.363750000000003</v>
      </c>
      <c r="M123">
        <f t="shared" si="15"/>
        <v>2.6362499999999969</v>
      </c>
      <c r="N123">
        <f t="shared" si="16"/>
        <v>5.6078479256068459E-2</v>
      </c>
      <c r="O123">
        <f t="shared" si="17"/>
        <v>0.56831218549016871</v>
      </c>
      <c r="P123">
        <f t="shared" si="18"/>
        <v>8.9813128898811601E-2</v>
      </c>
      <c r="Q123">
        <f t="shared" si="19"/>
        <v>0.91018687110118845</v>
      </c>
      <c r="R123">
        <f t="shared" si="22"/>
        <v>13.47196933482174</v>
      </c>
      <c r="S123">
        <f t="shared" si="22"/>
        <v>136.52803066517828</v>
      </c>
    </row>
    <row r="124" spans="8:19" x14ac:dyDescent="0.3">
      <c r="H124">
        <f t="shared" si="11"/>
        <v>0.15437704585182743</v>
      </c>
      <c r="I124">
        <f t="shared" si="21"/>
        <v>13.62599999999993</v>
      </c>
      <c r="J124">
        <f t="shared" si="12"/>
        <v>136.37400000000008</v>
      </c>
      <c r="K124">
        <f t="shared" si="13"/>
        <v>53</v>
      </c>
      <c r="L124">
        <f t="shared" si="14"/>
        <v>50.36374</v>
      </c>
      <c r="M124">
        <f t="shared" si="15"/>
        <v>2.63626</v>
      </c>
      <c r="N124">
        <f t="shared" si="16"/>
        <v>5.6076895139537175E-2</v>
      </c>
      <c r="O124">
        <f t="shared" si="17"/>
        <v>0.56831218549016871</v>
      </c>
      <c r="P124">
        <f t="shared" si="18"/>
        <v>8.9810819694320684E-2</v>
      </c>
      <c r="Q124">
        <f t="shared" si="19"/>
        <v>0.9101891803056793</v>
      </c>
      <c r="R124">
        <f t="shared" si="22"/>
        <v>13.471622954148103</v>
      </c>
      <c r="S124">
        <f t="shared" si="22"/>
        <v>136.5283770458519</v>
      </c>
    </row>
    <row r="125" spans="8:19" x14ac:dyDescent="0.3">
      <c r="H125">
        <f t="shared" si="11"/>
        <v>0.15572342776320092</v>
      </c>
      <c r="I125">
        <f t="shared" si="21"/>
        <v>13.62699999999993</v>
      </c>
      <c r="J125">
        <f t="shared" si="12"/>
        <v>136.37300000000008</v>
      </c>
      <c r="K125">
        <f t="shared" si="13"/>
        <v>53</v>
      </c>
      <c r="L125">
        <f t="shared" si="14"/>
        <v>50.363730000000004</v>
      </c>
      <c r="M125">
        <f t="shared" si="15"/>
        <v>2.6362699999999961</v>
      </c>
      <c r="N125">
        <f t="shared" si="16"/>
        <v>5.6075311025383323E-2</v>
      </c>
      <c r="O125">
        <f t="shared" si="17"/>
        <v>0.56831218549016871</v>
      </c>
      <c r="P125">
        <f t="shared" si="18"/>
        <v>8.9808510481578188E-2</v>
      </c>
      <c r="Q125">
        <f t="shared" si="19"/>
        <v>0.91019148951842177</v>
      </c>
      <c r="R125">
        <f t="shared" si="22"/>
        <v>13.471276572236729</v>
      </c>
      <c r="S125">
        <f t="shared" si="22"/>
        <v>136.52872342776325</v>
      </c>
    </row>
    <row r="126" spans="8:19" x14ac:dyDescent="0.3">
      <c r="H126">
        <f t="shared" si="11"/>
        <v>0.15706981091289762</v>
      </c>
      <c r="I126">
        <f t="shared" si="21"/>
        <v>13.627999999999929</v>
      </c>
      <c r="J126">
        <f t="shared" si="12"/>
        <v>136.37200000000007</v>
      </c>
      <c r="K126">
        <f t="shared" si="13"/>
        <v>53</v>
      </c>
      <c r="L126">
        <f t="shared" si="14"/>
        <v>50.363720000000001</v>
      </c>
      <c r="M126">
        <f t="shared" si="15"/>
        <v>2.6362799999999993</v>
      </c>
      <c r="N126">
        <f t="shared" si="16"/>
        <v>5.6073726913604238E-2</v>
      </c>
      <c r="O126">
        <f t="shared" si="17"/>
        <v>0.56831218549016871</v>
      </c>
      <c r="P126">
        <f t="shared" si="18"/>
        <v>8.9806201260580212E-2</v>
      </c>
      <c r="Q126">
        <f t="shared" si="19"/>
        <v>0.91019379873941975</v>
      </c>
      <c r="R126">
        <f t="shared" si="22"/>
        <v>13.470930189087031</v>
      </c>
      <c r="S126">
        <f t="shared" si="22"/>
        <v>136.52906981091297</v>
      </c>
    </row>
    <row r="127" spans="8:19" x14ac:dyDescent="0.3">
      <c r="H127">
        <f t="shared" si="11"/>
        <v>0.1584161953005836</v>
      </c>
      <c r="I127">
        <f t="shared" si="21"/>
        <v>13.628999999999929</v>
      </c>
      <c r="J127">
        <f t="shared" si="12"/>
        <v>136.37100000000007</v>
      </c>
      <c r="K127">
        <f t="shared" si="13"/>
        <v>53</v>
      </c>
      <c r="L127">
        <f t="shared" si="14"/>
        <v>50.363709999999998</v>
      </c>
      <c r="M127">
        <f t="shared" si="15"/>
        <v>2.6362900000000025</v>
      </c>
      <c r="N127">
        <f t="shared" si="16"/>
        <v>5.6072142804201475E-2</v>
      </c>
      <c r="O127">
        <f t="shared" si="17"/>
        <v>0.56831218549016871</v>
      </c>
      <c r="P127">
        <f t="shared" si="18"/>
        <v>8.9803892031328963E-2</v>
      </c>
      <c r="Q127">
        <f t="shared" si="19"/>
        <v>0.91019610796867101</v>
      </c>
      <c r="R127">
        <f t="shared" si="22"/>
        <v>13.470583804699345</v>
      </c>
      <c r="S127">
        <f t="shared" si="22"/>
        <v>136.52941619530066</v>
      </c>
    </row>
    <row r="128" spans="8:19" x14ac:dyDescent="0.3">
      <c r="H128">
        <f t="shared" si="11"/>
        <v>0.15976258092607232</v>
      </c>
      <c r="I128">
        <f t="shared" si="21"/>
        <v>13.629999999999928</v>
      </c>
      <c r="J128">
        <f t="shared" si="12"/>
        <v>136.37000000000006</v>
      </c>
      <c r="K128">
        <f t="shared" si="13"/>
        <v>53</v>
      </c>
      <c r="L128">
        <f t="shared" si="14"/>
        <v>50.363700000000001</v>
      </c>
      <c r="M128">
        <f t="shared" si="15"/>
        <v>2.6362999999999985</v>
      </c>
      <c r="N128">
        <f t="shared" si="16"/>
        <v>5.6070558697175921E-2</v>
      </c>
      <c r="O128">
        <f t="shared" si="17"/>
        <v>0.56831218549016871</v>
      </c>
      <c r="P128">
        <f t="shared" si="18"/>
        <v>8.9801582793825704E-2</v>
      </c>
      <c r="Q128">
        <f t="shared" si="19"/>
        <v>0.91019841720617434</v>
      </c>
      <c r="R128">
        <f t="shared" si="22"/>
        <v>13.470237419073856</v>
      </c>
      <c r="S128">
        <f t="shared" si="22"/>
        <v>136.52976258092616</v>
      </c>
    </row>
    <row r="129" spans="8:19" x14ac:dyDescent="0.3">
      <c r="H129">
        <f t="shared" si="11"/>
        <v>0.1611089677898061</v>
      </c>
      <c r="I129">
        <f t="shared" si="21"/>
        <v>13.630999999999927</v>
      </c>
      <c r="J129">
        <f t="shared" si="12"/>
        <v>136.36900000000009</v>
      </c>
      <c r="K129">
        <f t="shared" si="13"/>
        <v>53</v>
      </c>
      <c r="L129">
        <f t="shared" si="14"/>
        <v>50.363689999999998</v>
      </c>
      <c r="M129">
        <f t="shared" si="15"/>
        <v>2.6363100000000017</v>
      </c>
      <c r="N129">
        <f t="shared" si="16"/>
        <v>5.6068974592525578E-2</v>
      </c>
      <c r="O129">
        <f t="shared" si="17"/>
        <v>0.56831218549016871</v>
      </c>
      <c r="P129">
        <f t="shared" si="18"/>
        <v>8.9799273548067479E-2</v>
      </c>
      <c r="Q129">
        <f t="shared" si="19"/>
        <v>0.91020072645193251</v>
      </c>
      <c r="R129">
        <f t="shared" si="22"/>
        <v>13.469891032210121</v>
      </c>
      <c r="S129">
        <f t="shared" si="22"/>
        <v>136.53010896778989</v>
      </c>
    </row>
    <row r="130" spans="8:19" x14ac:dyDescent="0.3">
      <c r="H130">
        <f t="shared" si="11"/>
        <v>0.16245535589134796</v>
      </c>
      <c r="I130">
        <f t="shared" si="21"/>
        <v>13.631999999999927</v>
      </c>
      <c r="J130">
        <f t="shared" si="12"/>
        <v>136.36800000000008</v>
      </c>
      <c r="K130">
        <f t="shared" si="13"/>
        <v>53</v>
      </c>
      <c r="L130">
        <f t="shared" si="14"/>
        <v>50.363680000000002</v>
      </c>
      <c r="M130">
        <f t="shared" si="15"/>
        <v>2.6363199999999978</v>
      </c>
      <c r="N130">
        <f t="shared" si="16"/>
        <v>5.6067390490252444E-2</v>
      </c>
      <c r="O130">
        <f t="shared" si="17"/>
        <v>0.56831218549016871</v>
      </c>
      <c r="P130">
        <f t="shared" si="18"/>
        <v>8.9796964294057188E-2</v>
      </c>
      <c r="Q130">
        <f t="shared" si="19"/>
        <v>0.91020303570594285</v>
      </c>
      <c r="R130">
        <f t="shared" si="22"/>
        <v>13.469544644108579</v>
      </c>
      <c r="S130">
        <f t="shared" si="22"/>
        <v>136.53045535589143</v>
      </c>
    </row>
    <row r="131" spans="8:19" x14ac:dyDescent="0.3">
      <c r="H131">
        <f t="shared" si="11"/>
        <v>0.16380174523124502</v>
      </c>
      <c r="I131">
        <f t="shared" si="21"/>
        <v>13.632999999999926</v>
      </c>
      <c r="J131">
        <f t="shared" si="12"/>
        <v>136.36700000000008</v>
      </c>
      <c r="K131">
        <f t="shared" si="13"/>
        <v>53</v>
      </c>
      <c r="L131">
        <f t="shared" si="14"/>
        <v>50.363669999999999</v>
      </c>
      <c r="M131">
        <f t="shared" si="15"/>
        <v>2.636330000000001</v>
      </c>
      <c r="N131">
        <f t="shared" si="16"/>
        <v>5.6065806390354078E-2</v>
      </c>
      <c r="O131">
        <f t="shared" si="17"/>
        <v>0.56831218549016871</v>
      </c>
      <c r="P131">
        <f t="shared" si="18"/>
        <v>8.979465503179121E-2</v>
      </c>
      <c r="Q131">
        <f t="shared" si="19"/>
        <v>0.91020534496820882</v>
      </c>
      <c r="R131">
        <f t="shared" si="22"/>
        <v>13.469198254768681</v>
      </c>
      <c r="S131">
        <f t="shared" si="22"/>
        <v>136.53080174523132</v>
      </c>
    </row>
    <row r="132" spans="8:19" x14ac:dyDescent="0.3">
      <c r="H132">
        <f t="shared" si="11"/>
        <v>0.16514813580886489</v>
      </c>
      <c r="I132">
        <f t="shared" si="21"/>
        <v>13.633999999999926</v>
      </c>
      <c r="J132">
        <f t="shared" si="12"/>
        <v>136.36600000000007</v>
      </c>
      <c r="K132">
        <f t="shared" si="13"/>
        <v>53</v>
      </c>
      <c r="L132">
        <f t="shared" si="14"/>
        <v>50.363660000000003</v>
      </c>
      <c r="M132">
        <f t="shared" si="15"/>
        <v>2.636339999999997</v>
      </c>
      <c r="N132">
        <f t="shared" si="16"/>
        <v>5.6064222292833366E-2</v>
      </c>
      <c r="O132">
        <f t="shared" si="17"/>
        <v>0.56831218549016871</v>
      </c>
      <c r="P132">
        <f t="shared" si="18"/>
        <v>8.9792345761273734E-2</v>
      </c>
      <c r="Q132">
        <f t="shared" si="19"/>
        <v>0.91020765423872629</v>
      </c>
      <c r="R132">
        <f t="shared" si="22"/>
        <v>13.468851864191061</v>
      </c>
      <c r="S132">
        <f t="shared" si="22"/>
        <v>136.53114813580893</v>
      </c>
    </row>
    <row r="133" spans="8:19" x14ac:dyDescent="0.3">
      <c r="H133">
        <f t="shared" si="11"/>
        <v>0.16649452762485062</v>
      </c>
      <c r="I133">
        <f t="shared" si="21"/>
        <v>13.634999999999925</v>
      </c>
      <c r="J133">
        <f t="shared" si="12"/>
        <v>136.36500000000007</v>
      </c>
      <c r="K133">
        <f t="shared" si="13"/>
        <v>53</v>
      </c>
      <c r="L133">
        <f t="shared" si="14"/>
        <v>50.36365</v>
      </c>
      <c r="M133">
        <f t="shared" si="15"/>
        <v>2.6363500000000002</v>
      </c>
      <c r="N133">
        <f t="shared" si="16"/>
        <v>5.606263819768742E-2</v>
      </c>
      <c r="O133">
        <f t="shared" si="17"/>
        <v>0.56831218549016871</v>
      </c>
      <c r="P133">
        <f t="shared" si="18"/>
        <v>8.9790036482500502E-2</v>
      </c>
      <c r="Q133">
        <f t="shared" si="19"/>
        <v>0.9102099635174995</v>
      </c>
      <c r="R133">
        <f t="shared" si="22"/>
        <v>13.468505472375075</v>
      </c>
      <c r="S133">
        <f t="shared" si="22"/>
        <v>136.53149452762491</v>
      </c>
    </row>
    <row r="134" spans="8:19" x14ac:dyDescent="0.3">
      <c r="H134">
        <f t="shared" si="11"/>
        <v>0.16784092067861955</v>
      </c>
      <c r="I134">
        <f t="shared" si="21"/>
        <v>13.635999999999925</v>
      </c>
      <c r="J134">
        <f t="shared" si="12"/>
        <v>136.36400000000009</v>
      </c>
      <c r="K134">
        <f t="shared" si="13"/>
        <v>53</v>
      </c>
      <c r="L134">
        <f t="shared" si="14"/>
        <v>50.363640000000004</v>
      </c>
      <c r="M134">
        <f t="shared" si="15"/>
        <v>2.6363599999999963</v>
      </c>
      <c r="N134">
        <f t="shared" si="16"/>
        <v>5.6061054104918906E-2</v>
      </c>
      <c r="O134">
        <f t="shared" si="17"/>
        <v>0.56831218549016871</v>
      </c>
      <c r="P134">
        <f t="shared" si="18"/>
        <v>8.978772719547537E-2</v>
      </c>
      <c r="Q134">
        <f t="shared" si="19"/>
        <v>0.91021227280452466</v>
      </c>
      <c r="R134">
        <f t="shared" ref="R134:S155" si="23">$I$4*P134</f>
        <v>13.468159079321305</v>
      </c>
      <c r="S134">
        <f t="shared" si="23"/>
        <v>136.53184092067869</v>
      </c>
    </row>
    <row r="135" spans="8:19" x14ac:dyDescent="0.3">
      <c r="H135">
        <f t="shared" si="11"/>
        <v>0.16918731497076323</v>
      </c>
      <c r="I135">
        <f t="shared" si="21"/>
        <v>13.636999999999924</v>
      </c>
      <c r="J135">
        <f t="shared" si="12"/>
        <v>136.36300000000008</v>
      </c>
      <c r="K135">
        <f t="shared" si="13"/>
        <v>53</v>
      </c>
      <c r="L135">
        <f t="shared" si="14"/>
        <v>50.363630000000001</v>
      </c>
      <c r="M135">
        <f t="shared" si="15"/>
        <v>2.6363699999999994</v>
      </c>
      <c r="N135">
        <f t="shared" si="16"/>
        <v>5.6059470014525159E-2</v>
      </c>
      <c r="O135">
        <f t="shared" si="17"/>
        <v>0.56831218549016871</v>
      </c>
      <c r="P135">
        <f t="shared" si="18"/>
        <v>8.9785417900194411E-2</v>
      </c>
      <c r="Q135">
        <f t="shared" si="19"/>
        <v>0.91021458209980555</v>
      </c>
      <c r="R135">
        <f t="shared" si="23"/>
        <v>13.467812685029161</v>
      </c>
      <c r="S135">
        <f t="shared" si="23"/>
        <v>136.53218731497083</v>
      </c>
    </row>
    <row r="136" spans="8:19" x14ac:dyDescent="0.3">
      <c r="H136">
        <f t="shared" si="11"/>
        <v>0.17053371050094412</v>
      </c>
      <c r="I136">
        <f t="shared" si="21"/>
        <v>13.637999999999924</v>
      </c>
      <c r="J136">
        <f t="shared" si="12"/>
        <v>136.36200000000008</v>
      </c>
      <c r="K136">
        <f t="shared" si="13"/>
        <v>53</v>
      </c>
      <c r="L136">
        <f t="shared" si="14"/>
        <v>50.363619999999997</v>
      </c>
      <c r="M136">
        <f t="shared" si="15"/>
        <v>2.6363800000000026</v>
      </c>
      <c r="N136">
        <f t="shared" si="16"/>
        <v>5.6057885926507733E-2</v>
      </c>
      <c r="O136">
        <f t="shared" si="17"/>
        <v>0.56831218549016871</v>
      </c>
      <c r="P136">
        <f t="shared" si="18"/>
        <v>8.9783108596659861E-2</v>
      </c>
      <c r="Q136">
        <f t="shared" si="19"/>
        <v>0.91021689140334017</v>
      </c>
      <c r="R136">
        <f t="shared" si="23"/>
        <v>13.467466289498979</v>
      </c>
      <c r="S136">
        <f t="shared" si="23"/>
        <v>136.53253371050101</v>
      </c>
    </row>
    <row r="137" spans="8:19" x14ac:dyDescent="0.3">
      <c r="H137">
        <f t="shared" si="11"/>
        <v>0.17188010726897751</v>
      </c>
      <c r="I137">
        <f t="shared" si="21"/>
        <v>13.638999999999923</v>
      </c>
      <c r="J137">
        <f t="shared" si="12"/>
        <v>136.36100000000008</v>
      </c>
      <c r="K137">
        <f t="shared" si="13"/>
        <v>53</v>
      </c>
      <c r="L137">
        <f t="shared" si="14"/>
        <v>50.363610000000001</v>
      </c>
      <c r="M137">
        <f t="shared" si="15"/>
        <v>2.6363899999999987</v>
      </c>
      <c r="N137">
        <f t="shared" si="16"/>
        <v>5.6056301840867517E-2</v>
      </c>
      <c r="O137">
        <f t="shared" si="17"/>
        <v>0.56831218549016871</v>
      </c>
      <c r="P137">
        <f t="shared" si="18"/>
        <v>8.9780799284872967E-2</v>
      </c>
      <c r="Q137">
        <f t="shared" si="19"/>
        <v>0.91021920071512707</v>
      </c>
      <c r="R137">
        <f t="shared" si="23"/>
        <v>13.467119892730945</v>
      </c>
      <c r="S137">
        <f t="shared" si="23"/>
        <v>136.53288010726905</v>
      </c>
    </row>
    <row r="138" spans="8:19" x14ac:dyDescent="0.3">
      <c r="H138">
        <f t="shared" ref="H138:H154" si="24">ABS(I138-R138)</f>
        <v>0.17322650527535011</v>
      </c>
      <c r="I138">
        <f t="shared" si="21"/>
        <v>13.639999999999922</v>
      </c>
      <c r="J138">
        <f t="shared" ref="J138:J155" si="25">$I$4-I138</f>
        <v>136.36000000000007</v>
      </c>
      <c r="K138">
        <f t="shared" ref="K138:K155" si="26">$I$2+$M$2+MAX(I138-$K$2,0)</f>
        <v>53</v>
      </c>
      <c r="L138">
        <f t="shared" ref="L138:L155" si="27">$I$3+$M$3+0.01*MAX(J138-$K$3,0)</f>
        <v>50.363599999999998</v>
      </c>
      <c r="M138">
        <f t="shared" ref="M138:M155" si="28">ABS(K138-L138)</f>
        <v>2.6364000000000019</v>
      </c>
      <c r="N138">
        <f t="shared" ref="N138:N155" si="29">EXP($O$6*(K138-MIN(K138,L138)-$Q$1))-1</f>
        <v>5.605471775760229E-2</v>
      </c>
      <c r="O138">
        <f t="shared" ref="O138:O155" si="30">EXP($O$6*(L138-MIN(L138,K138)-$Q$1))-1</f>
        <v>0.56831218549016871</v>
      </c>
      <c r="P138">
        <f t="shared" ref="P138:P155" si="31">N138/SUM(N138:O138)</f>
        <v>8.9778489964830482E-2</v>
      </c>
      <c r="Q138">
        <f t="shared" ref="Q138:Q155" si="32">O138/SUM(N138:O138)</f>
        <v>0.91022151003516949</v>
      </c>
      <c r="R138">
        <f t="shared" si="23"/>
        <v>13.466773494724572</v>
      </c>
      <c r="S138">
        <f t="shared" si="23"/>
        <v>136.53322650527542</v>
      </c>
    </row>
    <row r="139" spans="8:19" x14ac:dyDescent="0.3">
      <c r="H139">
        <f t="shared" si="24"/>
        <v>0.17457290451953789</v>
      </c>
      <c r="I139">
        <f t="shared" ref="I139:I155" si="33">I138+0.001</f>
        <v>13.640999999999922</v>
      </c>
      <c r="J139">
        <f t="shared" si="25"/>
        <v>136.35900000000007</v>
      </c>
      <c r="K139">
        <f t="shared" si="26"/>
        <v>53</v>
      </c>
      <c r="L139">
        <f t="shared" si="27"/>
        <v>50.363590000000002</v>
      </c>
      <c r="M139">
        <f t="shared" si="28"/>
        <v>2.6364099999999979</v>
      </c>
      <c r="N139">
        <f t="shared" si="29"/>
        <v>5.6053133676714495E-2</v>
      </c>
      <c r="O139">
        <f t="shared" si="30"/>
        <v>0.56831218549016871</v>
      </c>
      <c r="P139">
        <f t="shared" si="31"/>
        <v>8.9776180636535891E-2</v>
      </c>
      <c r="Q139">
        <f t="shared" si="32"/>
        <v>0.91022381936346408</v>
      </c>
      <c r="R139">
        <f t="shared" si="23"/>
        <v>13.466427095480384</v>
      </c>
      <c r="S139">
        <f t="shared" si="23"/>
        <v>136.53357290451962</v>
      </c>
    </row>
    <row r="140" spans="8:19" x14ac:dyDescent="0.3">
      <c r="H140">
        <f t="shared" si="24"/>
        <v>0.17591930500212527</v>
      </c>
      <c r="I140">
        <f t="shared" si="33"/>
        <v>13.641999999999921</v>
      </c>
      <c r="J140">
        <f t="shared" si="25"/>
        <v>136.35800000000009</v>
      </c>
      <c r="K140">
        <f t="shared" si="26"/>
        <v>53</v>
      </c>
      <c r="L140">
        <f t="shared" si="27"/>
        <v>50.363579999999999</v>
      </c>
      <c r="M140">
        <f t="shared" si="28"/>
        <v>2.6364200000000011</v>
      </c>
      <c r="N140">
        <f t="shared" si="29"/>
        <v>5.6051549598201467E-2</v>
      </c>
      <c r="O140">
        <f t="shared" si="30"/>
        <v>0.56831218549016871</v>
      </c>
      <c r="P140">
        <f t="shared" si="31"/>
        <v>8.9773871299985306E-2</v>
      </c>
      <c r="Q140">
        <f t="shared" si="32"/>
        <v>0.91022612870001474</v>
      </c>
      <c r="R140">
        <f t="shared" si="23"/>
        <v>13.466080694997796</v>
      </c>
      <c r="S140">
        <f t="shared" si="23"/>
        <v>136.5339193050022</v>
      </c>
    </row>
    <row r="141" spans="8:19" x14ac:dyDescent="0.3">
      <c r="H141">
        <f t="shared" si="24"/>
        <v>0.17726570672258468</v>
      </c>
      <c r="I141">
        <f t="shared" si="33"/>
        <v>13.642999999999921</v>
      </c>
      <c r="J141">
        <f t="shared" si="25"/>
        <v>136.35700000000008</v>
      </c>
      <c r="K141">
        <f t="shared" si="26"/>
        <v>53</v>
      </c>
      <c r="L141">
        <f t="shared" si="27"/>
        <v>50.363570000000003</v>
      </c>
      <c r="M141">
        <f t="shared" si="28"/>
        <v>2.6364299999999972</v>
      </c>
      <c r="N141">
        <f t="shared" si="29"/>
        <v>5.6049965522065648E-2</v>
      </c>
      <c r="O141">
        <f t="shared" si="30"/>
        <v>0.56831218549016871</v>
      </c>
      <c r="P141">
        <f t="shared" si="31"/>
        <v>8.9771561955182239E-2</v>
      </c>
      <c r="Q141">
        <f t="shared" si="32"/>
        <v>0.91022843804481779</v>
      </c>
      <c r="R141">
        <f t="shared" si="23"/>
        <v>13.465734293277336</v>
      </c>
      <c r="S141">
        <f t="shared" si="23"/>
        <v>136.53426570672266</v>
      </c>
    </row>
    <row r="142" spans="8:19" x14ac:dyDescent="0.3">
      <c r="H142">
        <f t="shared" si="24"/>
        <v>0.17861210968135843</v>
      </c>
      <c r="I142">
        <f t="shared" si="33"/>
        <v>13.64399999999992</v>
      </c>
      <c r="J142">
        <f t="shared" si="25"/>
        <v>136.35600000000008</v>
      </c>
      <c r="K142">
        <f t="shared" si="26"/>
        <v>53</v>
      </c>
      <c r="L142">
        <f t="shared" si="27"/>
        <v>50.36356</v>
      </c>
      <c r="M142">
        <f t="shared" si="28"/>
        <v>2.6364400000000003</v>
      </c>
      <c r="N142">
        <f t="shared" si="29"/>
        <v>5.604838144830504E-2</v>
      </c>
      <c r="O142">
        <f t="shared" si="30"/>
        <v>0.56831218549016871</v>
      </c>
      <c r="P142">
        <f t="shared" si="31"/>
        <v>8.9769252602123747E-2</v>
      </c>
      <c r="Q142">
        <f t="shared" si="32"/>
        <v>0.91023074739787624</v>
      </c>
      <c r="R142">
        <f t="shared" si="23"/>
        <v>13.465387890318562</v>
      </c>
      <c r="S142">
        <f t="shared" si="23"/>
        <v>136.53461210968143</v>
      </c>
    </row>
    <row r="143" spans="8:19" x14ac:dyDescent="0.3">
      <c r="H143">
        <f t="shared" si="24"/>
        <v>0.17995851387806461</v>
      </c>
      <c r="I143">
        <f t="shared" si="33"/>
        <v>13.64499999999992</v>
      </c>
      <c r="J143">
        <f t="shared" si="25"/>
        <v>136.35500000000008</v>
      </c>
      <c r="K143">
        <f t="shared" si="26"/>
        <v>53</v>
      </c>
      <c r="L143">
        <f t="shared" si="27"/>
        <v>50.363550000000004</v>
      </c>
      <c r="M143">
        <f t="shared" si="28"/>
        <v>2.6364499999999964</v>
      </c>
      <c r="N143">
        <f t="shared" si="29"/>
        <v>5.604679737692142E-2</v>
      </c>
      <c r="O143">
        <f t="shared" si="30"/>
        <v>0.56831218549016871</v>
      </c>
      <c r="P143">
        <f t="shared" si="31"/>
        <v>8.9766943240812372E-2</v>
      </c>
      <c r="Q143">
        <f t="shared" si="32"/>
        <v>0.91023305675918764</v>
      </c>
      <c r="R143">
        <f t="shared" si="23"/>
        <v>13.465041486121855</v>
      </c>
      <c r="S143">
        <f t="shared" si="23"/>
        <v>136.53495851387814</v>
      </c>
    </row>
    <row r="144" spans="8:19" x14ac:dyDescent="0.3">
      <c r="H144">
        <f t="shared" si="24"/>
        <v>0.18130491931309578</v>
      </c>
      <c r="I144">
        <f t="shared" si="33"/>
        <v>13.645999999999919</v>
      </c>
      <c r="J144">
        <f t="shared" si="25"/>
        <v>136.35400000000007</v>
      </c>
      <c r="K144">
        <f t="shared" si="26"/>
        <v>53</v>
      </c>
      <c r="L144">
        <f t="shared" si="27"/>
        <v>50.36354</v>
      </c>
      <c r="M144">
        <f t="shared" si="28"/>
        <v>2.6364599999999996</v>
      </c>
      <c r="N144">
        <f t="shared" si="29"/>
        <v>5.6045213307913011E-2</v>
      </c>
      <c r="O144">
        <f t="shared" si="30"/>
        <v>0.56831218549016871</v>
      </c>
      <c r="P144">
        <f t="shared" si="31"/>
        <v>8.9764633871245489E-2</v>
      </c>
      <c r="Q144">
        <f t="shared" si="32"/>
        <v>0.91023536612875455</v>
      </c>
      <c r="R144">
        <f t="shared" si="23"/>
        <v>13.464695080686823</v>
      </c>
      <c r="S144">
        <f t="shared" si="23"/>
        <v>136.53530491931318</v>
      </c>
    </row>
    <row r="145" spans="8:19" x14ac:dyDescent="0.3">
      <c r="H145">
        <f t="shared" si="24"/>
        <v>0.18265132598602207</v>
      </c>
      <c r="I145">
        <f t="shared" si="33"/>
        <v>13.646999999999919</v>
      </c>
      <c r="J145">
        <f t="shared" si="25"/>
        <v>136.35300000000009</v>
      </c>
      <c r="K145">
        <f t="shared" si="26"/>
        <v>53</v>
      </c>
      <c r="L145">
        <f t="shared" si="27"/>
        <v>50.363530000000004</v>
      </c>
      <c r="M145">
        <f t="shared" si="28"/>
        <v>2.6364699999999957</v>
      </c>
      <c r="N145">
        <f t="shared" si="29"/>
        <v>5.6043629241281812E-2</v>
      </c>
      <c r="O145">
        <f t="shared" si="30"/>
        <v>0.56831218549016871</v>
      </c>
      <c r="P145">
        <f t="shared" si="31"/>
        <v>8.9762324493425971E-2</v>
      </c>
      <c r="Q145">
        <f t="shared" si="32"/>
        <v>0.91023767550657397</v>
      </c>
      <c r="R145">
        <f t="shared" si="23"/>
        <v>13.464348674013896</v>
      </c>
      <c r="S145">
        <f t="shared" si="23"/>
        <v>136.53565132598609</v>
      </c>
    </row>
    <row r="146" spans="8:19" x14ac:dyDescent="0.3">
      <c r="H146">
        <f t="shared" si="24"/>
        <v>0.18399773389738172</v>
      </c>
      <c r="I146">
        <f t="shared" si="33"/>
        <v>13.647999999999918</v>
      </c>
      <c r="J146">
        <f t="shared" si="25"/>
        <v>136.35200000000009</v>
      </c>
      <c r="K146">
        <f t="shared" si="26"/>
        <v>53</v>
      </c>
      <c r="L146">
        <f t="shared" si="27"/>
        <v>50.363520000000001</v>
      </c>
      <c r="M146">
        <f t="shared" si="28"/>
        <v>2.6364799999999988</v>
      </c>
      <c r="N146">
        <f t="shared" si="29"/>
        <v>5.6042045177025379E-2</v>
      </c>
      <c r="O146">
        <f t="shared" si="30"/>
        <v>0.56831218549016871</v>
      </c>
      <c r="P146">
        <f t="shared" si="31"/>
        <v>8.9760015107350238E-2</v>
      </c>
      <c r="Q146">
        <f t="shared" si="32"/>
        <v>0.91023998489264979</v>
      </c>
      <c r="R146">
        <f t="shared" si="23"/>
        <v>13.464002266102536</v>
      </c>
      <c r="S146">
        <f t="shared" si="23"/>
        <v>136.53599773389746</v>
      </c>
    </row>
    <row r="147" spans="8:19" x14ac:dyDescent="0.3">
      <c r="H147">
        <f t="shared" si="24"/>
        <v>0.18534414304684077</v>
      </c>
      <c r="I147">
        <f t="shared" si="33"/>
        <v>13.648999999999917</v>
      </c>
      <c r="J147">
        <f t="shared" si="25"/>
        <v>136.35100000000008</v>
      </c>
      <c r="K147">
        <f t="shared" si="26"/>
        <v>53</v>
      </c>
      <c r="L147">
        <f t="shared" si="27"/>
        <v>50.363509999999998</v>
      </c>
      <c r="M147">
        <f t="shared" si="28"/>
        <v>2.636490000000002</v>
      </c>
      <c r="N147">
        <f t="shared" si="29"/>
        <v>5.6040461115145268E-2</v>
      </c>
      <c r="O147">
        <f t="shared" si="30"/>
        <v>0.56831218549016871</v>
      </c>
      <c r="P147">
        <f t="shared" si="31"/>
        <v>8.9757705713020511E-2</v>
      </c>
      <c r="Q147">
        <f t="shared" si="32"/>
        <v>0.91024229428697945</v>
      </c>
      <c r="R147">
        <f t="shared" si="23"/>
        <v>13.463655856953077</v>
      </c>
      <c r="S147">
        <f t="shared" si="23"/>
        <v>136.5363441430469</v>
      </c>
    </row>
    <row r="148" spans="8:19" x14ac:dyDescent="0.3">
      <c r="H148">
        <f t="shared" si="24"/>
        <v>0.18669055343425889</v>
      </c>
      <c r="I148">
        <f t="shared" si="33"/>
        <v>13.649999999999917</v>
      </c>
      <c r="J148">
        <f t="shared" si="25"/>
        <v>136.35000000000008</v>
      </c>
      <c r="K148">
        <f t="shared" si="26"/>
        <v>53</v>
      </c>
      <c r="L148">
        <f t="shared" si="27"/>
        <v>50.363500000000002</v>
      </c>
      <c r="M148">
        <f t="shared" si="28"/>
        <v>2.6364999999999981</v>
      </c>
      <c r="N148">
        <f t="shared" si="29"/>
        <v>5.6038877055642144E-2</v>
      </c>
      <c r="O148">
        <f t="shared" si="30"/>
        <v>0.56831218549016871</v>
      </c>
      <c r="P148">
        <f t="shared" si="31"/>
        <v>8.9755396310437718E-2</v>
      </c>
      <c r="Q148">
        <f t="shared" si="32"/>
        <v>0.91024460368956228</v>
      </c>
      <c r="R148">
        <f t="shared" si="23"/>
        <v>13.463309446565658</v>
      </c>
      <c r="S148">
        <f t="shared" si="23"/>
        <v>136.53669055343434</v>
      </c>
    </row>
    <row r="149" spans="8:19" x14ac:dyDescent="0.3">
      <c r="H149">
        <f t="shared" si="24"/>
        <v>0.18803696506007839</v>
      </c>
      <c r="I149">
        <f t="shared" si="33"/>
        <v>13.650999999999916</v>
      </c>
      <c r="J149">
        <f t="shared" si="25"/>
        <v>136.34900000000007</v>
      </c>
      <c r="K149">
        <f t="shared" si="26"/>
        <v>53</v>
      </c>
      <c r="L149">
        <f t="shared" si="27"/>
        <v>50.363489999999999</v>
      </c>
      <c r="M149">
        <f t="shared" si="28"/>
        <v>2.6365100000000012</v>
      </c>
      <c r="N149">
        <f t="shared" si="29"/>
        <v>5.603729299851401E-2</v>
      </c>
      <c r="O149">
        <f t="shared" si="30"/>
        <v>0.56831218549016871</v>
      </c>
      <c r="P149">
        <f t="shared" si="31"/>
        <v>8.9753086899598919E-2</v>
      </c>
      <c r="Q149">
        <f t="shared" si="32"/>
        <v>0.91024691310040107</v>
      </c>
      <c r="R149">
        <f t="shared" si="23"/>
        <v>13.462963034939838</v>
      </c>
      <c r="S149">
        <f t="shared" si="23"/>
        <v>136.53703696506017</v>
      </c>
    </row>
    <row r="150" spans="8:19" x14ac:dyDescent="0.3">
      <c r="H150">
        <f t="shared" si="24"/>
        <v>0.18938337792376991</v>
      </c>
      <c r="I150">
        <f t="shared" si="33"/>
        <v>13.651999999999916</v>
      </c>
      <c r="J150">
        <f t="shared" si="25"/>
        <v>136.34800000000007</v>
      </c>
      <c r="K150">
        <f t="shared" si="26"/>
        <v>53</v>
      </c>
      <c r="L150">
        <f t="shared" si="27"/>
        <v>50.363480000000003</v>
      </c>
      <c r="M150">
        <f t="shared" si="28"/>
        <v>2.6365199999999973</v>
      </c>
      <c r="N150">
        <f t="shared" si="29"/>
        <v>5.6035708943763307E-2</v>
      </c>
      <c r="O150">
        <f t="shared" si="30"/>
        <v>0.56831218549016871</v>
      </c>
      <c r="P150">
        <f t="shared" si="31"/>
        <v>8.9750777480507637E-2</v>
      </c>
      <c r="Q150">
        <f t="shared" si="32"/>
        <v>0.91024922251949236</v>
      </c>
      <c r="R150">
        <f t="shared" si="23"/>
        <v>13.462616622076146</v>
      </c>
      <c r="S150">
        <f t="shared" si="23"/>
        <v>136.53738337792385</v>
      </c>
    </row>
    <row r="151" spans="8:19" x14ac:dyDescent="0.3">
      <c r="H151">
        <f t="shared" si="24"/>
        <v>0.19072979202592322</v>
      </c>
      <c r="I151">
        <f t="shared" si="33"/>
        <v>13.652999999999915</v>
      </c>
      <c r="J151">
        <f t="shared" si="25"/>
        <v>136.34700000000009</v>
      </c>
      <c r="K151">
        <f t="shared" si="26"/>
        <v>53</v>
      </c>
      <c r="L151">
        <f t="shared" si="27"/>
        <v>50.36347</v>
      </c>
      <c r="M151">
        <f t="shared" si="28"/>
        <v>2.6365300000000005</v>
      </c>
      <c r="N151">
        <f t="shared" si="29"/>
        <v>5.6034124891387371E-2</v>
      </c>
      <c r="O151">
        <f t="shared" si="30"/>
        <v>0.56831218549016871</v>
      </c>
      <c r="P151">
        <f t="shared" si="31"/>
        <v>8.9748468053159947E-2</v>
      </c>
      <c r="Q151">
        <f t="shared" si="32"/>
        <v>0.91025153194684005</v>
      </c>
      <c r="R151">
        <f t="shared" si="23"/>
        <v>13.462270207973992</v>
      </c>
      <c r="S151">
        <f t="shared" si="23"/>
        <v>136.537729792026</v>
      </c>
    </row>
    <row r="152" spans="8:19" x14ac:dyDescent="0.3">
      <c r="H152">
        <f t="shared" si="24"/>
        <v>0.19207620736600894</v>
      </c>
      <c r="I152">
        <f t="shared" si="33"/>
        <v>13.653999999999915</v>
      </c>
      <c r="J152">
        <f t="shared" si="25"/>
        <v>136.34600000000009</v>
      </c>
      <c r="K152">
        <f t="shared" si="26"/>
        <v>53</v>
      </c>
      <c r="L152">
        <f t="shared" si="27"/>
        <v>50.363460000000003</v>
      </c>
      <c r="M152">
        <f t="shared" si="28"/>
        <v>2.6365399999999966</v>
      </c>
      <c r="N152">
        <f t="shared" si="29"/>
        <v>5.6032540841388645E-2</v>
      </c>
      <c r="O152">
        <f t="shared" si="30"/>
        <v>0.56831218549016871</v>
      </c>
      <c r="P152">
        <f t="shared" si="31"/>
        <v>8.9746158617559371E-2</v>
      </c>
      <c r="Q152">
        <f t="shared" si="32"/>
        <v>0.91025384138244059</v>
      </c>
      <c r="R152">
        <f t="shared" si="23"/>
        <v>13.461923792633906</v>
      </c>
      <c r="S152">
        <f t="shared" si="23"/>
        <v>136.53807620736609</v>
      </c>
    </row>
    <row r="153" spans="8:19" x14ac:dyDescent="0.3">
      <c r="H153">
        <f t="shared" si="24"/>
        <v>0.19342262394451737</v>
      </c>
      <c r="I153">
        <f t="shared" si="33"/>
        <v>13.654999999999914</v>
      </c>
      <c r="J153">
        <f t="shared" si="25"/>
        <v>136.34500000000008</v>
      </c>
      <c r="K153">
        <f t="shared" si="26"/>
        <v>53</v>
      </c>
      <c r="L153">
        <f t="shared" si="27"/>
        <v>50.36345</v>
      </c>
      <c r="M153">
        <f t="shared" si="28"/>
        <v>2.6365499999999997</v>
      </c>
      <c r="N153">
        <f t="shared" si="29"/>
        <v>5.6030956793764908E-2</v>
      </c>
      <c r="O153">
        <f t="shared" si="30"/>
        <v>0.56831218549016871</v>
      </c>
      <c r="P153">
        <f t="shared" si="31"/>
        <v>8.974384917370265E-2</v>
      </c>
      <c r="Q153">
        <f t="shared" si="32"/>
        <v>0.91025615082629741</v>
      </c>
      <c r="R153">
        <f t="shared" si="23"/>
        <v>13.461577376055397</v>
      </c>
      <c r="S153">
        <f t="shared" si="23"/>
        <v>136.5384226239446</v>
      </c>
    </row>
    <row r="154" spans="8:19" x14ac:dyDescent="0.3">
      <c r="H154">
        <f t="shared" si="24"/>
        <v>0.19476904176096888</v>
      </c>
      <c r="I154">
        <f t="shared" si="33"/>
        <v>13.655999999999914</v>
      </c>
      <c r="J154">
        <f t="shared" si="25"/>
        <v>136.34400000000008</v>
      </c>
      <c r="K154">
        <f t="shared" si="26"/>
        <v>53</v>
      </c>
      <c r="L154">
        <f t="shared" si="27"/>
        <v>50.363440000000004</v>
      </c>
      <c r="M154">
        <f t="shared" si="28"/>
        <v>2.6365599999999958</v>
      </c>
      <c r="N154">
        <f t="shared" si="29"/>
        <v>5.602937274851838E-2</v>
      </c>
      <c r="O154">
        <f t="shared" si="30"/>
        <v>0.56831218549016871</v>
      </c>
      <c r="P154">
        <f t="shared" si="31"/>
        <v>8.9741539721592961E-2</v>
      </c>
      <c r="Q154">
        <f t="shared" si="32"/>
        <v>0.91025846027840707</v>
      </c>
      <c r="R154">
        <f t="shared" si="23"/>
        <v>13.461230958238945</v>
      </c>
      <c r="S154">
        <f t="shared" si="23"/>
        <v>136.53876904176107</v>
      </c>
    </row>
    <row r="155" spans="8:19" x14ac:dyDescent="0.3">
      <c r="I155">
        <f t="shared" si="33"/>
        <v>13.656999999999913</v>
      </c>
      <c r="J155">
        <f t="shared" si="25"/>
        <v>136.34300000000007</v>
      </c>
      <c r="K155">
        <f t="shared" si="26"/>
        <v>53</v>
      </c>
      <c r="L155">
        <f t="shared" si="27"/>
        <v>50.363430000000001</v>
      </c>
      <c r="M155">
        <f t="shared" si="28"/>
        <v>2.636569999999999</v>
      </c>
      <c r="N155">
        <f t="shared" si="29"/>
        <v>5.6027788705646842E-2</v>
      </c>
      <c r="O155">
        <f t="shared" si="30"/>
        <v>0.56831218549016871</v>
      </c>
      <c r="P155">
        <f t="shared" si="31"/>
        <v>8.9739230261227043E-2</v>
      </c>
      <c r="Q155">
        <f t="shared" si="32"/>
        <v>0.91026076973877301</v>
      </c>
      <c r="R155">
        <f t="shared" si="23"/>
        <v>13.460884539184056</v>
      </c>
      <c r="S155">
        <f t="shared" si="23"/>
        <v>136.53911546081596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M41"/>
  <sheetViews>
    <sheetView workbookViewId="0">
      <selection activeCell="E12" sqref="E12"/>
    </sheetView>
  </sheetViews>
  <sheetFormatPr defaultRowHeight="14.4" x14ac:dyDescent="0.3"/>
  <cols>
    <col min="3" max="3" width="19.88671875" customWidth="1"/>
    <col min="5" max="5" width="27.44140625" customWidth="1"/>
    <col min="7" max="7" width="11.6640625" customWidth="1"/>
    <col min="8" max="8" width="12.88671875" customWidth="1"/>
    <col min="9" max="9" width="8.5546875" customWidth="1"/>
    <col min="13" max="13" width="10.5546875" bestFit="1" customWidth="1"/>
  </cols>
  <sheetData>
    <row r="8" spans="4:13" x14ac:dyDescent="0.3">
      <c r="E8" s="1" t="s">
        <v>26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 s="1" t="s">
        <v>25</v>
      </c>
    </row>
    <row r="9" spans="4:13" x14ac:dyDescent="0.3">
      <c r="D9" t="s">
        <v>27</v>
      </c>
      <c r="E9" s="5">
        <v>7.5166870000000001</v>
      </c>
      <c r="F9" t="s">
        <v>18</v>
      </c>
      <c r="G9">
        <v>41</v>
      </c>
      <c r="H9">
        <f>G9-MIN($G$9,$G$10)-10</f>
        <v>-1.1241656500000019</v>
      </c>
      <c r="I9">
        <f>H9*-0.15</f>
        <v>0.16862484750000029</v>
      </c>
      <c r="J9">
        <f>EXP(I9)</f>
        <v>1.1836759966093109</v>
      </c>
      <c r="K9">
        <f>J9-1</f>
        <v>0.18367599660931089</v>
      </c>
      <c r="L9">
        <v>5.0111242196751143E-2</v>
      </c>
      <c r="M9" s="5">
        <f>150*L9</f>
        <v>7.5166863295126713</v>
      </c>
    </row>
    <row r="10" spans="4:13" x14ac:dyDescent="0.3">
      <c r="D10" t="s">
        <v>28</v>
      </c>
      <c r="E10" s="5">
        <v>142.48331300000001</v>
      </c>
      <c r="F10" t="s">
        <v>19</v>
      </c>
      <c r="G10">
        <v>32.124165650000002</v>
      </c>
      <c r="H10">
        <f>G10-MIN($G$9,$G$10)-10</f>
        <v>-10</v>
      </c>
      <c r="I10">
        <f>H10*-0.15</f>
        <v>1.5</v>
      </c>
      <c r="J10">
        <f>EXP(I10)</f>
        <v>4.4816890703380645</v>
      </c>
      <c r="K10">
        <f>J10-1</f>
        <v>3.4816890703380645</v>
      </c>
      <c r="L10">
        <f>K10/(K9+K10)</f>
        <v>0.94988875780324888</v>
      </c>
      <c r="M10" s="5">
        <f>150*L10</f>
        <v>142.48331367048732</v>
      </c>
    </row>
    <row r="11" spans="4:13" x14ac:dyDescent="0.3">
      <c r="E11">
        <v>150</v>
      </c>
    </row>
    <row r="17" spans="1:11" x14ac:dyDescent="0.3">
      <c r="B17">
        <f>EXP(-0.15*H9)</f>
        <v>1.1836759966093109</v>
      </c>
      <c r="C17">
        <f>B17-1</f>
        <v>0.18367599660931089</v>
      </c>
    </row>
    <row r="18" spans="1:11" x14ac:dyDescent="0.3">
      <c r="B18">
        <f>EXP(-0.15*H10)</f>
        <v>4.4816890703380645</v>
      </c>
      <c r="C18">
        <f>B18-1</f>
        <v>3.4816890703380645</v>
      </c>
      <c r="H18">
        <v>5</v>
      </c>
      <c r="I18">
        <f>MAX(H18-50,0)</f>
        <v>0</v>
      </c>
    </row>
    <row r="19" spans="1:11" x14ac:dyDescent="0.3">
      <c r="C19">
        <f>C17+C18</f>
        <v>3.6653650669473752</v>
      </c>
      <c r="H19">
        <f>H18+5</f>
        <v>10</v>
      </c>
      <c r="I19">
        <f t="shared" ref="I19:I35" si="0">MAX(H19-50,0)</f>
        <v>0</v>
      </c>
    </row>
    <row r="20" spans="1:11" x14ac:dyDescent="0.3">
      <c r="C20">
        <f>150/C19</f>
        <v>40.923618046298579</v>
      </c>
      <c r="H20">
        <f t="shared" ref="H20:H35" si="1">H19+5</f>
        <v>15</v>
      </c>
      <c r="I20">
        <f t="shared" si="0"/>
        <v>0</v>
      </c>
    </row>
    <row r="21" spans="1:11" x14ac:dyDescent="0.3">
      <c r="C21">
        <f>LN(C20)</f>
        <v>3.7117073547285528</v>
      </c>
      <c r="H21">
        <f t="shared" si="1"/>
        <v>20</v>
      </c>
      <c r="I21">
        <f t="shared" si="0"/>
        <v>0</v>
      </c>
    </row>
    <row r="22" spans="1:11" x14ac:dyDescent="0.3">
      <c r="C22" s="7">
        <f>C21/0.15</f>
        <v>24.744715698190355</v>
      </c>
      <c r="H22">
        <f t="shared" si="1"/>
        <v>25</v>
      </c>
      <c r="I22">
        <f t="shared" si="0"/>
        <v>0</v>
      </c>
    </row>
    <row r="23" spans="1:11" x14ac:dyDescent="0.3">
      <c r="H23">
        <f t="shared" si="1"/>
        <v>30</v>
      </c>
      <c r="I23">
        <f t="shared" si="0"/>
        <v>0</v>
      </c>
      <c r="K23">
        <f>32.5*150</f>
        <v>4875</v>
      </c>
    </row>
    <row r="24" spans="1:11" x14ac:dyDescent="0.3">
      <c r="H24">
        <f t="shared" si="1"/>
        <v>35</v>
      </c>
      <c r="I24">
        <f t="shared" si="0"/>
        <v>0</v>
      </c>
    </row>
    <row r="25" spans="1:11" x14ac:dyDescent="0.3">
      <c r="H25">
        <f t="shared" si="1"/>
        <v>40</v>
      </c>
      <c r="I25">
        <f t="shared" si="0"/>
        <v>0</v>
      </c>
    </row>
    <row r="26" spans="1:11" x14ac:dyDescent="0.3">
      <c r="A26" s="5">
        <v>7.5166870000000001</v>
      </c>
      <c r="B26">
        <f>EXP(0.15*C22)</f>
        <v>40.923618046298579</v>
      </c>
      <c r="C26" s="6">
        <f>A26+B26</f>
        <v>48.440305046298576</v>
      </c>
      <c r="D26">
        <f>LN(C26)/0.15</f>
        <v>25.868881440467138</v>
      </c>
      <c r="E26" s="8">
        <f>D26+H9</f>
        <v>24.744715790467136</v>
      </c>
      <c r="H26">
        <f t="shared" si="1"/>
        <v>45</v>
      </c>
      <c r="I26">
        <f t="shared" si="0"/>
        <v>0</v>
      </c>
    </row>
    <row r="27" spans="1:11" x14ac:dyDescent="0.3">
      <c r="A27" s="5">
        <v>142.48331300000001</v>
      </c>
      <c r="B27">
        <f>EXP(0.15*C22)</f>
        <v>40.923618046298579</v>
      </c>
      <c r="C27" s="6">
        <f>A27+B27</f>
        <v>183.40693104629858</v>
      </c>
      <c r="D27">
        <f>LN(C27)/0.15</f>
        <v>34.744715673818781</v>
      </c>
      <c r="E27" s="8">
        <f>D27+H10</f>
        <v>24.744715673818781</v>
      </c>
      <c r="H27">
        <f t="shared" si="1"/>
        <v>50</v>
      </c>
      <c r="I27">
        <f t="shared" si="0"/>
        <v>0</v>
      </c>
    </row>
    <row r="28" spans="1:11" x14ac:dyDescent="0.3">
      <c r="H28">
        <f t="shared" si="1"/>
        <v>55</v>
      </c>
      <c r="I28">
        <f t="shared" si="0"/>
        <v>5</v>
      </c>
    </row>
    <row r="29" spans="1:11" x14ac:dyDescent="0.3">
      <c r="H29">
        <f t="shared" si="1"/>
        <v>60</v>
      </c>
      <c r="I29">
        <f t="shared" si="0"/>
        <v>10</v>
      </c>
    </row>
    <row r="30" spans="1:11" x14ac:dyDescent="0.3">
      <c r="H30">
        <f t="shared" si="1"/>
        <v>65</v>
      </c>
      <c r="I30">
        <f t="shared" si="0"/>
        <v>15</v>
      </c>
    </row>
    <row r="31" spans="1:11" x14ac:dyDescent="0.3">
      <c r="H31">
        <f t="shared" si="1"/>
        <v>70</v>
      </c>
      <c r="I31">
        <f t="shared" si="0"/>
        <v>20</v>
      </c>
    </row>
    <row r="32" spans="1:11" x14ac:dyDescent="0.3">
      <c r="H32">
        <f t="shared" si="1"/>
        <v>75</v>
      </c>
      <c r="I32">
        <f t="shared" si="0"/>
        <v>25</v>
      </c>
    </row>
    <row r="33" spans="8:9" x14ac:dyDescent="0.3">
      <c r="H33">
        <f t="shared" si="1"/>
        <v>80</v>
      </c>
      <c r="I33">
        <f t="shared" si="0"/>
        <v>30</v>
      </c>
    </row>
    <row r="34" spans="8:9" x14ac:dyDescent="0.3">
      <c r="H34">
        <f t="shared" si="1"/>
        <v>85</v>
      </c>
      <c r="I34">
        <f t="shared" si="0"/>
        <v>35</v>
      </c>
    </row>
    <row r="35" spans="8:9" x14ac:dyDescent="0.3">
      <c r="H35">
        <f t="shared" si="1"/>
        <v>90</v>
      </c>
      <c r="I35">
        <f t="shared" si="0"/>
        <v>40</v>
      </c>
    </row>
    <row r="40" spans="8:9" x14ac:dyDescent="0.3">
      <c r="I40">
        <f>EXP(2)</f>
        <v>7.3890560989306504</v>
      </c>
    </row>
    <row r="41" spans="8:9" x14ac:dyDescent="0.3">
      <c r="I41">
        <f>LN(I40)</f>
        <v>2</v>
      </c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50A0-8F3F-4460-844A-D081522B00E1}">
  <dimension ref="F13:O15"/>
  <sheetViews>
    <sheetView workbookViewId="0">
      <selection activeCell="J15" sqref="J15"/>
    </sheetView>
  </sheetViews>
  <sheetFormatPr defaultRowHeight="14.4" x14ac:dyDescent="0.3"/>
  <cols>
    <col min="10" max="10" width="19.21875" customWidth="1"/>
  </cols>
  <sheetData>
    <row r="13" spans="6:15" x14ac:dyDescent="0.3">
      <c r="G13" t="s">
        <v>26</v>
      </c>
      <c r="J13" t="s">
        <v>29</v>
      </c>
      <c r="K13" t="s">
        <v>30</v>
      </c>
      <c r="L13" t="s">
        <v>22</v>
      </c>
      <c r="M13" t="s">
        <v>23</v>
      </c>
      <c r="N13" t="s">
        <v>24</v>
      </c>
      <c r="O13" t="s">
        <v>25</v>
      </c>
    </row>
    <row r="14" spans="6:15" x14ac:dyDescent="0.3">
      <c r="F14" t="s">
        <v>27</v>
      </c>
      <c r="G14">
        <v>7.5166870000000001</v>
      </c>
      <c r="H14" t="s">
        <v>18</v>
      </c>
      <c r="I14">
        <v>41</v>
      </c>
      <c r="J14">
        <v>-1.1241656500000019</v>
      </c>
      <c r="K14">
        <v>0.16862484750000029</v>
      </c>
      <c r="L14">
        <v>1.1836759966093109</v>
      </c>
      <c r="M14">
        <v>0.18367599660931089</v>
      </c>
      <c r="N14">
        <v>5.0111242196751143E-2</v>
      </c>
      <c r="O14">
        <v>7.5166863295126713</v>
      </c>
    </row>
    <row r="15" spans="6:15" x14ac:dyDescent="0.3">
      <c r="F15" t="s">
        <v>28</v>
      </c>
      <c r="G15">
        <v>142.48331300000001</v>
      </c>
      <c r="H15" t="s">
        <v>19</v>
      </c>
      <c r="I15">
        <v>32.124165650000002</v>
      </c>
      <c r="J15">
        <v>-10</v>
      </c>
      <c r="K15">
        <v>1.5</v>
      </c>
      <c r="L15">
        <v>4.4816890703380645</v>
      </c>
      <c r="M15">
        <v>3.4816890703380645</v>
      </c>
      <c r="N15">
        <v>0.94988875780324888</v>
      </c>
      <c r="O15">
        <v>142.48331367048732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</vt:lpstr>
      <vt:lpstr>After</vt:lpstr>
      <vt:lpstr>Sheet1</vt:lpstr>
      <vt:lpstr>Before</vt:lpstr>
      <vt:lpstr>Summary</vt:lpstr>
      <vt:lpstr>TrailOK</vt:lpstr>
      <vt:lpstr>CheckProb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2019-05-06T14:18:23Z</dcterms:modified>
</cp:coreProperties>
</file>