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GitCodes\LinJuanJuan\Script\"/>
    </mc:Choice>
  </mc:AlternateContent>
  <xr:revisionPtr revIDLastSave="0" documentId="13_ncr:1_{4EAFDC3D-C606-452A-9AC7-90F0A909BCE0}" xr6:coauthVersionLast="47" xr6:coauthVersionMax="47" xr10:uidLastSave="{00000000-0000-0000-0000-000000000000}"/>
  <bookViews>
    <workbookView xWindow="-120" yWindow="-120" windowWidth="29040" windowHeight="16440" tabRatio="908" activeTab="1" xr2:uid="{00000000-000D-0000-FFFF-FFFF00000000}"/>
  </bookViews>
  <sheets>
    <sheet name="GeneralInput" sheetId="17" r:id="rId1"/>
    <sheet name="GeneralForPlot" sheetId="19" r:id="rId2"/>
    <sheet name="Sheet2" sheetId="18" r:id="rId3"/>
    <sheet name="LowDemand" sheetId="16" r:id="rId4"/>
    <sheet name="Sheet1" sheetId="15" r:id="rId5"/>
    <sheet name="Case1Obj" sheetId="13" r:id="rId6"/>
    <sheet name="PlotCase1" sheetId="11" r:id="rId7"/>
    <sheet name="objRank" sheetId="5" r:id="rId8"/>
    <sheet name="objOpt" sheetId="2" r:id="rId9"/>
    <sheet name="Case1&amp;Case5periodObj" sheetId="3" r:id="rId10"/>
    <sheet name="sol" sheetId="1" r:id="rId11"/>
    <sheet name="BaressNet" sheetId="4" r:id="rId12"/>
  </sheets>
  <definedNames>
    <definedName name="_xlnm._FilterDatabase" localSheetId="11" hidden="1">BaressNet!$D$5:$E$6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2" i="19"/>
  <c r="C3" i="19"/>
  <c r="C4" i="19"/>
  <c r="C5" i="19"/>
  <c r="C6" i="19"/>
  <c r="C7" i="19"/>
  <c r="C8" i="19"/>
  <c r="C9" i="19"/>
  <c r="C10" i="19"/>
  <c r="C11" i="19"/>
  <c r="C12" i="19"/>
  <c r="C13" i="19"/>
  <c r="C2" i="19"/>
  <c r="A3" i="19"/>
  <c r="B3" i="19"/>
  <c r="A4" i="19"/>
  <c r="B4" i="19"/>
  <c r="A5" i="19"/>
  <c r="B5" i="19"/>
  <c r="A6" i="19"/>
  <c r="B6" i="19"/>
  <c r="A7" i="19"/>
  <c r="B7" i="19"/>
  <c r="A8" i="19"/>
  <c r="B8" i="19"/>
  <c r="A9" i="19"/>
  <c r="B9" i="19"/>
  <c r="A10" i="19"/>
  <c r="B10" i="19"/>
  <c r="A11" i="19"/>
  <c r="B11" i="19"/>
  <c r="A12" i="19"/>
  <c r="B12" i="19"/>
  <c r="A13" i="19"/>
  <c r="B13" i="19"/>
  <c r="B2" i="19"/>
  <c r="A2" i="19"/>
  <c r="D3" i="16"/>
  <c r="D4" i="16"/>
  <c r="D6" i="16"/>
  <c r="D2" i="16"/>
  <c r="D5" i="16"/>
  <c r="D3" i="11"/>
  <c r="D4" i="11"/>
  <c r="D5" i="11"/>
  <c r="D6" i="11"/>
  <c r="D2" i="11"/>
  <c r="Q32" i="15"/>
  <c r="Q31" i="15"/>
  <c r="O42" i="15"/>
  <c r="O37" i="15"/>
  <c r="C2" i="1"/>
  <c r="D2" i="1" s="1"/>
  <c r="D3" i="1"/>
  <c r="D4" i="1"/>
  <c r="D5" i="1"/>
  <c r="D6" i="1"/>
  <c r="C3" i="1"/>
  <c r="C4" i="1"/>
  <c r="C5" i="1"/>
  <c r="C6" i="1"/>
  <c r="H3" i="1"/>
  <c r="H4" i="1"/>
  <c r="H5" i="1"/>
  <c r="H6" i="1"/>
  <c r="H2" i="1"/>
  <c r="M6" i="4"/>
  <c r="H7" i="4"/>
</calcChain>
</file>

<file path=xl/sharedStrings.xml><?xml version="1.0" encoding="utf-8"?>
<sst xmlns="http://schemas.openxmlformats.org/spreadsheetml/2006/main" count="98" uniqueCount="28">
  <si>
    <t>Seed</t>
  </si>
  <si>
    <t>Link</t>
  </si>
  <si>
    <t>St</t>
  </si>
  <si>
    <t>Et</t>
  </si>
  <si>
    <t>Period</t>
  </si>
  <si>
    <t>Cost</t>
  </si>
  <si>
    <t>Unpm</t>
  </si>
  <si>
    <t>Impact</t>
  </si>
  <si>
    <t>CostIncr</t>
  </si>
  <si>
    <t>Seq:8</t>
  </si>
  <si>
    <t xml:space="preserve"> total cost = 2538.38</t>
  </si>
  <si>
    <t xml:space="preserve"> total cost = 2734.43</t>
  </si>
  <si>
    <t>UEcost</t>
  </si>
  <si>
    <t>Base Cost = 526.099</t>
  </si>
  <si>
    <t>Base UNPM =0.0684281</t>
  </si>
  <si>
    <t>Optimal</t>
  </si>
  <si>
    <t>UNPM</t>
  </si>
  <si>
    <t>Seed,Period,Cost,UNPM</t>
  </si>
  <si>
    <t>0,0,696,0.0517241</t>
  </si>
  <si>
    <t>0,1,589.892,0.0610281</t>
  </si>
  <si>
    <t>0,2,589.892,0.0610281</t>
  </si>
  <si>
    <t>0,3,497.976,0.0722927</t>
  </si>
  <si>
    <t>0,4,521.895,0.0689794</t>
  </si>
  <si>
    <t>1,0,696,0.0517241</t>
  </si>
  <si>
    <t>1,1,696,0.0517241</t>
  </si>
  <si>
    <t>1,2,589.891,0.0610283</t>
  </si>
  <si>
    <t>1,3,521.895,0.0689794</t>
  </si>
  <si>
    <t>1,4,521.895,0.0689794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</si>
</sst>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164" fontId="0" fillId="0" borderId="0" xfId="0" applyNumberForma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171450</xdr:colOff>
          <xdr:row>9</xdr:row>
          <xdr:rowOff>95250</xdr:rowOff>
        </xdr:from>
        <xdr:to>
          <xdr:col>8</xdr:col>
          <xdr:colOff>561975</xdr:colOff>
          <xdr:row>22</xdr:row>
          <xdr:rowOff>19050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34014-BFD5-4069-BCE4-52DF1B972A45}">
  <dimension ref="A1:D13"/>
  <sheetViews>
    <sheetView workbookViewId="0">
      <selection sqref="A1:D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</v>
      </c>
      <c r="B2">
        <v>73</v>
      </c>
      <c r="C2">
        <v>0</v>
      </c>
      <c r="D2">
        <v>1</v>
      </c>
    </row>
    <row r="3" spans="1:4" x14ac:dyDescent="0.25">
      <c r="A3">
        <v>19</v>
      </c>
      <c r="B3">
        <v>55</v>
      </c>
      <c r="C3">
        <v>0</v>
      </c>
      <c r="D3">
        <v>1</v>
      </c>
    </row>
    <row r="4" spans="1:4" x14ac:dyDescent="0.25">
      <c r="A4">
        <v>19</v>
      </c>
      <c r="B4">
        <v>59</v>
      </c>
      <c r="C4">
        <v>0</v>
      </c>
      <c r="D4">
        <v>2</v>
      </c>
    </row>
    <row r="5" spans="1:4" x14ac:dyDescent="0.25">
      <c r="A5">
        <v>19</v>
      </c>
      <c r="B5">
        <v>22</v>
      </c>
      <c r="C5">
        <v>1</v>
      </c>
      <c r="D5">
        <v>3</v>
      </c>
    </row>
    <row r="6" spans="1:4" x14ac:dyDescent="0.25">
      <c r="A6">
        <v>19</v>
      </c>
      <c r="B6">
        <v>38</v>
      </c>
      <c r="C6">
        <v>1</v>
      </c>
      <c r="D6">
        <v>2</v>
      </c>
    </row>
    <row r="7" spans="1:4" x14ac:dyDescent="0.25">
      <c r="A7">
        <v>19</v>
      </c>
      <c r="B7">
        <v>27</v>
      </c>
      <c r="C7">
        <v>2</v>
      </c>
      <c r="D7">
        <v>5</v>
      </c>
    </row>
    <row r="8" spans="1:4" x14ac:dyDescent="0.25">
      <c r="A8">
        <v>19</v>
      </c>
      <c r="B8">
        <v>6</v>
      </c>
      <c r="C8">
        <v>2</v>
      </c>
      <c r="D8">
        <v>3</v>
      </c>
    </row>
    <row r="9" spans="1:4" x14ac:dyDescent="0.25">
      <c r="A9">
        <v>19</v>
      </c>
      <c r="B9">
        <v>42</v>
      </c>
      <c r="C9">
        <v>3</v>
      </c>
      <c r="D9">
        <v>6</v>
      </c>
    </row>
    <row r="10" spans="1:4" x14ac:dyDescent="0.25">
      <c r="A10">
        <v>19</v>
      </c>
      <c r="B10">
        <v>26</v>
      </c>
      <c r="C10">
        <v>3</v>
      </c>
      <c r="D10">
        <v>5</v>
      </c>
    </row>
    <row r="11" spans="1:4" x14ac:dyDescent="0.25">
      <c r="A11">
        <v>19</v>
      </c>
      <c r="B11">
        <v>0</v>
      </c>
      <c r="C11">
        <v>5</v>
      </c>
      <c r="D11">
        <v>8</v>
      </c>
    </row>
    <row r="12" spans="1:4" x14ac:dyDescent="0.25">
      <c r="A12">
        <v>19</v>
      </c>
      <c r="B12">
        <v>34</v>
      </c>
      <c r="C12">
        <v>5</v>
      </c>
      <c r="D12">
        <v>6</v>
      </c>
    </row>
    <row r="13" spans="1:4" x14ac:dyDescent="0.25">
      <c r="A13">
        <v>19</v>
      </c>
      <c r="B13">
        <v>19</v>
      </c>
      <c r="C13">
        <v>6</v>
      </c>
      <c r="D13">
        <v>8</v>
      </c>
    </row>
  </sheetData>
  <sortState xmlns:xlrd2="http://schemas.microsoft.com/office/spreadsheetml/2017/richdata2" ref="A2:D6">
    <sortCondition ref="B2:B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025C-7361-491C-BD23-2EBB07B65B8C}">
  <dimension ref="B3:Q23"/>
  <sheetViews>
    <sheetView workbookViewId="0">
      <selection activeCell="E4" sqref="E4:G9"/>
    </sheetView>
  </sheetViews>
  <sheetFormatPr defaultRowHeight="15" x14ac:dyDescent="0.25"/>
  <sheetData>
    <row r="3" spans="2:17" x14ac:dyDescent="0.25">
      <c r="B3" s="3"/>
      <c r="C3" s="3"/>
      <c r="D3" s="3" t="s">
        <v>0</v>
      </c>
      <c r="E3" s="3" t="s">
        <v>4</v>
      </c>
      <c r="F3" s="3" t="s">
        <v>5</v>
      </c>
      <c r="G3" s="3" t="s">
        <v>16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 spans="2:17" x14ac:dyDescent="0.25">
      <c r="B4" s="3"/>
      <c r="C4" s="3"/>
      <c r="D4" s="3">
        <v>0</v>
      </c>
      <c r="E4" s="3">
        <v>0</v>
      </c>
      <c r="F4" s="3">
        <v>395.74799999999999</v>
      </c>
      <c r="G4" s="3">
        <v>9.0967000000000006E-2</v>
      </c>
      <c r="H4" s="3"/>
      <c r="I4" s="3"/>
      <c r="J4" s="3"/>
      <c r="K4" s="3"/>
      <c r="L4" s="3"/>
      <c r="M4" s="3"/>
      <c r="N4" s="3"/>
      <c r="O4" s="3"/>
      <c r="P4" s="3"/>
      <c r="Q4" s="3"/>
    </row>
    <row r="5" spans="2:17" x14ac:dyDescent="0.25">
      <c r="B5" s="3"/>
      <c r="C5" s="3"/>
      <c r="D5" s="3">
        <v>0</v>
      </c>
      <c r="E5" s="3">
        <v>1</v>
      </c>
      <c r="F5" s="3">
        <v>395.74799999999999</v>
      </c>
      <c r="G5" s="3">
        <v>9.0967000000000006E-2</v>
      </c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25">
      <c r="B6" s="3"/>
      <c r="C6" s="3"/>
      <c r="D6" s="3">
        <v>0</v>
      </c>
      <c r="E6" s="3">
        <v>2</v>
      </c>
      <c r="F6" s="3">
        <v>395.74799999999999</v>
      </c>
      <c r="G6" s="3">
        <v>9.0967000000000006E-2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 spans="2:17" x14ac:dyDescent="0.25">
      <c r="B7" s="3"/>
      <c r="C7" s="3"/>
      <c r="D7" s="3">
        <v>0</v>
      </c>
      <c r="E7" s="3">
        <v>3</v>
      </c>
      <c r="F7" s="3">
        <v>395.74799999999999</v>
      </c>
      <c r="G7" s="3">
        <v>9.0967000000000006E-2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x14ac:dyDescent="0.25">
      <c r="B8" s="3"/>
      <c r="C8" s="3"/>
      <c r="D8" s="3">
        <v>0</v>
      </c>
      <c r="E8" s="3">
        <v>4</v>
      </c>
      <c r="F8" s="3">
        <v>439.69</v>
      </c>
      <c r="G8" s="3">
        <v>8.1875799999999999E-2</v>
      </c>
      <c r="H8" s="3"/>
      <c r="I8" s="3"/>
      <c r="J8" s="3"/>
      <c r="K8" s="3"/>
      <c r="L8" s="3"/>
      <c r="M8" s="3"/>
      <c r="N8" s="3"/>
      <c r="O8" s="3"/>
      <c r="P8" s="3"/>
      <c r="Q8" s="3"/>
    </row>
    <row r="9" spans="2:17" x14ac:dyDescent="0.25">
      <c r="B9" s="3"/>
      <c r="C9" s="3"/>
      <c r="D9" s="3">
        <v>0</v>
      </c>
      <c r="E9" s="3">
        <v>5</v>
      </c>
      <c r="F9" s="3">
        <v>439.69</v>
      </c>
      <c r="G9" s="3">
        <v>8.1875799999999999E-2</v>
      </c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25">
      <c r="B10" s="3"/>
      <c r="C10" s="3"/>
      <c r="D10" s="3">
        <v>1</v>
      </c>
      <c r="E10" s="3">
        <v>0</v>
      </c>
      <c r="F10" s="3">
        <v>395.74799999999999</v>
      </c>
      <c r="G10" s="3">
        <v>9.0967000000000006E-2</v>
      </c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25">
      <c r="B11" s="3"/>
      <c r="C11" s="3"/>
      <c r="D11" s="3">
        <v>1</v>
      </c>
      <c r="E11" s="3">
        <v>1</v>
      </c>
      <c r="F11" s="3">
        <v>395.74799999999999</v>
      </c>
      <c r="G11" s="3">
        <v>9.0967000000000006E-2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25">
      <c r="B12" s="3"/>
      <c r="C12" s="3"/>
      <c r="D12" s="3">
        <v>1</v>
      </c>
      <c r="E12" s="3">
        <v>2</v>
      </c>
      <c r="F12" s="4">
        <v>395.74799999999999</v>
      </c>
      <c r="G12" s="4">
        <v>9.0967000000000006E-2</v>
      </c>
      <c r="H12" s="4"/>
      <c r="I12" s="4"/>
      <c r="J12" s="4"/>
      <c r="K12" s="3"/>
      <c r="L12" s="3"/>
      <c r="M12" s="3"/>
      <c r="N12" s="3"/>
      <c r="O12" s="3"/>
      <c r="P12" s="3"/>
      <c r="Q12" s="3"/>
    </row>
    <row r="13" spans="2:17" x14ac:dyDescent="0.25">
      <c r="B13" s="3"/>
      <c r="C13" s="3"/>
      <c r="D13" s="3">
        <v>1</v>
      </c>
      <c r="E13" s="3">
        <v>3</v>
      </c>
      <c r="F13" s="3">
        <v>395.74799999999999</v>
      </c>
      <c r="G13" s="3">
        <v>9.0967000000000006E-2</v>
      </c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x14ac:dyDescent="0.25">
      <c r="B14" s="3"/>
      <c r="C14" s="3"/>
      <c r="D14" s="3">
        <v>1</v>
      </c>
      <c r="E14" s="3">
        <v>4</v>
      </c>
      <c r="F14" s="3">
        <v>439.69</v>
      </c>
      <c r="G14" s="3">
        <v>8.1875799999999999E-2</v>
      </c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25">
      <c r="B15" s="3"/>
      <c r="C15" s="3"/>
      <c r="D15" s="3">
        <v>1</v>
      </c>
      <c r="E15" s="3">
        <v>5</v>
      </c>
      <c r="F15" s="3">
        <v>439.69</v>
      </c>
      <c r="G15" s="3">
        <v>8.1875799999999999E-2</v>
      </c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</sheetData>
  <pageMargins left="0.7" right="0.7" top="0.75" bottom="0.75" header="0.3" footer="0.3"/>
  <pageSetup paperSize="9"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workbookViewId="0">
      <selection activeCell="E11" sqref="E1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0</v>
      </c>
      <c r="B2">
        <v>3</v>
      </c>
      <c r="C2">
        <f>G2-1</f>
        <v>0</v>
      </c>
      <c r="D2">
        <f>C2+2</f>
        <v>2</v>
      </c>
      <c r="G2">
        <v>1</v>
      </c>
      <c r="H2">
        <f>G2+2</f>
        <v>3</v>
      </c>
    </row>
    <row r="3" spans="1:8" x14ac:dyDescent="0.25">
      <c r="A3">
        <v>0</v>
      </c>
      <c r="B3">
        <v>6</v>
      </c>
      <c r="C3">
        <f t="shared" ref="C3:C6" si="0">G3-1</f>
        <v>0</v>
      </c>
      <c r="D3">
        <f t="shared" ref="D3:D6" si="1">C3+2</f>
        <v>2</v>
      </c>
      <c r="G3">
        <v>1</v>
      </c>
      <c r="H3">
        <f t="shared" ref="H3:H6" si="2">G3+2</f>
        <v>3</v>
      </c>
    </row>
    <row r="4" spans="1:8" x14ac:dyDescent="0.25">
      <c r="A4">
        <v>0</v>
      </c>
      <c r="B4">
        <v>7</v>
      </c>
      <c r="C4">
        <f t="shared" si="0"/>
        <v>2</v>
      </c>
      <c r="D4">
        <f t="shared" si="1"/>
        <v>4</v>
      </c>
      <c r="G4">
        <v>3</v>
      </c>
      <c r="H4">
        <f t="shared" si="2"/>
        <v>5</v>
      </c>
    </row>
    <row r="5" spans="1:8" x14ac:dyDescent="0.25">
      <c r="A5">
        <v>0</v>
      </c>
      <c r="B5">
        <v>5</v>
      </c>
      <c r="C5">
        <f t="shared" si="0"/>
        <v>4</v>
      </c>
      <c r="D5">
        <f t="shared" si="1"/>
        <v>6</v>
      </c>
      <c r="G5">
        <v>5</v>
      </c>
      <c r="H5">
        <f t="shared" si="2"/>
        <v>7</v>
      </c>
    </row>
    <row r="6" spans="1:8" x14ac:dyDescent="0.25">
      <c r="A6">
        <v>0</v>
      </c>
      <c r="B6">
        <v>8</v>
      </c>
      <c r="C6">
        <f t="shared" si="0"/>
        <v>4</v>
      </c>
      <c r="D6">
        <f t="shared" si="1"/>
        <v>6</v>
      </c>
      <c r="G6">
        <v>5</v>
      </c>
      <c r="H6">
        <f t="shared" si="2"/>
        <v>7</v>
      </c>
    </row>
  </sheetData>
  <sortState xmlns:xlrd2="http://schemas.microsoft.com/office/spreadsheetml/2017/richdata2" ref="A2:D6">
    <sortCondition ref="C2:C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33986-D8B5-42A9-B0BA-23ECB9CD32A2}">
  <dimension ref="A1:O26"/>
  <sheetViews>
    <sheetView zoomScale="130" zoomScaleNormal="130" workbookViewId="0">
      <selection activeCell="G23" sqref="G23"/>
    </sheetView>
  </sheetViews>
  <sheetFormatPr defaultRowHeight="15" x14ac:dyDescent="0.25"/>
  <sheetData>
    <row r="1" spans="1:15" x14ac:dyDescent="0.25">
      <c r="A1" t="s">
        <v>0</v>
      </c>
      <c r="B1" t="s">
        <v>4</v>
      </c>
      <c r="C1" t="s">
        <v>5</v>
      </c>
      <c r="F1" t="s">
        <v>0</v>
      </c>
      <c r="G1" t="s">
        <v>4</v>
      </c>
      <c r="H1" t="s">
        <v>5</v>
      </c>
      <c r="I1" t="s">
        <v>16</v>
      </c>
      <c r="K1">
        <v>1</v>
      </c>
      <c r="L1">
        <v>0</v>
      </c>
      <c r="M1">
        <v>576.80600000000004</v>
      </c>
      <c r="N1">
        <v>6.2412599999999999E-2</v>
      </c>
    </row>
    <row r="2" spans="1:15" x14ac:dyDescent="0.25">
      <c r="A2">
        <v>0</v>
      </c>
      <c r="B2">
        <v>0</v>
      </c>
      <c r="C2">
        <v>576.80600000000004</v>
      </c>
      <c r="F2">
        <v>0</v>
      </c>
      <c r="G2">
        <v>0</v>
      </c>
      <c r="H2">
        <v>576.80600000000004</v>
      </c>
      <c r="I2">
        <v>6.2412599999999999E-2</v>
      </c>
      <c r="K2">
        <v>1</v>
      </c>
      <c r="L2">
        <v>1</v>
      </c>
      <c r="M2">
        <v>589.89499999999998</v>
      </c>
      <c r="N2">
        <v>6.1027900000000003E-2</v>
      </c>
    </row>
    <row r="3" spans="1:15" x14ac:dyDescent="0.25">
      <c r="A3">
        <v>0</v>
      </c>
      <c r="B3">
        <v>1</v>
      </c>
      <c r="C3">
        <v>589.89499999999998</v>
      </c>
      <c r="F3">
        <v>0</v>
      </c>
      <c r="G3">
        <v>1</v>
      </c>
      <c r="H3">
        <v>589.89499999999998</v>
      </c>
      <c r="I3">
        <v>6.1027900000000003E-2</v>
      </c>
      <c r="K3">
        <v>1</v>
      </c>
      <c r="L3">
        <v>2</v>
      </c>
      <c r="M3">
        <v>543.28800000000001</v>
      </c>
      <c r="N3">
        <v>6.6263199999999994E-2</v>
      </c>
    </row>
    <row r="4" spans="1:15" x14ac:dyDescent="0.25">
      <c r="A4">
        <v>0</v>
      </c>
      <c r="B4">
        <v>2</v>
      </c>
      <c r="C4">
        <v>318.00599999999997</v>
      </c>
      <c r="F4">
        <v>0</v>
      </c>
      <c r="G4">
        <v>2</v>
      </c>
      <c r="H4">
        <v>417.31900000000002</v>
      </c>
      <c r="I4">
        <v>8.6264900000000005E-2</v>
      </c>
      <c r="K4">
        <v>1</v>
      </c>
      <c r="L4">
        <v>3</v>
      </c>
      <c r="M4">
        <v>512.221</v>
      </c>
      <c r="N4">
        <v>7.0282200000000003E-2</v>
      </c>
    </row>
    <row r="5" spans="1:15" x14ac:dyDescent="0.25">
      <c r="A5">
        <v>0</v>
      </c>
      <c r="B5">
        <v>3</v>
      </c>
      <c r="C5">
        <v>318.00599999999997</v>
      </c>
      <c r="F5">
        <v>0</v>
      </c>
      <c r="G5">
        <v>3</v>
      </c>
      <c r="H5">
        <v>442.13799999999998</v>
      </c>
      <c r="I5">
        <v>8.1422499999999995E-2</v>
      </c>
      <c r="K5">
        <v>1</v>
      </c>
      <c r="L5">
        <v>4</v>
      </c>
      <c r="M5">
        <v>512.221</v>
      </c>
      <c r="N5">
        <v>7.0282200000000003E-2</v>
      </c>
    </row>
    <row r="6" spans="1:15" x14ac:dyDescent="0.25">
      <c r="A6">
        <v>0</v>
      </c>
      <c r="B6">
        <v>4</v>
      </c>
      <c r="C6">
        <v>512.221</v>
      </c>
      <c r="F6">
        <v>0</v>
      </c>
      <c r="G6">
        <v>4</v>
      </c>
      <c r="H6">
        <v>512.221</v>
      </c>
      <c r="I6">
        <v>7.0282200000000003E-2</v>
      </c>
      <c r="M6">
        <f>SUM(M1:M5)</f>
        <v>2734.431</v>
      </c>
    </row>
    <row r="7" spans="1:15" x14ac:dyDescent="0.25">
      <c r="H7">
        <f>SUM(H2:H6)</f>
        <v>2538.3789999999999</v>
      </c>
    </row>
    <row r="10" spans="1:15" x14ac:dyDescent="0.25">
      <c r="J10" t="s">
        <v>1</v>
      </c>
      <c r="K10" t="s">
        <v>6</v>
      </c>
      <c r="L10" t="s">
        <v>7</v>
      </c>
      <c r="M10" t="s">
        <v>5</v>
      </c>
      <c r="N10" t="s">
        <v>8</v>
      </c>
    </row>
    <row r="11" spans="1:15" x14ac:dyDescent="0.25">
      <c r="J11" t="s">
        <v>9</v>
      </c>
      <c r="K11">
        <v>5</v>
      </c>
      <c r="L11">
        <v>3</v>
      </c>
      <c r="M11">
        <v>7</v>
      </c>
      <c r="N11">
        <v>6</v>
      </c>
      <c r="O11" t="s">
        <v>10</v>
      </c>
    </row>
    <row r="12" spans="1:15" x14ac:dyDescent="0.25">
      <c r="A12" t="s">
        <v>1</v>
      </c>
      <c r="B12" t="s">
        <v>6</v>
      </c>
      <c r="C12" t="s">
        <v>7</v>
      </c>
      <c r="D12" t="s">
        <v>5</v>
      </c>
      <c r="E12" t="s">
        <v>8</v>
      </c>
      <c r="F12" t="s">
        <v>12</v>
      </c>
      <c r="J12" t="s">
        <v>9</v>
      </c>
      <c r="K12">
        <v>7</v>
      </c>
      <c r="L12">
        <v>5</v>
      </c>
      <c r="M12">
        <v>3</v>
      </c>
      <c r="N12">
        <v>6</v>
      </c>
      <c r="O12" t="s">
        <v>11</v>
      </c>
    </row>
    <row r="13" spans="1:15" x14ac:dyDescent="0.25">
      <c r="A13">
        <v>3</v>
      </c>
      <c r="B13">
        <v>6.8428100000000006E-2</v>
      </c>
      <c r="C13">
        <v>0</v>
      </c>
      <c r="D13">
        <v>526.09900000000005</v>
      </c>
      <c r="E13">
        <v>0</v>
      </c>
      <c r="F13">
        <v>87.683199999999999</v>
      </c>
    </row>
    <row r="14" spans="1:15" x14ac:dyDescent="0.25">
      <c r="A14">
        <v>5</v>
      </c>
      <c r="B14">
        <v>6.6263199999999994E-2</v>
      </c>
      <c r="C14">
        <v>3.1637600000000002E-2</v>
      </c>
      <c r="D14">
        <v>543.28800000000001</v>
      </c>
      <c r="E14">
        <v>17.188300000000002</v>
      </c>
      <c r="F14">
        <v>90.547899999999998</v>
      </c>
    </row>
    <row r="15" spans="1:15" x14ac:dyDescent="0.25">
      <c r="A15">
        <v>6</v>
      </c>
      <c r="B15">
        <v>7.0282200000000003E-2</v>
      </c>
      <c r="C15">
        <v>-2.7094900000000002E-2</v>
      </c>
      <c r="D15">
        <v>512.221</v>
      </c>
      <c r="E15">
        <v>-13.8786</v>
      </c>
      <c r="F15">
        <v>85.370099999999994</v>
      </c>
    </row>
    <row r="16" spans="1:15" x14ac:dyDescent="0.25">
      <c r="A16">
        <v>7</v>
      </c>
      <c r="B16">
        <v>6.6097199999999995E-2</v>
      </c>
      <c r="C16">
        <v>3.4063799999999998E-2</v>
      </c>
      <c r="D16">
        <v>544.65200000000004</v>
      </c>
      <c r="E16">
        <v>18.552900000000001</v>
      </c>
      <c r="F16">
        <v>90.775400000000005</v>
      </c>
    </row>
    <row r="17" spans="1:11" x14ac:dyDescent="0.25">
      <c r="A17">
        <v>8</v>
      </c>
      <c r="B17">
        <v>6.12247E-2</v>
      </c>
      <c r="C17">
        <v>0.105271</v>
      </c>
      <c r="D17">
        <v>587.99800000000005</v>
      </c>
      <c r="E17">
        <v>61.898899999999998</v>
      </c>
      <c r="F17">
        <v>97.999700000000004</v>
      </c>
    </row>
    <row r="18" spans="1:11" x14ac:dyDescent="0.25">
      <c r="A18" t="s">
        <v>13</v>
      </c>
      <c r="I18" s="6" t="s">
        <v>15</v>
      </c>
      <c r="J18" s="6"/>
      <c r="K18" s="6"/>
    </row>
    <row r="19" spans="1:11" x14ac:dyDescent="0.25">
      <c r="A19" t="s">
        <v>14</v>
      </c>
      <c r="I19" s="1" t="s">
        <v>0</v>
      </c>
      <c r="J19" s="1" t="s">
        <v>4</v>
      </c>
      <c r="K19" s="1" t="s">
        <v>5</v>
      </c>
    </row>
    <row r="20" spans="1:11" x14ac:dyDescent="0.25">
      <c r="I20" s="1">
        <v>0</v>
      </c>
      <c r="J20" s="1">
        <v>1</v>
      </c>
      <c r="K20" s="1">
        <v>526.09900000000005</v>
      </c>
    </row>
    <row r="21" spans="1:11" x14ac:dyDescent="0.25">
      <c r="I21" s="1">
        <v>0</v>
      </c>
      <c r="J21" s="1">
        <v>1</v>
      </c>
      <c r="K21" s="1">
        <v>576.80600000000004</v>
      </c>
    </row>
    <row r="22" spans="1:11" x14ac:dyDescent="0.25">
      <c r="I22" s="1">
        <v>0</v>
      </c>
      <c r="J22" s="1">
        <v>2</v>
      </c>
      <c r="K22" s="1">
        <v>589.89499999999998</v>
      </c>
    </row>
    <row r="23" spans="1:11" x14ac:dyDescent="0.25">
      <c r="I23" s="1">
        <v>0</v>
      </c>
      <c r="J23" s="1">
        <v>3</v>
      </c>
      <c r="K23" s="1">
        <v>318.00599999999997</v>
      </c>
    </row>
    <row r="24" spans="1:11" x14ac:dyDescent="0.25">
      <c r="I24" s="1">
        <v>0</v>
      </c>
      <c r="J24" s="1">
        <v>4</v>
      </c>
      <c r="K24" s="1">
        <v>318.00599999999997</v>
      </c>
    </row>
    <row r="25" spans="1:11" x14ac:dyDescent="0.25">
      <c r="I25" s="1">
        <v>0</v>
      </c>
      <c r="J25" s="1">
        <v>5</v>
      </c>
      <c r="K25" s="1">
        <v>512.221</v>
      </c>
    </row>
    <row r="26" spans="1:11" x14ac:dyDescent="0.25">
      <c r="I26" s="1">
        <v>0</v>
      </c>
      <c r="J26" s="1">
        <v>6</v>
      </c>
      <c r="K26" s="1">
        <v>526.09900000000005</v>
      </c>
    </row>
  </sheetData>
  <sortState xmlns:xlrd2="http://schemas.microsoft.com/office/spreadsheetml/2017/richdata2" ref="G2:L6">
    <sortCondition descending="1" ref="J2:J6"/>
  </sortState>
  <mergeCells count="1">
    <mergeCell ref="I18:K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ED032-576D-4FB5-8C78-C236504EA628}">
  <dimension ref="A1:D13"/>
  <sheetViews>
    <sheetView tabSelected="1" workbookViewId="0">
      <selection activeCell="D2" sqref="D2:D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>GeneralInput!A2</f>
        <v>19</v>
      </c>
      <c r="B2">
        <f>GeneralInput!B2</f>
        <v>73</v>
      </c>
      <c r="C2">
        <f>GeneralInput!C2+1</f>
        <v>1</v>
      </c>
      <c r="D2">
        <f>GeneralInput!D2+1</f>
        <v>2</v>
      </c>
    </row>
    <row r="3" spans="1:4" x14ac:dyDescent="0.25">
      <c r="A3">
        <f>GeneralInput!A3</f>
        <v>19</v>
      </c>
      <c r="B3">
        <f>GeneralInput!B3</f>
        <v>55</v>
      </c>
      <c r="C3">
        <f>GeneralInput!C3+1</f>
        <v>1</v>
      </c>
      <c r="D3">
        <f>GeneralInput!D3+1</f>
        <v>2</v>
      </c>
    </row>
    <row r="4" spans="1:4" x14ac:dyDescent="0.25">
      <c r="A4">
        <f>GeneralInput!A4</f>
        <v>19</v>
      </c>
      <c r="B4">
        <f>GeneralInput!B4</f>
        <v>59</v>
      </c>
      <c r="C4">
        <f>GeneralInput!C4+1</f>
        <v>1</v>
      </c>
      <c r="D4">
        <f>GeneralInput!D4+1</f>
        <v>3</v>
      </c>
    </row>
    <row r="5" spans="1:4" x14ac:dyDescent="0.25">
      <c r="A5">
        <f>GeneralInput!A5</f>
        <v>19</v>
      </c>
      <c r="B5">
        <f>GeneralInput!B5</f>
        <v>22</v>
      </c>
      <c r="C5">
        <f>GeneralInput!C5+1</f>
        <v>2</v>
      </c>
      <c r="D5">
        <f>GeneralInput!D5+1</f>
        <v>4</v>
      </c>
    </row>
    <row r="6" spans="1:4" x14ac:dyDescent="0.25">
      <c r="A6">
        <f>GeneralInput!A6</f>
        <v>19</v>
      </c>
      <c r="B6">
        <f>GeneralInput!B6</f>
        <v>38</v>
      </c>
      <c r="C6">
        <f>GeneralInput!C6+1</f>
        <v>2</v>
      </c>
      <c r="D6">
        <f>GeneralInput!D6+1</f>
        <v>3</v>
      </c>
    </row>
    <row r="7" spans="1:4" x14ac:dyDescent="0.25">
      <c r="A7">
        <f>GeneralInput!A7</f>
        <v>19</v>
      </c>
      <c r="B7">
        <f>GeneralInput!B7</f>
        <v>27</v>
      </c>
      <c r="C7">
        <f>GeneralInput!C7+1</f>
        <v>3</v>
      </c>
      <c r="D7">
        <f>GeneralInput!D7+1</f>
        <v>6</v>
      </c>
    </row>
    <row r="8" spans="1:4" x14ac:dyDescent="0.25">
      <c r="A8">
        <f>GeneralInput!A8</f>
        <v>19</v>
      </c>
      <c r="B8">
        <f>GeneralInput!B8</f>
        <v>6</v>
      </c>
      <c r="C8">
        <f>GeneralInput!C8+1</f>
        <v>3</v>
      </c>
      <c r="D8">
        <f>GeneralInput!D8+1</f>
        <v>4</v>
      </c>
    </row>
    <row r="9" spans="1:4" x14ac:dyDescent="0.25">
      <c r="A9">
        <f>GeneralInput!A9</f>
        <v>19</v>
      </c>
      <c r="B9">
        <f>GeneralInput!B9</f>
        <v>42</v>
      </c>
      <c r="C9">
        <f>GeneralInput!C9+1</f>
        <v>4</v>
      </c>
      <c r="D9">
        <f>GeneralInput!D9+1</f>
        <v>7</v>
      </c>
    </row>
    <row r="10" spans="1:4" x14ac:dyDescent="0.25">
      <c r="A10">
        <f>GeneralInput!A10</f>
        <v>19</v>
      </c>
      <c r="B10">
        <f>GeneralInput!B10</f>
        <v>26</v>
      </c>
      <c r="C10">
        <f>GeneralInput!C10+1</f>
        <v>4</v>
      </c>
      <c r="D10">
        <f>GeneralInput!D10+1</f>
        <v>6</v>
      </c>
    </row>
    <row r="11" spans="1:4" x14ac:dyDescent="0.25">
      <c r="A11">
        <f>GeneralInput!A11</f>
        <v>19</v>
      </c>
      <c r="B11">
        <f>GeneralInput!B11</f>
        <v>0</v>
      </c>
      <c r="C11">
        <f>GeneralInput!C11+1</f>
        <v>6</v>
      </c>
      <c r="D11">
        <f>GeneralInput!D11+1</f>
        <v>9</v>
      </c>
    </row>
    <row r="12" spans="1:4" x14ac:dyDescent="0.25">
      <c r="A12">
        <f>GeneralInput!A12</f>
        <v>19</v>
      </c>
      <c r="B12">
        <f>GeneralInput!B12</f>
        <v>34</v>
      </c>
      <c r="C12">
        <f>GeneralInput!C12+1</f>
        <v>6</v>
      </c>
      <c r="D12">
        <f>GeneralInput!D12+1</f>
        <v>7</v>
      </c>
    </row>
    <row r="13" spans="1:4" x14ac:dyDescent="0.25">
      <c r="A13">
        <f>GeneralInput!A13</f>
        <v>19</v>
      </c>
      <c r="B13">
        <f>GeneralInput!B13</f>
        <v>19</v>
      </c>
      <c r="C13">
        <f>GeneralInput!C13+1</f>
        <v>7</v>
      </c>
      <c r="D13">
        <f>GeneralInput!D13+1</f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81C1-B21E-40CF-B824-199EB4D9C46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FD6EF-C3D5-4065-AB41-C9437C3EE5F5}">
  <dimension ref="A1:D6"/>
  <sheetViews>
    <sheetView workbookViewId="0">
      <selection sqref="A1:D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3</v>
      </c>
      <c r="C2">
        <v>7</v>
      </c>
      <c r="D2">
        <f>C2+1</f>
        <v>8</v>
      </c>
    </row>
    <row r="3" spans="1:4" x14ac:dyDescent="0.25">
      <c r="A3">
        <v>1</v>
      </c>
      <c r="B3">
        <v>5</v>
      </c>
      <c r="C3">
        <v>4</v>
      </c>
      <c r="D3">
        <f>C3+1</f>
        <v>5</v>
      </c>
    </row>
    <row r="4" spans="1:4" x14ac:dyDescent="0.25">
      <c r="A4">
        <v>1</v>
      </c>
      <c r="B4">
        <v>6</v>
      </c>
      <c r="C4">
        <v>5</v>
      </c>
      <c r="D4">
        <f>C4+1</f>
        <v>6</v>
      </c>
    </row>
    <row r="5" spans="1:4" x14ac:dyDescent="0.25">
      <c r="A5">
        <v>1</v>
      </c>
      <c r="B5">
        <v>7</v>
      </c>
      <c r="C5">
        <v>3</v>
      </c>
      <c r="D5">
        <f>C5+1</f>
        <v>4</v>
      </c>
    </row>
    <row r="6" spans="1:4" x14ac:dyDescent="0.25">
      <c r="A6">
        <v>1</v>
      </c>
      <c r="B6">
        <v>8</v>
      </c>
      <c r="C6">
        <v>6</v>
      </c>
      <c r="D6">
        <f>C6+1</f>
        <v>7</v>
      </c>
    </row>
  </sheetData>
  <sortState xmlns:xlrd2="http://schemas.microsoft.com/office/spreadsheetml/2017/richdata2" ref="A2:D6">
    <sortCondition ref="B2: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218D-016E-4075-9C49-095D23803DC1}">
  <dimension ref="C4:V57"/>
  <sheetViews>
    <sheetView topLeftCell="A37" workbookViewId="0">
      <selection activeCell="J61" sqref="J61"/>
    </sheetView>
  </sheetViews>
  <sheetFormatPr defaultRowHeight="15" x14ac:dyDescent="0.25"/>
  <sheetData>
    <row r="4" spans="6:20" x14ac:dyDescent="0.25">
      <c r="F4">
        <v>3</v>
      </c>
    </row>
    <row r="5" spans="6:20" x14ac:dyDescent="0.25">
      <c r="F5">
        <v>6</v>
      </c>
      <c r="K5" t="s">
        <v>0</v>
      </c>
      <c r="L5" t="s">
        <v>4</v>
      </c>
      <c r="M5" t="s">
        <v>5</v>
      </c>
      <c r="N5" t="s">
        <v>16</v>
      </c>
    </row>
    <row r="6" spans="6:20" ht="15.75" x14ac:dyDescent="0.25">
      <c r="F6">
        <v>7</v>
      </c>
      <c r="K6">
        <v>3</v>
      </c>
      <c r="L6">
        <v>0</v>
      </c>
      <c r="M6" s="1">
        <v>395.74799999999999</v>
      </c>
      <c r="N6">
        <v>9.0967000000000006E-2</v>
      </c>
      <c r="O6">
        <v>395.74799999999999</v>
      </c>
      <c r="P6" s="2">
        <v>3</v>
      </c>
      <c r="Q6" s="2">
        <v>6</v>
      </c>
      <c r="R6" s="2">
        <v>7</v>
      </c>
      <c r="S6" s="2">
        <v>5</v>
      </c>
      <c r="T6" s="2">
        <v>8</v>
      </c>
    </row>
    <row r="7" spans="6:20" x14ac:dyDescent="0.25">
      <c r="F7">
        <v>5</v>
      </c>
      <c r="K7">
        <v>6</v>
      </c>
      <c r="L7">
        <v>1</v>
      </c>
      <c r="M7" s="1">
        <v>395.74799999999999</v>
      </c>
      <c r="N7">
        <v>9.0967000000000006E-2</v>
      </c>
      <c r="O7">
        <v>395.74799999999999</v>
      </c>
    </row>
    <row r="8" spans="6:20" x14ac:dyDescent="0.25">
      <c r="F8">
        <v>8</v>
      </c>
      <c r="K8">
        <v>7</v>
      </c>
      <c r="L8">
        <v>2</v>
      </c>
      <c r="M8" s="1">
        <v>395.74799999999999</v>
      </c>
      <c r="N8">
        <v>9.0967000000000006E-2</v>
      </c>
      <c r="O8">
        <v>395.74799999999999</v>
      </c>
    </row>
    <row r="9" spans="6:20" x14ac:dyDescent="0.25">
      <c r="K9">
        <v>5</v>
      </c>
      <c r="L9">
        <v>3</v>
      </c>
      <c r="M9" s="1">
        <v>395.74799999999999</v>
      </c>
      <c r="N9">
        <v>9.0967000000000006E-2</v>
      </c>
      <c r="O9">
        <v>395.74799999999999</v>
      </c>
    </row>
    <row r="10" spans="6:20" x14ac:dyDescent="0.25">
      <c r="K10">
        <v>8</v>
      </c>
      <c r="L10">
        <v>4</v>
      </c>
      <c r="M10">
        <v>439.69</v>
      </c>
      <c r="N10">
        <v>8.1875799999999999E-2</v>
      </c>
      <c r="O10">
        <v>439.69</v>
      </c>
    </row>
    <row r="11" spans="6:20" x14ac:dyDescent="0.25">
      <c r="K11">
        <v>0</v>
      </c>
      <c r="L11">
        <v>5</v>
      </c>
      <c r="M11">
        <v>439.69</v>
      </c>
      <c r="N11">
        <v>8.1875799999999999E-2</v>
      </c>
      <c r="O11">
        <v>439.69</v>
      </c>
    </row>
    <row r="12" spans="6:20" x14ac:dyDescent="0.25">
      <c r="K12">
        <v>1</v>
      </c>
      <c r="L12">
        <v>0</v>
      </c>
      <c r="M12">
        <v>395.74799999999999</v>
      </c>
      <c r="N12">
        <v>9.0967000000000006E-2</v>
      </c>
    </row>
    <row r="13" spans="6:20" x14ac:dyDescent="0.25">
      <c r="K13">
        <v>1</v>
      </c>
      <c r="L13">
        <v>1</v>
      </c>
      <c r="M13">
        <v>395.74799999999999</v>
      </c>
      <c r="N13">
        <v>9.0967000000000006E-2</v>
      </c>
    </row>
    <row r="14" spans="6:20" x14ac:dyDescent="0.25">
      <c r="K14">
        <v>1</v>
      </c>
      <c r="L14">
        <v>2</v>
      </c>
      <c r="M14">
        <v>395.74799999999999</v>
      </c>
      <c r="N14">
        <v>9.0967000000000006E-2</v>
      </c>
    </row>
    <row r="15" spans="6:20" x14ac:dyDescent="0.25">
      <c r="K15">
        <v>1</v>
      </c>
      <c r="L15">
        <v>3</v>
      </c>
      <c r="M15">
        <v>395.74799999999999</v>
      </c>
      <c r="N15">
        <v>9.0967000000000006E-2</v>
      </c>
    </row>
    <row r="16" spans="6:20" x14ac:dyDescent="0.25">
      <c r="K16">
        <v>1</v>
      </c>
      <c r="L16">
        <v>4</v>
      </c>
      <c r="M16">
        <v>439.69</v>
      </c>
      <c r="N16">
        <v>8.1875799999999999E-2</v>
      </c>
    </row>
    <row r="17" spans="4:22" x14ac:dyDescent="0.25">
      <c r="K17">
        <v>1</v>
      </c>
      <c r="L17">
        <v>5</v>
      </c>
      <c r="M17">
        <v>439.69</v>
      </c>
      <c r="N17">
        <v>8.1875799999999999E-2</v>
      </c>
      <c r="Q17" t="s">
        <v>0</v>
      </c>
      <c r="R17" t="s">
        <v>4</v>
      </c>
      <c r="S17" t="s">
        <v>5</v>
      </c>
      <c r="T17" t="s">
        <v>16</v>
      </c>
    </row>
    <row r="18" spans="4:22" x14ac:dyDescent="0.25">
      <c r="Q18">
        <v>0</v>
      </c>
      <c r="R18">
        <v>0</v>
      </c>
      <c r="S18">
        <v>696</v>
      </c>
      <c r="T18">
        <v>5.1724100000000002E-2</v>
      </c>
    </row>
    <row r="19" spans="4:22" x14ac:dyDescent="0.25">
      <c r="Q19">
        <v>0</v>
      </c>
      <c r="R19">
        <v>1</v>
      </c>
      <c r="S19">
        <v>589.89200000000005</v>
      </c>
      <c r="T19">
        <v>6.1028100000000002E-2</v>
      </c>
    </row>
    <row r="20" spans="4:22" x14ac:dyDescent="0.25">
      <c r="Q20">
        <v>0</v>
      </c>
      <c r="R20">
        <v>2</v>
      </c>
      <c r="S20">
        <v>589.89200000000005</v>
      </c>
      <c r="T20">
        <v>6.1028100000000002E-2</v>
      </c>
    </row>
    <row r="21" spans="4:22" x14ac:dyDescent="0.25">
      <c r="Q21">
        <v>0</v>
      </c>
      <c r="R21">
        <v>3</v>
      </c>
      <c r="S21">
        <v>497.976</v>
      </c>
      <c r="T21">
        <v>7.2292700000000001E-2</v>
      </c>
    </row>
    <row r="22" spans="4:22" x14ac:dyDescent="0.25">
      <c r="M22" t="s">
        <v>17</v>
      </c>
      <c r="Q22">
        <v>0</v>
      </c>
      <c r="R22">
        <v>4</v>
      </c>
      <c r="S22">
        <v>521.89499999999998</v>
      </c>
      <c r="T22">
        <v>6.8979399999999996E-2</v>
      </c>
    </row>
    <row r="23" spans="4:22" x14ac:dyDescent="0.25">
      <c r="M23" t="s">
        <v>18</v>
      </c>
      <c r="Q23">
        <v>1</v>
      </c>
      <c r="R23">
        <v>0</v>
      </c>
      <c r="S23">
        <v>696</v>
      </c>
      <c r="T23">
        <v>5.1724100000000002E-2</v>
      </c>
    </row>
    <row r="24" spans="4:22" x14ac:dyDescent="0.25">
      <c r="M24" t="s">
        <v>19</v>
      </c>
      <c r="Q24">
        <v>1</v>
      </c>
      <c r="R24">
        <v>1</v>
      </c>
      <c r="S24">
        <v>696</v>
      </c>
      <c r="T24">
        <v>5.1724100000000002E-2</v>
      </c>
    </row>
    <row r="25" spans="4:22" x14ac:dyDescent="0.25">
      <c r="M25" t="s">
        <v>20</v>
      </c>
      <c r="Q25">
        <v>1</v>
      </c>
      <c r="R25">
        <v>2</v>
      </c>
      <c r="S25">
        <v>589.89099999999996</v>
      </c>
      <c r="T25">
        <v>6.1028300000000001E-2</v>
      </c>
    </row>
    <row r="26" spans="4:22" x14ac:dyDescent="0.25">
      <c r="M26" t="s">
        <v>21</v>
      </c>
      <c r="Q26">
        <v>1</v>
      </c>
      <c r="R26">
        <v>3</v>
      </c>
      <c r="S26">
        <v>521.89499999999998</v>
      </c>
      <c r="T26">
        <v>6.8979399999999996E-2</v>
      </c>
    </row>
    <row r="27" spans="4:22" x14ac:dyDescent="0.25">
      <c r="M27" t="s">
        <v>22</v>
      </c>
      <c r="Q27">
        <v>1</v>
      </c>
      <c r="R27">
        <v>4</v>
      </c>
      <c r="S27">
        <v>521.89499999999998</v>
      </c>
      <c r="T27">
        <v>6.8979399999999996E-2</v>
      </c>
    </row>
    <row r="28" spans="4:22" x14ac:dyDescent="0.25">
      <c r="D28" t="s">
        <v>0</v>
      </c>
      <c r="E28" t="s">
        <v>4</v>
      </c>
      <c r="F28" t="s">
        <v>5</v>
      </c>
      <c r="G28" t="s">
        <v>16</v>
      </c>
      <c r="M28" t="s">
        <v>23</v>
      </c>
    </row>
    <row r="29" spans="4:22" x14ac:dyDescent="0.25">
      <c r="D29">
        <v>0</v>
      </c>
      <c r="E29">
        <v>0</v>
      </c>
      <c r="F29">
        <v>696</v>
      </c>
      <c r="G29">
        <v>5.1724100000000002E-2</v>
      </c>
      <c r="M29" t="s">
        <v>24</v>
      </c>
    </row>
    <row r="30" spans="4:22" x14ac:dyDescent="0.25">
      <c r="D30">
        <v>0</v>
      </c>
      <c r="E30">
        <v>1</v>
      </c>
      <c r="F30">
        <v>696</v>
      </c>
      <c r="G30">
        <v>5.1724100000000002E-2</v>
      </c>
      <c r="M30" t="s">
        <v>25</v>
      </c>
    </row>
    <row r="31" spans="4:22" x14ac:dyDescent="0.25">
      <c r="D31">
        <v>0</v>
      </c>
      <c r="E31">
        <v>2</v>
      </c>
      <c r="F31">
        <v>497.95100000000002</v>
      </c>
      <c r="G31">
        <v>7.2296299999999994E-2</v>
      </c>
      <c r="M31" t="s">
        <v>26</v>
      </c>
      <c r="Q31" s="5">
        <f>SUM(R31:V31)</f>
        <v>2895.6550000000002</v>
      </c>
      <c r="R31" s="5">
        <v>696</v>
      </c>
      <c r="S31" s="5">
        <v>589.89200000000005</v>
      </c>
      <c r="T31" s="5">
        <v>589.89200000000005</v>
      </c>
      <c r="U31" s="5">
        <v>497.976</v>
      </c>
      <c r="V31" s="5">
        <v>521.89499999999998</v>
      </c>
    </row>
    <row r="32" spans="4:22" x14ac:dyDescent="0.25">
      <c r="D32">
        <v>0</v>
      </c>
      <c r="E32">
        <v>3</v>
      </c>
      <c r="F32">
        <v>497.95100000000002</v>
      </c>
      <c r="G32">
        <v>7.2296299999999994E-2</v>
      </c>
      <c r="K32" t="s">
        <v>0</v>
      </c>
      <c r="L32" t="s">
        <v>4</v>
      </c>
      <c r="M32" t="s">
        <v>27</v>
      </c>
      <c r="N32" t="s">
        <v>16</v>
      </c>
      <c r="Q32" s="5">
        <f>SUM(R32:V32)</f>
        <v>3025.681</v>
      </c>
      <c r="R32" s="5">
        <v>696</v>
      </c>
      <c r="S32" s="5">
        <v>696</v>
      </c>
      <c r="T32" s="5">
        <v>589.89099999999996</v>
      </c>
      <c r="U32" s="5">
        <v>521.89499999999998</v>
      </c>
      <c r="V32" s="5">
        <v>521.89499999999998</v>
      </c>
    </row>
    <row r="33" spans="3:15" x14ac:dyDescent="0.25">
      <c r="D33">
        <v>0</v>
      </c>
      <c r="E33">
        <v>4</v>
      </c>
      <c r="F33">
        <v>497.94299999999998</v>
      </c>
      <c r="G33">
        <v>7.2297500000000001E-2</v>
      </c>
      <c r="K33">
        <v>0</v>
      </c>
      <c r="L33">
        <v>0</v>
      </c>
      <c r="M33">
        <v>696</v>
      </c>
      <c r="N33">
        <v>5.1724100000000002E-2</v>
      </c>
    </row>
    <row r="34" spans="3:15" x14ac:dyDescent="0.25">
      <c r="D34">
        <v>0</v>
      </c>
      <c r="E34">
        <v>5</v>
      </c>
      <c r="F34">
        <v>497.94299999999998</v>
      </c>
      <c r="G34">
        <v>7.2297500000000001E-2</v>
      </c>
      <c r="K34">
        <v>0</v>
      </c>
      <c r="L34">
        <v>1</v>
      </c>
      <c r="M34">
        <v>696</v>
      </c>
      <c r="N34">
        <v>5.1724100000000002E-2</v>
      </c>
    </row>
    <row r="35" spans="3:15" x14ac:dyDescent="0.25">
      <c r="K35">
        <v>0</v>
      </c>
      <c r="L35">
        <v>2</v>
      </c>
      <c r="M35">
        <v>696</v>
      </c>
      <c r="N35">
        <v>5.1724100000000002E-2</v>
      </c>
    </row>
    <row r="36" spans="3:15" x14ac:dyDescent="0.25">
      <c r="K36">
        <v>0</v>
      </c>
      <c r="L36">
        <v>3</v>
      </c>
      <c r="M36">
        <v>696</v>
      </c>
      <c r="N36">
        <v>5.1724100000000002E-2</v>
      </c>
    </row>
    <row r="37" spans="3:15" x14ac:dyDescent="0.25">
      <c r="C37" t="s">
        <v>0</v>
      </c>
      <c r="D37" t="s">
        <v>4</v>
      </c>
      <c r="E37" t="s">
        <v>5</v>
      </c>
      <c r="F37" t="s">
        <v>16</v>
      </c>
      <c r="K37">
        <v>0</v>
      </c>
      <c r="L37">
        <v>4</v>
      </c>
      <c r="M37">
        <v>558.41200000000003</v>
      </c>
      <c r="N37">
        <v>6.4468499999999998E-2</v>
      </c>
      <c r="O37">
        <f>SUM(M33:M37)</f>
        <v>3342.4120000000003</v>
      </c>
    </row>
    <row r="38" spans="3:15" x14ac:dyDescent="0.25">
      <c r="C38">
        <v>0</v>
      </c>
      <c r="D38">
        <v>0</v>
      </c>
      <c r="E38">
        <v>696</v>
      </c>
      <c r="F38">
        <v>5.1724100000000002E-2</v>
      </c>
      <c r="K38">
        <v>1</v>
      </c>
      <c r="L38">
        <v>0</v>
      </c>
      <c r="M38">
        <v>696</v>
      </c>
      <c r="N38">
        <v>5.1724100000000002E-2</v>
      </c>
    </row>
    <row r="39" spans="3:15" x14ac:dyDescent="0.25">
      <c r="C39">
        <v>0</v>
      </c>
      <c r="D39">
        <v>1</v>
      </c>
      <c r="E39">
        <v>696</v>
      </c>
      <c r="F39">
        <v>5.1724100000000002E-2</v>
      </c>
      <c r="K39">
        <v>1</v>
      </c>
      <c r="L39">
        <v>1</v>
      </c>
      <c r="M39">
        <v>696</v>
      </c>
      <c r="N39">
        <v>5.1724100000000002E-2</v>
      </c>
    </row>
    <row r="40" spans="3:15" x14ac:dyDescent="0.25">
      <c r="C40">
        <v>0</v>
      </c>
      <c r="D40">
        <v>2</v>
      </c>
      <c r="E40">
        <v>498</v>
      </c>
      <c r="F40">
        <v>7.2289199999999998E-2</v>
      </c>
      <c r="K40">
        <v>1</v>
      </c>
      <c r="L40">
        <v>2</v>
      </c>
      <c r="M40">
        <v>589.89099999999996</v>
      </c>
      <c r="N40">
        <v>6.1028300000000001E-2</v>
      </c>
    </row>
    <row r="41" spans="3:15" x14ac:dyDescent="0.25">
      <c r="C41">
        <v>0</v>
      </c>
      <c r="D41">
        <v>3</v>
      </c>
      <c r="E41">
        <v>498</v>
      </c>
      <c r="F41">
        <v>7.2289199999999998E-2</v>
      </c>
      <c r="K41">
        <v>1</v>
      </c>
      <c r="L41">
        <v>3</v>
      </c>
      <c r="M41">
        <v>521.89499999999998</v>
      </c>
      <c r="N41">
        <v>6.8979399999999996E-2</v>
      </c>
    </row>
    <row r="42" spans="3:15" x14ac:dyDescent="0.25">
      <c r="C42">
        <v>0</v>
      </c>
      <c r="D42">
        <v>4</v>
      </c>
      <c r="E42">
        <v>498</v>
      </c>
      <c r="F42">
        <v>7.2289199999999998E-2</v>
      </c>
      <c r="K42">
        <v>1</v>
      </c>
      <c r="L42">
        <v>4</v>
      </c>
      <c r="M42">
        <v>521.89499999999998</v>
      </c>
      <c r="N42">
        <v>6.8979399999999996E-2</v>
      </c>
      <c r="O42">
        <f>SUM(M38:M42)</f>
        <v>3025.681</v>
      </c>
    </row>
    <row r="43" spans="3:15" x14ac:dyDescent="0.25">
      <c r="C43">
        <v>0</v>
      </c>
      <c r="D43">
        <v>5</v>
      </c>
      <c r="E43">
        <v>498</v>
      </c>
      <c r="F43">
        <v>7.2289199999999998E-2</v>
      </c>
    </row>
    <row r="47" spans="3:15" x14ac:dyDescent="0.25">
      <c r="C47" t="s">
        <v>0</v>
      </c>
      <c r="D47" t="s">
        <v>4</v>
      </c>
      <c r="E47" t="s">
        <v>5</v>
      </c>
      <c r="F47" t="s">
        <v>16</v>
      </c>
    </row>
    <row r="48" spans="3:15" x14ac:dyDescent="0.25">
      <c r="C48">
        <v>0</v>
      </c>
      <c r="D48">
        <v>0</v>
      </c>
      <c r="E48">
        <v>696</v>
      </c>
      <c r="F48">
        <v>5.1724100000000002E-2</v>
      </c>
    </row>
    <row r="49" spans="3:6" x14ac:dyDescent="0.25">
      <c r="C49">
        <v>0</v>
      </c>
      <c r="D49">
        <v>1</v>
      </c>
      <c r="E49">
        <v>589.89300000000003</v>
      </c>
      <c r="F49">
        <v>6.1027999999999999E-2</v>
      </c>
    </row>
    <row r="50" spans="3:6" x14ac:dyDescent="0.25">
      <c r="C50">
        <v>0</v>
      </c>
      <c r="D50">
        <v>2</v>
      </c>
      <c r="E50">
        <v>589.89300000000003</v>
      </c>
      <c r="F50">
        <v>6.1027999999999999E-2</v>
      </c>
    </row>
    <row r="51" spans="3:6" x14ac:dyDescent="0.25">
      <c r="C51">
        <v>0</v>
      </c>
      <c r="D51">
        <v>3</v>
      </c>
      <c r="E51">
        <v>498</v>
      </c>
      <c r="F51">
        <v>7.2289199999999998E-2</v>
      </c>
    </row>
    <row r="52" spans="3:6" x14ac:dyDescent="0.25">
      <c r="C52">
        <v>0</v>
      </c>
      <c r="D52">
        <v>4</v>
      </c>
      <c r="E52">
        <v>521.89499999999998</v>
      </c>
      <c r="F52">
        <v>6.8979399999999996E-2</v>
      </c>
    </row>
    <row r="53" spans="3:6" x14ac:dyDescent="0.25">
      <c r="C53">
        <v>1</v>
      </c>
      <c r="D53">
        <v>0</v>
      </c>
      <c r="E53">
        <v>696</v>
      </c>
      <c r="F53">
        <v>5.1724100000000002E-2</v>
      </c>
    </row>
    <row r="54" spans="3:6" x14ac:dyDescent="0.25">
      <c r="C54">
        <v>1</v>
      </c>
      <c r="D54">
        <v>1</v>
      </c>
      <c r="E54">
        <v>696</v>
      </c>
      <c r="F54">
        <v>5.1724100000000002E-2</v>
      </c>
    </row>
    <row r="55" spans="3:6" x14ac:dyDescent="0.25">
      <c r="C55">
        <v>1</v>
      </c>
      <c r="D55">
        <v>2</v>
      </c>
      <c r="E55">
        <v>589.89400000000001</v>
      </c>
      <c r="F55">
        <v>6.1027900000000003E-2</v>
      </c>
    </row>
    <row r="56" spans="3:6" x14ac:dyDescent="0.25">
      <c r="C56">
        <v>1</v>
      </c>
      <c r="D56">
        <v>3</v>
      </c>
      <c r="E56">
        <v>521.89499999999998</v>
      </c>
      <c r="F56">
        <v>6.8979399999999996E-2</v>
      </c>
    </row>
    <row r="57" spans="3:6" x14ac:dyDescent="0.25">
      <c r="C57">
        <v>1</v>
      </c>
      <c r="D57">
        <v>4</v>
      </c>
      <c r="E57">
        <v>521.89499999999998</v>
      </c>
      <c r="F57">
        <v>6.8979399999999996E-2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025" r:id="rId3">
          <objectPr defaultSize="0" autoPict="0" r:id="rId4">
            <anchor moveWithCells="1" sizeWithCells="1">
              <from>
                <xdr:col>2</xdr:col>
                <xdr:colOff>171450</xdr:colOff>
                <xdr:row>9</xdr:row>
                <xdr:rowOff>95250</xdr:rowOff>
              </from>
              <to>
                <xdr:col>8</xdr:col>
                <xdr:colOff>561975</xdr:colOff>
                <xdr:row>22</xdr:row>
                <xdr:rowOff>19050</xdr:rowOff>
              </to>
            </anchor>
          </objectPr>
        </oleObject>
      </mc:Choice>
      <mc:Fallback>
        <oleObject progId="Visio.Drawing.11" shapeId="1025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9644A-FF57-44A8-8E9A-34B9B433A569}">
  <dimension ref="A1:S21"/>
  <sheetViews>
    <sheetView zoomScale="145" zoomScaleNormal="145" workbookViewId="0">
      <selection activeCell="C5" sqref="C5"/>
    </sheetView>
  </sheetViews>
  <sheetFormatPr defaultRowHeight="15" x14ac:dyDescent="0.25"/>
  <sheetData>
    <row r="1" spans="1:19" x14ac:dyDescent="0.25">
      <c r="A1" s="3" t="s">
        <v>0</v>
      </c>
      <c r="B1" s="3" t="s">
        <v>4</v>
      </c>
      <c r="C1" s="3" t="s">
        <v>5</v>
      </c>
      <c r="D1" s="3" t="s">
        <v>16</v>
      </c>
    </row>
    <row r="2" spans="1:19" x14ac:dyDescent="0.25">
      <c r="A2">
        <v>0</v>
      </c>
      <c r="B2">
        <v>0</v>
      </c>
      <c r="C2">
        <v>526.10500000000002</v>
      </c>
      <c r="D2">
        <v>6.8427399999999999E-2</v>
      </c>
    </row>
    <row r="3" spans="1:19" x14ac:dyDescent="0.25">
      <c r="A3">
        <v>0</v>
      </c>
      <c r="B3">
        <v>1</v>
      </c>
      <c r="C3">
        <v>526.10500000000002</v>
      </c>
      <c r="D3">
        <v>6.8427399999999999E-2</v>
      </c>
    </row>
    <row r="4" spans="1:19" x14ac:dyDescent="0.25">
      <c r="A4">
        <v>0</v>
      </c>
      <c r="B4">
        <v>2</v>
      </c>
      <c r="C4">
        <v>526.10500000000002</v>
      </c>
      <c r="D4">
        <v>6.8427399999999999E-2</v>
      </c>
    </row>
    <row r="5" spans="1:19" x14ac:dyDescent="0.25">
      <c r="A5">
        <v>0</v>
      </c>
      <c r="B5">
        <v>3</v>
      </c>
      <c r="C5">
        <v>696</v>
      </c>
      <c r="D5" s="3">
        <v>5.1724100000000002E-2</v>
      </c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>
        <v>1</v>
      </c>
      <c r="B6">
        <v>4</v>
      </c>
      <c r="C6">
        <v>696</v>
      </c>
      <c r="D6" s="3">
        <v>5.1724100000000002E-2</v>
      </c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>
        <v>2</v>
      </c>
      <c r="B7">
        <v>5</v>
      </c>
      <c r="C7">
        <v>498</v>
      </c>
      <c r="D7" s="3">
        <v>7.2289199999999998E-2</v>
      </c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>
        <v>3</v>
      </c>
      <c r="B8">
        <v>6</v>
      </c>
      <c r="C8">
        <v>498</v>
      </c>
      <c r="D8" s="3">
        <v>7.2289199999999998E-2</v>
      </c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>
        <v>4</v>
      </c>
      <c r="B9">
        <v>7</v>
      </c>
      <c r="C9">
        <v>498</v>
      </c>
      <c r="D9" s="3">
        <v>7.2289199999999998E-2</v>
      </c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>
        <v>5</v>
      </c>
      <c r="B10">
        <v>8</v>
      </c>
      <c r="C10">
        <v>498</v>
      </c>
      <c r="D10" s="3">
        <v>7.2289199999999998E-2</v>
      </c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>
        <v>0</v>
      </c>
      <c r="B11">
        <v>9</v>
      </c>
      <c r="C11">
        <v>526.10500000000002</v>
      </c>
      <c r="D11">
        <v>6.8427399999999999E-2</v>
      </c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>
        <v>0</v>
      </c>
      <c r="B12">
        <v>10</v>
      </c>
      <c r="C12">
        <v>526.10500000000002</v>
      </c>
      <c r="D12">
        <v>6.8427399999999999E-2</v>
      </c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B16" s="3"/>
      <c r="K16" s="3"/>
      <c r="L16" s="3"/>
      <c r="M16" s="3"/>
      <c r="N16" s="3"/>
      <c r="O16" s="3"/>
      <c r="P16" s="3"/>
      <c r="Q16" s="3"/>
      <c r="R16" s="3"/>
      <c r="S16" s="3"/>
    </row>
    <row r="17" spans="2:19" x14ac:dyDescent="0.25">
      <c r="B17" s="3"/>
      <c r="K17" s="3"/>
      <c r="L17" s="3"/>
      <c r="M17" s="3"/>
      <c r="N17" s="3"/>
      <c r="O17" s="3"/>
      <c r="P17" s="3"/>
      <c r="Q17" s="3"/>
      <c r="R17" s="3"/>
      <c r="S17" s="3"/>
    </row>
    <row r="18" spans="2:19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2:19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2:19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9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</sheetData>
  <pageMargins left="0.7" right="0.7" top="0.75" bottom="0.75" header="0.3" footer="0.3"/>
  <pageSetup paperSize="9" orientation="portrait" horizontalDpi="1200" verticalDpi="1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06534-57B6-44A0-8A5C-B8D681309BA3}">
  <dimension ref="A1:D6"/>
  <sheetViews>
    <sheetView workbookViewId="0">
      <selection sqref="A1:D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3</v>
      </c>
      <c r="C2">
        <v>3</v>
      </c>
      <c r="D2">
        <f>C2+2</f>
        <v>5</v>
      </c>
    </row>
    <row r="3" spans="1:4" x14ac:dyDescent="0.25">
      <c r="A3">
        <v>1</v>
      </c>
      <c r="B3">
        <v>5</v>
      </c>
      <c r="C3">
        <v>3</v>
      </c>
      <c r="D3">
        <f t="shared" ref="D3:D6" si="0">C3+2</f>
        <v>5</v>
      </c>
    </row>
    <row r="4" spans="1:4" x14ac:dyDescent="0.25">
      <c r="A4">
        <v>1</v>
      </c>
      <c r="B4">
        <v>8</v>
      </c>
      <c r="C4">
        <v>5</v>
      </c>
      <c r="D4">
        <f t="shared" si="0"/>
        <v>7</v>
      </c>
    </row>
    <row r="5" spans="1:4" x14ac:dyDescent="0.25">
      <c r="A5">
        <v>1</v>
      </c>
      <c r="B5">
        <v>6</v>
      </c>
      <c r="C5">
        <v>7</v>
      </c>
      <c r="D5">
        <f t="shared" si="0"/>
        <v>9</v>
      </c>
    </row>
    <row r="6" spans="1:4" x14ac:dyDescent="0.25">
      <c r="A6">
        <v>1</v>
      </c>
      <c r="B6">
        <v>7</v>
      </c>
      <c r="C6">
        <v>7</v>
      </c>
      <c r="D6">
        <f t="shared" si="0"/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047B-9447-4B31-9F16-B634DFCD1F74}">
  <dimension ref="A1:D12"/>
  <sheetViews>
    <sheetView zoomScale="130" zoomScaleNormal="130" workbookViewId="0">
      <selection activeCell="D12" sqref="D12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5</v>
      </c>
      <c r="D1" t="s">
        <v>16</v>
      </c>
    </row>
    <row r="2" spans="1:4" x14ac:dyDescent="0.25">
      <c r="A2">
        <v>0</v>
      </c>
      <c r="B2">
        <v>0</v>
      </c>
      <c r="C2">
        <v>526.10500000000002</v>
      </c>
      <c r="D2">
        <v>6.8427399999999999E-2</v>
      </c>
    </row>
    <row r="3" spans="1:4" x14ac:dyDescent="0.25">
      <c r="A3">
        <v>0</v>
      </c>
      <c r="B3">
        <v>1</v>
      </c>
      <c r="C3">
        <v>526.10500000000002</v>
      </c>
      <c r="D3">
        <v>6.8427399999999999E-2</v>
      </c>
    </row>
    <row r="4" spans="1:4" x14ac:dyDescent="0.25">
      <c r="A4">
        <v>0</v>
      </c>
      <c r="B4">
        <v>2</v>
      </c>
      <c r="C4">
        <v>526.10500000000002</v>
      </c>
      <c r="D4">
        <v>6.8427399999999999E-2</v>
      </c>
    </row>
    <row r="5" spans="1:4" x14ac:dyDescent="0.25">
      <c r="A5">
        <v>0</v>
      </c>
      <c r="B5">
        <v>3</v>
      </c>
      <c r="C5">
        <v>696</v>
      </c>
      <c r="D5">
        <v>5.1724100000000002E-2</v>
      </c>
    </row>
    <row r="6" spans="1:4" x14ac:dyDescent="0.25">
      <c r="A6">
        <v>0</v>
      </c>
      <c r="B6">
        <v>4</v>
      </c>
      <c r="C6">
        <v>696</v>
      </c>
      <c r="D6">
        <v>5.1724100000000002E-2</v>
      </c>
    </row>
    <row r="7" spans="1:4" x14ac:dyDescent="0.25">
      <c r="A7">
        <v>0</v>
      </c>
      <c r="B7">
        <v>5</v>
      </c>
      <c r="C7">
        <v>589.89099999999996</v>
      </c>
      <c r="D7">
        <v>6.1028300000000001E-2</v>
      </c>
    </row>
    <row r="8" spans="1:4" x14ac:dyDescent="0.25">
      <c r="A8">
        <v>0</v>
      </c>
      <c r="B8">
        <v>6</v>
      </c>
      <c r="C8">
        <v>521.89499999999998</v>
      </c>
      <c r="D8">
        <v>6.8979399999999996E-2</v>
      </c>
    </row>
    <row r="9" spans="1:4" x14ac:dyDescent="0.25">
      <c r="A9">
        <v>0</v>
      </c>
      <c r="B9">
        <v>7</v>
      </c>
      <c r="C9">
        <v>521.89499999999998</v>
      </c>
      <c r="D9">
        <v>6.8979399999999996E-2</v>
      </c>
    </row>
    <row r="10" spans="1:4" x14ac:dyDescent="0.25">
      <c r="A10">
        <v>0</v>
      </c>
      <c r="B10">
        <v>8</v>
      </c>
      <c r="C10">
        <v>526.10500000000002</v>
      </c>
      <c r="D10">
        <v>6.8427399999999999E-2</v>
      </c>
    </row>
    <row r="11" spans="1:4" x14ac:dyDescent="0.25">
      <c r="A11">
        <v>0</v>
      </c>
      <c r="B11">
        <v>9</v>
      </c>
      <c r="C11">
        <v>526.10500000000002</v>
      </c>
      <c r="D11">
        <v>6.8427399999999999E-2</v>
      </c>
    </row>
    <row r="12" spans="1:4" x14ac:dyDescent="0.25">
      <c r="A12">
        <v>0</v>
      </c>
      <c r="B12">
        <v>10</v>
      </c>
      <c r="C12">
        <v>526.10500000000002</v>
      </c>
      <c r="D12">
        <v>6.8427399999999999E-2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37CE-C5F0-458E-AF70-7FB664CB61ED}">
  <dimension ref="A1:D12"/>
  <sheetViews>
    <sheetView zoomScale="130" zoomScaleNormal="130" workbookViewId="0">
      <selection activeCell="D22" sqref="D22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5</v>
      </c>
      <c r="D1" t="s">
        <v>16</v>
      </c>
    </row>
    <row r="2" spans="1:4" x14ac:dyDescent="0.25">
      <c r="A2">
        <v>0</v>
      </c>
      <c r="B2">
        <v>0</v>
      </c>
      <c r="C2">
        <v>526.10500000000002</v>
      </c>
      <c r="D2">
        <v>6.8427399999999999E-2</v>
      </c>
    </row>
    <row r="3" spans="1:4" x14ac:dyDescent="0.25">
      <c r="A3">
        <v>0</v>
      </c>
      <c r="B3">
        <v>1</v>
      </c>
      <c r="C3">
        <v>526.10500000000002</v>
      </c>
      <c r="D3">
        <v>6.8427399999999999E-2</v>
      </c>
    </row>
    <row r="4" spans="1:4" x14ac:dyDescent="0.25">
      <c r="A4">
        <v>0</v>
      </c>
      <c r="B4">
        <v>2</v>
      </c>
      <c r="C4">
        <v>526.10500000000002</v>
      </c>
      <c r="D4">
        <v>6.8427399999999999E-2</v>
      </c>
    </row>
    <row r="5" spans="1:4" x14ac:dyDescent="0.25">
      <c r="A5">
        <v>0</v>
      </c>
      <c r="B5">
        <v>3</v>
      </c>
      <c r="C5">
        <v>696</v>
      </c>
      <c r="D5">
        <v>5.1724100000000002E-2</v>
      </c>
    </row>
    <row r="6" spans="1:4" x14ac:dyDescent="0.25">
      <c r="A6">
        <v>0</v>
      </c>
      <c r="B6">
        <v>4</v>
      </c>
      <c r="C6">
        <v>589.89200000000005</v>
      </c>
      <c r="D6">
        <v>6.1028100000000002E-2</v>
      </c>
    </row>
    <row r="7" spans="1:4" x14ac:dyDescent="0.25">
      <c r="A7">
        <v>0</v>
      </c>
      <c r="B7">
        <v>5</v>
      </c>
      <c r="C7">
        <v>589.89200000000005</v>
      </c>
      <c r="D7">
        <v>6.1028100000000002E-2</v>
      </c>
    </row>
    <row r="8" spans="1:4" x14ac:dyDescent="0.25">
      <c r="A8">
        <v>0</v>
      </c>
      <c r="B8">
        <v>6</v>
      </c>
      <c r="C8">
        <v>497.976</v>
      </c>
      <c r="D8">
        <v>7.2292700000000001E-2</v>
      </c>
    </row>
    <row r="9" spans="1:4" x14ac:dyDescent="0.25">
      <c r="A9">
        <v>0</v>
      </c>
      <c r="B9">
        <v>7</v>
      </c>
      <c r="C9">
        <v>521.89499999999998</v>
      </c>
      <c r="D9">
        <v>6.8979399999999996E-2</v>
      </c>
    </row>
    <row r="10" spans="1:4" x14ac:dyDescent="0.25">
      <c r="A10">
        <v>0</v>
      </c>
      <c r="B10">
        <v>8</v>
      </c>
      <c r="C10">
        <v>526.10500000000002</v>
      </c>
      <c r="D10">
        <v>6.8427399999999999E-2</v>
      </c>
    </row>
    <row r="11" spans="1:4" x14ac:dyDescent="0.25">
      <c r="A11">
        <v>0</v>
      </c>
      <c r="B11">
        <v>9</v>
      </c>
      <c r="C11">
        <v>526.10500000000002</v>
      </c>
      <c r="D11">
        <v>6.8427399999999999E-2</v>
      </c>
    </row>
    <row r="12" spans="1:4" x14ac:dyDescent="0.25">
      <c r="A12">
        <v>0</v>
      </c>
      <c r="B12">
        <v>10</v>
      </c>
      <c r="C12">
        <v>526.10500000000002</v>
      </c>
      <c r="D12">
        <v>6.8427399999999999E-2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GeneralInput</vt:lpstr>
      <vt:lpstr>GeneralForPlot</vt:lpstr>
      <vt:lpstr>Sheet2</vt:lpstr>
      <vt:lpstr>LowDemand</vt:lpstr>
      <vt:lpstr>Sheet1</vt:lpstr>
      <vt:lpstr>Case1Obj</vt:lpstr>
      <vt:lpstr>PlotCase1</vt:lpstr>
      <vt:lpstr>objRank</vt:lpstr>
      <vt:lpstr>objOpt</vt:lpstr>
      <vt:lpstr>Case1&amp;Case5periodObj</vt:lpstr>
      <vt:lpstr>sol</vt:lpstr>
      <vt:lpstr>BaressNet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JIANG</dc:creator>
  <cp:lastModifiedBy>Yu Jiang</cp:lastModifiedBy>
  <dcterms:created xsi:type="dcterms:W3CDTF">2015-06-05T18:17:20Z</dcterms:created>
  <dcterms:modified xsi:type="dcterms:W3CDTF">2022-04-08T06:31:57Z</dcterms:modified>
</cp:coreProperties>
</file>