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1475" documentId="13_ncr:1_{2C144C65-6B28-416C-B8B0-8A875F7A328C}" xr6:coauthVersionLast="47" xr6:coauthVersionMax="47" xr10:uidLastSave="{C3A354AA-92F6-4918-824C-3D9C3F5CC613}"/>
  <bookViews>
    <workbookView xWindow="-120" yWindow="-120" windowWidth="29040" windowHeight="15840" tabRatio="450" xr2:uid="{00000000-000D-0000-FFFF-FFFF00000000}"/>
  </bookViews>
  <sheets>
    <sheet name="Summary-6Points" sheetId="29" r:id="rId1"/>
    <sheet name="Bcm = 1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9" l="1"/>
  <c r="A12" i="29" s="1"/>
  <c r="I12" i="29"/>
  <c r="J12" i="29" s="1"/>
  <c r="K12" i="29" s="1"/>
  <c r="H13" i="29"/>
  <c r="A13" i="29" s="1"/>
  <c r="I13" i="29"/>
  <c r="B13" i="29" s="1"/>
  <c r="J13" i="29"/>
  <c r="K13" i="29" s="1"/>
  <c r="H14" i="29"/>
  <c r="A14" i="29" s="1"/>
  <c r="I14" i="29"/>
  <c r="B14" i="29" s="1"/>
  <c r="J14" i="29"/>
  <c r="K14" i="29" s="1"/>
  <c r="H15" i="29"/>
  <c r="A15" i="29" s="1"/>
  <c r="I15" i="29"/>
  <c r="J15" i="29" s="1"/>
  <c r="K15" i="29" s="1"/>
  <c r="H16" i="29"/>
  <c r="A16" i="29" s="1"/>
  <c r="I16" i="29"/>
  <c r="J16" i="29" s="1"/>
  <c r="K16" i="29" s="1"/>
  <c r="L16" i="29" s="1"/>
  <c r="H10" i="29"/>
  <c r="A9" i="29" s="1"/>
  <c r="I26" i="26"/>
  <c r="I27" i="26"/>
  <c r="I28" i="26"/>
  <c r="I29" i="26"/>
  <c r="I25" i="26"/>
  <c r="H37" i="26"/>
  <c r="H33" i="26"/>
  <c r="I9" i="29"/>
  <c r="B8" i="29" s="1"/>
  <c r="I6" i="29"/>
  <c r="B5" i="29" s="1"/>
  <c r="K26" i="26"/>
  <c r="H7" i="29" s="1"/>
  <c r="A6" i="29" s="1"/>
  <c r="L26" i="26"/>
  <c r="I7" i="29" s="1"/>
  <c r="B6" i="29" s="1"/>
  <c r="K27" i="26"/>
  <c r="H8" i="29" s="1"/>
  <c r="A7" i="29" s="1"/>
  <c r="L27" i="26"/>
  <c r="I8" i="29" s="1"/>
  <c r="B7" i="29" s="1"/>
  <c r="K28" i="26"/>
  <c r="H36" i="26" s="1"/>
  <c r="L28" i="26"/>
  <c r="K29" i="26"/>
  <c r="L29" i="26"/>
  <c r="I10" i="29" s="1"/>
  <c r="B9" i="29" s="1"/>
  <c r="L25" i="26"/>
  <c r="K25" i="26"/>
  <c r="H6" i="29" s="1"/>
  <c r="A5" i="29" s="1"/>
  <c r="L14" i="29" l="1"/>
  <c r="L13" i="29"/>
  <c r="B15" i="29"/>
  <c r="J10" i="29"/>
  <c r="K10" i="29" s="1"/>
  <c r="L15" i="29"/>
  <c r="L12" i="29"/>
  <c r="B16" i="29"/>
  <c r="B12" i="29"/>
  <c r="J8" i="29"/>
  <c r="K8" i="29" s="1"/>
  <c r="J6" i="29"/>
  <c r="K6" i="29" s="1"/>
  <c r="J7" i="29"/>
  <c r="K7" i="29" s="1"/>
  <c r="H9" i="29"/>
  <c r="H35" i="26"/>
  <c r="H34" i="26"/>
  <c r="J9" i="29" l="1"/>
  <c r="K9" i="29" s="1"/>
  <c r="A8" i="29"/>
</calcChain>
</file>

<file path=xl/sharedStrings.xml><?xml version="1.0" encoding="utf-8"?>
<sst xmlns="http://schemas.openxmlformats.org/spreadsheetml/2006/main" count="44" uniqueCount="13">
  <si>
    <t>Iter</t>
  </si>
  <si>
    <t>M2</t>
  </si>
  <si>
    <t>150S</t>
  </si>
  <si>
    <t>BestSolNum</t>
  </si>
  <si>
    <t>TotalCost</t>
  </si>
  <si>
    <t>PasCost</t>
  </si>
  <si>
    <t>OpCost</t>
  </si>
  <si>
    <t>BestCplObj</t>
  </si>
  <si>
    <t>1.79769313486232E+308</t>
  </si>
  <si>
    <t>TC</t>
  </si>
  <si>
    <t>Op</t>
  </si>
  <si>
    <t>Cost</t>
  </si>
  <si>
    <t>SumFre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</si>
</sst>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'Summary-6Points'!$G$6:$G$10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'Summary-6Points'!$H$6:$H$10</c:f>
              <c:numCache>
                <c:formatCode>0.0000</c:formatCode>
                <c:ptCount val="5"/>
                <c:pt idx="0">
                  <c:v>6.9119999999999999</c:v>
                </c:pt>
                <c:pt idx="1">
                  <c:v>4.0380000000000003</c:v>
                </c:pt>
                <c:pt idx="2">
                  <c:v>3.9540000000000002</c:v>
                </c:pt>
                <c:pt idx="3">
                  <c:v>3.75</c:v>
                </c:pt>
                <c:pt idx="4">
                  <c:v>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B1-443B-8D7E-86EF943387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'Summary-6Points'!$G$6:$G$10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'Summary-6Points'!$I$6:$I$10</c:f>
              <c:numCache>
                <c:formatCode>0.0000</c:formatCode>
                <c:ptCount val="5"/>
                <c:pt idx="0">
                  <c:v>6.3839999999999995</c:v>
                </c:pt>
                <c:pt idx="1">
                  <c:v>4.5</c:v>
                </c:pt>
                <c:pt idx="2">
                  <c:v>4.1159999999999997</c:v>
                </c:pt>
                <c:pt idx="3">
                  <c:v>4.2840000000000007</c:v>
                </c:pt>
                <c:pt idx="4">
                  <c:v>4.2840000000000007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B1-443B-8D7E-86EF94338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597464"/>
        <c:axId val="1025607632"/>
      </c:scatterChart>
      <c:valAx>
        <c:axId val="102559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607632"/>
        <c:crosses val="autoZero"/>
        <c:crossBetween val="midCat"/>
      </c:valAx>
      <c:valAx>
        <c:axId val="1025607632"/>
        <c:scaling>
          <c:orientation val="minMax"/>
          <c:max val="7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97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'Summary-6Points'!$G$12:$G$16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'Summary-6Points'!$H$12:$H$16</c:f>
              <c:numCache>
                <c:formatCode>General</c:formatCode>
                <c:ptCount val="5"/>
                <c:pt idx="0">
                  <c:v>6078.7843886500696</c:v>
                </c:pt>
                <c:pt idx="1">
                  <c:v>6636.4954505656897</c:v>
                </c:pt>
                <c:pt idx="2">
                  <c:v>6738.6059842529403</c:v>
                </c:pt>
                <c:pt idx="3">
                  <c:v>6739.7183505994299</c:v>
                </c:pt>
                <c:pt idx="4">
                  <c:v>6746.0221234268802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1-45C8-A801-E3CE978CC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657008"/>
        <c:axId val="823657664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'Summary-6Points'!$G$12:$G$16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'Summary-6Points'!$K$12:$K$16</c:f>
              <c:numCache>
                <c:formatCode>General</c:formatCode>
                <c:ptCount val="5"/>
                <c:pt idx="0">
                  <c:v>1108</c:v>
                </c:pt>
                <c:pt idx="1">
                  <c:v>711.5</c:v>
                </c:pt>
                <c:pt idx="2">
                  <c:v>672.5</c:v>
                </c:pt>
                <c:pt idx="3">
                  <c:v>669.5</c:v>
                </c:pt>
                <c:pt idx="4">
                  <c:v>669.5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1-45C8-A801-E3CE978CC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695056"/>
        <c:axId val="823696696"/>
      </c:scatterChart>
      <c:valAx>
        <c:axId val="82365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657664"/>
        <c:crosses val="autoZero"/>
        <c:crossBetween val="midCat"/>
      </c:valAx>
      <c:valAx>
        <c:axId val="82365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657008"/>
        <c:crosses val="autoZero"/>
        <c:crossBetween val="midCat"/>
      </c:valAx>
      <c:valAx>
        <c:axId val="823696696"/>
        <c:scaling>
          <c:orientation val="minMax"/>
          <c:min val="6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695056"/>
        <c:crosses val="max"/>
        <c:crossBetween val="midCat"/>
      </c:valAx>
      <c:valAx>
        <c:axId val="823695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3696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311283</xdr:colOff>
      <xdr:row>20</xdr:row>
      <xdr:rowOff>13606</xdr:rowOff>
    </xdr:from>
    <xdr:to>
      <xdr:col>8</xdr:col>
      <xdr:colOff>49545</xdr:colOff>
      <xdr:row>34</xdr:row>
      <xdr:rowOff>89806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AB5929D-EDCD-461A-8DAF-FA90BBED4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204108</xdr:colOff>
      <xdr:row>20</xdr:row>
      <xdr:rowOff>57150</xdr:rowOff>
    </xdr:from>
    <xdr:to>
      <xdr:col>15</xdr:col>
      <xdr:colOff>489858</xdr:colOff>
      <xdr:row>34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5CB67C-220C-48AF-A1C9-DC6123916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3FF0-6480-40BC-85B1-46C89D988E97}">
  <dimension ref="A2:L30"/>
  <sheetViews>
    <sheetView tabSelected="1" topLeftCell="A2" zoomScale="70" zoomScaleNormal="70" workbookViewId="0">
      <selection activeCell="M49" sqref="M49"/>
    </sheetView>
  </sheetViews>
  <sheetFormatPr defaultRowHeight="15" x14ac:dyDescent="0.25"/>
  <sheetData>
    <row r="2" spans="1:12" x14ac:dyDescent="0.25">
      <c r="H2" s="5"/>
      <c r="I2" s="5"/>
    </row>
    <row r="3" spans="1:12" x14ac:dyDescent="0.25">
      <c r="H3" s="5"/>
      <c r="I3" s="5"/>
    </row>
    <row r="4" spans="1:12" x14ac:dyDescent="0.25">
      <c r="A4" t="s">
        <v>1</v>
      </c>
      <c r="B4" t="s">
        <v>2</v>
      </c>
    </row>
    <row r="5" spans="1:12" x14ac:dyDescent="0.25">
      <c r="A5" s="1">
        <f t="shared" ref="A5:B9" si="0">H6</f>
        <v>6.9119999999999999</v>
      </c>
      <c r="B5" s="1">
        <f t="shared" si="0"/>
        <v>6.3839999999999995</v>
      </c>
      <c r="H5" s="6">
        <v>1</v>
      </c>
      <c r="I5" s="6"/>
    </row>
    <row r="6" spans="1:12" x14ac:dyDescent="0.25">
      <c r="A6" s="1">
        <f t="shared" si="0"/>
        <v>4.0380000000000003</v>
      </c>
      <c r="B6" s="1">
        <f t="shared" si="0"/>
        <v>4.5</v>
      </c>
      <c r="G6">
        <v>1</v>
      </c>
      <c r="H6" s="4">
        <f>'Bcm = 1'!K25</f>
        <v>6.9119999999999999</v>
      </c>
      <c r="I6" s="4">
        <f>'Bcm = 1'!L25</f>
        <v>6.3839999999999995</v>
      </c>
      <c r="J6">
        <f>SUM(H6:I6)</f>
        <v>13.295999999999999</v>
      </c>
      <c r="K6">
        <f>J6*5000/60</f>
        <v>1108</v>
      </c>
    </row>
    <row r="7" spans="1:12" x14ac:dyDescent="0.25">
      <c r="A7" s="1">
        <f t="shared" si="0"/>
        <v>3.9540000000000002</v>
      </c>
      <c r="B7" s="1">
        <f t="shared" si="0"/>
        <v>4.1159999999999997</v>
      </c>
      <c r="G7">
        <v>2</v>
      </c>
      <c r="H7" s="4">
        <f>'Bcm = 1'!K26</f>
        <v>4.0380000000000003</v>
      </c>
      <c r="I7" s="4">
        <f>'Bcm = 1'!L26</f>
        <v>4.5</v>
      </c>
      <c r="J7">
        <f t="shared" ref="J7:J10" si="1">SUM(H7:I7)</f>
        <v>8.5380000000000003</v>
      </c>
      <c r="K7">
        <f t="shared" ref="K7:K10" si="2">J7*5000/60</f>
        <v>711.5</v>
      </c>
    </row>
    <row r="8" spans="1:12" x14ac:dyDescent="0.25">
      <c r="A8" s="1">
        <f t="shared" si="0"/>
        <v>3.75</v>
      </c>
      <c r="B8" s="1">
        <f t="shared" si="0"/>
        <v>4.2840000000000007</v>
      </c>
      <c r="G8">
        <v>3</v>
      </c>
      <c r="H8" s="4">
        <f>'Bcm = 1'!K27</f>
        <v>3.9540000000000002</v>
      </c>
      <c r="I8" s="4">
        <f>'Bcm = 1'!L27</f>
        <v>4.1159999999999997</v>
      </c>
      <c r="J8">
        <f t="shared" si="1"/>
        <v>8.07</v>
      </c>
      <c r="K8">
        <f t="shared" si="2"/>
        <v>672.5</v>
      </c>
    </row>
    <row r="9" spans="1:12" x14ac:dyDescent="0.25">
      <c r="A9" s="1">
        <f t="shared" si="0"/>
        <v>3.75</v>
      </c>
      <c r="B9" s="1">
        <f t="shared" si="0"/>
        <v>4.2840000000000007</v>
      </c>
      <c r="G9">
        <v>4</v>
      </c>
      <c r="H9" s="4">
        <f>'Bcm = 1'!K28</f>
        <v>3.75</v>
      </c>
      <c r="I9" s="4">
        <f>'Bcm = 1'!L28</f>
        <v>4.2840000000000007</v>
      </c>
      <c r="J9">
        <f t="shared" si="1"/>
        <v>8.0340000000000007</v>
      </c>
      <c r="K9">
        <f t="shared" si="2"/>
        <v>669.5</v>
      </c>
    </row>
    <row r="10" spans="1:12" x14ac:dyDescent="0.25">
      <c r="G10">
        <v>5</v>
      </c>
      <c r="H10" s="4">
        <f>'Bcm = 1'!K29</f>
        <v>3.75</v>
      </c>
      <c r="I10" s="4">
        <f>'Bcm = 1'!L29</f>
        <v>4.2840000000000007</v>
      </c>
      <c r="J10">
        <f t="shared" si="1"/>
        <v>8.0340000000000007</v>
      </c>
      <c r="K10">
        <f t="shared" si="2"/>
        <v>669.5</v>
      </c>
    </row>
    <row r="11" spans="1:12" x14ac:dyDescent="0.25">
      <c r="A11" t="s">
        <v>11</v>
      </c>
      <c r="B11" t="s">
        <v>12</v>
      </c>
      <c r="H11" s="6">
        <v>1</v>
      </c>
      <c r="I11" s="6"/>
    </row>
    <row r="12" spans="1:12" x14ac:dyDescent="0.25">
      <c r="A12" s="1">
        <f>H12</f>
        <v>6078.7843886500696</v>
      </c>
      <c r="B12" s="1">
        <f>I12</f>
        <v>13.295999999999999</v>
      </c>
      <c r="G12">
        <v>1</v>
      </c>
      <c r="H12">
        <f>'Bcm = 1'!G33</f>
        <v>6078.7843886500696</v>
      </c>
      <c r="I12">
        <f>'Bcm = 1'!H33</f>
        <v>13.295999999999999</v>
      </c>
      <c r="J12">
        <f>I12*5000</f>
        <v>66480</v>
      </c>
      <c r="K12">
        <f>J12/60</f>
        <v>1108</v>
      </c>
      <c r="L12">
        <f>H12+K12</f>
        <v>7186.7843886500696</v>
      </c>
    </row>
    <row r="13" spans="1:12" x14ac:dyDescent="0.25">
      <c r="A13" s="1">
        <f t="shared" ref="A13:A16" si="3">H13</f>
        <v>6636.4954505656897</v>
      </c>
      <c r="B13" s="1">
        <f t="shared" ref="B13:B16" si="4">I13</f>
        <v>8.5380000000000003</v>
      </c>
      <c r="G13">
        <v>2</v>
      </c>
      <c r="H13">
        <f>'Bcm = 1'!G34</f>
        <v>6636.4954505656897</v>
      </c>
      <c r="I13">
        <f>'Bcm = 1'!H34</f>
        <v>8.5380000000000003</v>
      </c>
      <c r="J13">
        <f t="shared" ref="J13:J16" si="5">I13*5000</f>
        <v>42690</v>
      </c>
      <c r="K13">
        <f t="shared" ref="K13:K16" si="6">J13/60</f>
        <v>711.5</v>
      </c>
      <c r="L13">
        <f t="shared" ref="L13:L16" si="7">H13+K13</f>
        <v>7347.9954505656897</v>
      </c>
    </row>
    <row r="14" spans="1:12" x14ac:dyDescent="0.25">
      <c r="A14" s="1">
        <f t="shared" si="3"/>
        <v>6738.6059842529403</v>
      </c>
      <c r="B14" s="1">
        <f t="shared" si="4"/>
        <v>8.07</v>
      </c>
      <c r="G14">
        <v>3</v>
      </c>
      <c r="H14">
        <f>'Bcm = 1'!G35</f>
        <v>6738.6059842529403</v>
      </c>
      <c r="I14">
        <f>'Bcm = 1'!H35</f>
        <v>8.07</v>
      </c>
      <c r="J14">
        <f t="shared" si="5"/>
        <v>40350</v>
      </c>
      <c r="K14">
        <f t="shared" si="6"/>
        <v>672.5</v>
      </c>
      <c r="L14">
        <f t="shared" si="7"/>
        <v>7411.1059842529403</v>
      </c>
    </row>
    <row r="15" spans="1:12" x14ac:dyDescent="0.25">
      <c r="A15" s="1">
        <f t="shared" si="3"/>
        <v>6739.7183505994299</v>
      </c>
      <c r="B15" s="1">
        <f t="shared" si="4"/>
        <v>8.0340000000000007</v>
      </c>
      <c r="G15">
        <v>4</v>
      </c>
      <c r="H15">
        <f>'Bcm = 1'!G36</f>
        <v>6739.7183505994299</v>
      </c>
      <c r="I15">
        <f>'Bcm = 1'!H36</f>
        <v>8.0340000000000007</v>
      </c>
      <c r="J15">
        <f t="shared" si="5"/>
        <v>40170</v>
      </c>
      <c r="K15">
        <f t="shared" si="6"/>
        <v>669.5</v>
      </c>
      <c r="L15">
        <f t="shared" si="7"/>
        <v>7409.2183505994299</v>
      </c>
    </row>
    <row r="16" spans="1:12" x14ac:dyDescent="0.25">
      <c r="A16" s="1">
        <f t="shared" si="3"/>
        <v>6746.0221234268802</v>
      </c>
      <c r="B16" s="1">
        <f t="shared" si="4"/>
        <v>8.0340000000000007</v>
      </c>
      <c r="G16">
        <v>5</v>
      </c>
      <c r="H16">
        <f>'Bcm = 1'!G37</f>
        <v>6746.0221234268802</v>
      </c>
      <c r="I16">
        <f>'Bcm = 1'!H37</f>
        <v>8.0340000000000007</v>
      </c>
      <c r="J16">
        <f t="shared" si="5"/>
        <v>40170</v>
      </c>
      <c r="K16">
        <f t="shared" si="6"/>
        <v>669.5</v>
      </c>
      <c r="L16">
        <f t="shared" si="7"/>
        <v>7415.5221234268802</v>
      </c>
    </row>
    <row r="17" spans="1:9" x14ac:dyDescent="0.25">
      <c r="H17" s="6"/>
      <c r="I17" s="6"/>
    </row>
    <row r="19" spans="1:9" x14ac:dyDescent="0.25">
      <c r="A19" s="1"/>
      <c r="B19" s="1"/>
    </row>
    <row r="20" spans="1:9" x14ac:dyDescent="0.25">
      <c r="A20" s="1"/>
      <c r="B20" s="1"/>
    </row>
    <row r="21" spans="1:9" x14ac:dyDescent="0.25">
      <c r="A21" s="1"/>
      <c r="B21" s="1"/>
    </row>
    <row r="22" spans="1:9" x14ac:dyDescent="0.25">
      <c r="A22" s="1"/>
      <c r="B22" s="1"/>
    </row>
    <row r="23" spans="1:9" x14ac:dyDescent="0.25">
      <c r="A23" s="1"/>
      <c r="B23" s="1"/>
      <c r="H23" s="6"/>
      <c r="I23" s="6"/>
    </row>
    <row r="26" spans="1:9" x14ac:dyDescent="0.25">
      <c r="A26" s="1"/>
      <c r="B26" s="1"/>
    </row>
    <row r="27" spans="1:9" x14ac:dyDescent="0.25">
      <c r="A27" s="1"/>
      <c r="B27" s="1"/>
    </row>
    <row r="28" spans="1:9" x14ac:dyDescent="0.25">
      <c r="A28" s="1"/>
      <c r="B28" s="1"/>
    </row>
    <row r="29" spans="1:9" x14ac:dyDescent="0.25">
      <c r="A29" s="1"/>
      <c r="B29" s="1"/>
    </row>
    <row r="30" spans="1:9" x14ac:dyDescent="0.25">
      <c r="A30" s="1"/>
      <c r="B30" s="1"/>
    </row>
  </sheetData>
  <mergeCells count="4">
    <mergeCell ref="H23:I23"/>
    <mergeCell ref="H5:I5"/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39BB-AE0D-44DD-869F-74822F51B5DE}">
  <dimension ref="A1:AH37"/>
  <sheetViews>
    <sheetView zoomScale="85" zoomScaleNormal="85" workbookViewId="0">
      <selection activeCell="A2" sqref="A2"/>
    </sheetView>
  </sheetViews>
  <sheetFormatPr defaultRowHeight="15" x14ac:dyDescent="0.25"/>
  <sheetData>
    <row r="1" spans="1:34" x14ac:dyDescent="0.25">
      <c r="A1" s="6">
        <v>5000</v>
      </c>
      <c r="B1" s="6"/>
      <c r="C1" s="6"/>
      <c r="D1" s="6"/>
      <c r="E1" s="6"/>
      <c r="F1" s="6"/>
      <c r="G1" s="6">
        <v>10000</v>
      </c>
      <c r="H1" s="6"/>
      <c r="I1" s="6"/>
      <c r="J1" s="6"/>
      <c r="K1" s="6"/>
      <c r="L1" s="6"/>
      <c r="N1" s="6">
        <v>15000</v>
      </c>
      <c r="O1" s="6"/>
      <c r="P1" s="6"/>
      <c r="Q1" s="6"/>
      <c r="R1" s="6"/>
      <c r="S1" s="6"/>
      <c r="U1" s="6">
        <v>20000</v>
      </c>
      <c r="V1" s="6"/>
      <c r="W1" s="6"/>
      <c r="X1" s="6"/>
      <c r="Y1" s="6"/>
      <c r="Z1" s="6"/>
      <c r="AB1" s="6">
        <v>25000</v>
      </c>
      <c r="AC1" s="6"/>
      <c r="AD1" s="6"/>
      <c r="AE1" s="6"/>
      <c r="AF1" s="6"/>
      <c r="AG1" s="6"/>
    </row>
    <row r="2" spans="1:34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0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N2" t="s">
        <v>0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U2" t="s">
        <v>0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B2" t="s">
        <v>0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</row>
    <row r="3" spans="1:34" x14ac:dyDescent="0.25">
      <c r="A3">
        <v>0</v>
      </c>
      <c r="B3">
        <v>37</v>
      </c>
      <c r="C3">
        <v>7202.40313424946</v>
      </c>
      <c r="D3">
        <v>6190.7752272727203</v>
      </c>
      <c r="E3">
        <v>1011.62790697674</v>
      </c>
      <c r="F3">
        <v>7202.40313424946</v>
      </c>
      <c r="G3">
        <v>0</v>
      </c>
      <c r="H3">
        <v>27</v>
      </c>
      <c r="I3">
        <v>8080.4958711545196</v>
      </c>
      <c r="J3">
        <v>6542.0108214285601</v>
      </c>
      <c r="K3">
        <v>1538.4850497259599</v>
      </c>
      <c r="L3">
        <v>8080.4958711545196</v>
      </c>
      <c r="N3">
        <v>0</v>
      </c>
      <c r="O3">
        <v>13</v>
      </c>
      <c r="P3">
        <v>8784.0233333333199</v>
      </c>
      <c r="Q3">
        <v>6759.0233333333199</v>
      </c>
      <c r="R3">
        <v>2025</v>
      </c>
      <c r="S3">
        <v>8784.0233333333199</v>
      </c>
      <c r="U3">
        <v>0</v>
      </c>
      <c r="V3">
        <v>6</v>
      </c>
      <c r="W3">
        <v>9686.0624999998599</v>
      </c>
      <c r="X3">
        <v>6486.0625000001901</v>
      </c>
      <c r="Y3">
        <v>3199.9999999996699</v>
      </c>
      <c r="Z3">
        <v>9686.0624999998599</v>
      </c>
      <c r="AB3">
        <v>0</v>
      </c>
      <c r="AC3">
        <v>5</v>
      </c>
      <c r="AD3">
        <v>10134.0233333333</v>
      </c>
      <c r="AE3">
        <v>6759.0233333333399</v>
      </c>
      <c r="AF3">
        <v>3374.99999999996</v>
      </c>
      <c r="AG3">
        <v>10134.0233333333</v>
      </c>
    </row>
    <row r="4" spans="1:34" x14ac:dyDescent="0.25">
      <c r="A4">
        <v>1</v>
      </c>
      <c r="B4">
        <v>208</v>
      </c>
      <c r="C4">
        <v>7191.8212316678901</v>
      </c>
      <c r="D4">
        <v>6168.5654177144097</v>
      </c>
      <c r="E4">
        <v>1023.25581395349</v>
      </c>
      <c r="F4">
        <v>7192.0395385868596</v>
      </c>
      <c r="G4">
        <v>1</v>
      </c>
      <c r="H4">
        <v>118</v>
      </c>
      <c r="I4">
        <v>8072.3004163289797</v>
      </c>
      <c r="J4">
        <v>6636.5861306146999</v>
      </c>
      <c r="K4">
        <v>1435.7142857142801</v>
      </c>
      <c r="L4">
        <v>8073.0849989321596</v>
      </c>
      <c r="N4">
        <v>1</v>
      </c>
      <c r="O4">
        <v>44</v>
      </c>
      <c r="P4">
        <v>8774.4791069610201</v>
      </c>
      <c r="Q4">
        <v>6749.4791069610201</v>
      </c>
      <c r="R4">
        <v>2025</v>
      </c>
      <c r="S4">
        <v>8774.5073843457794</v>
      </c>
      <c r="U4">
        <v>1</v>
      </c>
      <c r="V4">
        <v>20</v>
      </c>
      <c r="W4">
        <v>9511.3220073930497</v>
      </c>
      <c r="X4">
        <v>6647.6856437567003</v>
      </c>
      <c r="Y4">
        <v>2863.6363636363499</v>
      </c>
      <c r="Z4">
        <v>9511.3312580783295</v>
      </c>
      <c r="AB4">
        <v>1</v>
      </c>
      <c r="AC4">
        <v>8</v>
      </c>
      <c r="AD4">
        <v>10103.382644949001</v>
      </c>
      <c r="AE4">
        <v>6755.1683592347799</v>
      </c>
      <c r="AF4">
        <v>3348.2142857142398</v>
      </c>
      <c r="AG4">
        <v>10103.387423910001</v>
      </c>
    </row>
    <row r="5" spans="1:34" x14ac:dyDescent="0.25">
      <c r="A5">
        <v>2</v>
      </c>
      <c r="B5">
        <v>379</v>
      </c>
      <c r="C5">
        <v>7184.0225396849601</v>
      </c>
      <c r="D5">
        <v>6184.0225396849601</v>
      </c>
      <c r="E5">
        <v>999.99999999999898</v>
      </c>
      <c r="F5">
        <v>7185.1874474593296</v>
      </c>
      <c r="G5">
        <v>2</v>
      </c>
      <c r="H5">
        <v>135</v>
      </c>
      <c r="I5">
        <v>8070.5188094372297</v>
      </c>
      <c r="J5">
        <v>6570.5188094372297</v>
      </c>
      <c r="K5">
        <v>1500</v>
      </c>
      <c r="L5">
        <v>8070.6088367803604</v>
      </c>
      <c r="N5">
        <v>2</v>
      </c>
      <c r="O5">
        <v>59</v>
      </c>
      <c r="P5">
        <v>8817.7903104949291</v>
      </c>
      <c r="Q5">
        <v>6567.79031049901</v>
      </c>
      <c r="R5">
        <v>2249.99999999591</v>
      </c>
      <c r="S5">
        <v>8818.0184491773907</v>
      </c>
      <c r="U5">
        <v>2</v>
      </c>
      <c r="V5">
        <v>27</v>
      </c>
      <c r="W5">
        <v>9448.1342838426099</v>
      </c>
      <c r="X5">
        <v>6748.1342838426099</v>
      </c>
      <c r="Y5">
        <v>2700</v>
      </c>
      <c r="Z5">
        <v>9448.2055121682097</v>
      </c>
      <c r="AB5">
        <v>2</v>
      </c>
      <c r="AC5">
        <v>19</v>
      </c>
      <c r="AD5">
        <v>10132.857656639801</v>
      </c>
      <c r="AE5">
        <v>6739.2531100775795</v>
      </c>
      <c r="AF5">
        <v>3393.6045465622401</v>
      </c>
      <c r="AG5">
        <v>10132.9288849654</v>
      </c>
    </row>
    <row r="6" spans="1:34" x14ac:dyDescent="0.25">
      <c r="A6">
        <v>3</v>
      </c>
      <c r="B6">
        <v>562</v>
      </c>
      <c r="C6">
        <v>7183.9719923361999</v>
      </c>
      <c r="D6">
        <v>6146.4603588790696</v>
      </c>
      <c r="E6">
        <v>1037.5116334571301</v>
      </c>
      <c r="F6">
        <v>7184.4007496648201</v>
      </c>
      <c r="G6">
        <v>3</v>
      </c>
      <c r="H6">
        <v>250</v>
      </c>
      <c r="I6">
        <v>8072.9775787996596</v>
      </c>
      <c r="J6">
        <v>6576.5506248933398</v>
      </c>
      <c r="K6">
        <v>1496.42695390632</v>
      </c>
      <c r="L6">
        <v>8073.1439635930001</v>
      </c>
      <c r="N6">
        <v>3</v>
      </c>
      <c r="O6">
        <v>90</v>
      </c>
      <c r="P6">
        <v>8777.4464968832599</v>
      </c>
      <c r="Q6">
        <v>6741.73221116898</v>
      </c>
      <c r="R6">
        <v>2035.7142857142801</v>
      </c>
      <c r="S6">
        <v>8777.8748442577198</v>
      </c>
      <c r="U6">
        <v>3</v>
      </c>
      <c r="V6">
        <v>43</v>
      </c>
      <c r="W6">
        <v>9498.12864831357</v>
      </c>
      <c r="X6">
        <v>6667.3594175451299</v>
      </c>
      <c r="Y6">
        <v>2830.7692307684401</v>
      </c>
      <c r="Z6">
        <v>9499.8450918424696</v>
      </c>
      <c r="AB6">
        <v>3</v>
      </c>
      <c r="AC6">
        <v>26</v>
      </c>
      <c r="AD6">
        <v>10125.530689301801</v>
      </c>
      <c r="AE6">
        <v>6750.5306893018196</v>
      </c>
      <c r="AF6">
        <v>3374.99999999996</v>
      </c>
      <c r="AG6">
        <v>10125.727385305499</v>
      </c>
    </row>
    <row r="7" spans="1:34" x14ac:dyDescent="0.25">
      <c r="A7" s="2">
        <v>4</v>
      </c>
      <c r="B7" s="2">
        <v>817</v>
      </c>
      <c r="C7" s="2">
        <v>7186.3400862226799</v>
      </c>
      <c r="D7" s="2">
        <v>6078.7843886500696</v>
      </c>
      <c r="E7" s="2">
        <v>1107.5556975726099</v>
      </c>
      <c r="F7" s="2">
        <v>7188.0230193990701</v>
      </c>
      <c r="G7">
        <v>4</v>
      </c>
      <c r="H7">
        <v>272</v>
      </c>
      <c r="I7">
        <v>8072.0916192524101</v>
      </c>
      <c r="J7">
        <v>6636.7105750179298</v>
      </c>
      <c r="K7">
        <v>1435.38104423448</v>
      </c>
      <c r="L7">
        <v>8073.9933250251797</v>
      </c>
      <c r="N7">
        <v>4</v>
      </c>
      <c r="O7">
        <v>113</v>
      </c>
      <c r="P7">
        <v>8791.4469996334301</v>
      </c>
      <c r="Q7">
        <v>6656.0495351556701</v>
      </c>
      <c r="R7">
        <v>2135.39746447777</v>
      </c>
      <c r="S7">
        <v>8793.6758549997194</v>
      </c>
      <c r="U7">
        <v>4</v>
      </c>
      <c r="V7">
        <v>53</v>
      </c>
      <c r="W7">
        <v>9423.6318605126198</v>
      </c>
      <c r="X7">
        <v>6729.7569133319203</v>
      </c>
      <c r="Y7">
        <v>2693.8749471807</v>
      </c>
      <c r="Z7">
        <v>9425.8779194425897</v>
      </c>
      <c r="AB7">
        <v>4</v>
      </c>
      <c r="AC7">
        <v>33</v>
      </c>
      <c r="AD7">
        <v>10114.923911751601</v>
      </c>
      <c r="AE7">
        <v>6739.9196928908696</v>
      </c>
      <c r="AF7">
        <v>3375.0042188607399</v>
      </c>
      <c r="AG7">
        <v>10116.6887519054</v>
      </c>
    </row>
    <row r="8" spans="1:34" x14ac:dyDescent="0.25">
      <c r="G8">
        <v>5</v>
      </c>
      <c r="H8">
        <v>333</v>
      </c>
      <c r="I8">
        <v>8075.4652389231496</v>
      </c>
      <c r="J8">
        <v>6646.6720133604804</v>
      </c>
      <c r="K8">
        <v>1428.7932255626699</v>
      </c>
      <c r="L8">
        <v>8077.8011677246104</v>
      </c>
      <c r="N8">
        <v>5</v>
      </c>
      <c r="O8">
        <v>156</v>
      </c>
      <c r="P8">
        <v>8776.1007314288108</v>
      </c>
      <c r="Q8">
        <v>6738.9064543759096</v>
      </c>
      <c r="R8">
        <v>2037.1942770528899</v>
      </c>
      <c r="S8">
        <v>8777.8688210845303</v>
      </c>
      <c r="U8" s="2">
        <v>5</v>
      </c>
      <c r="V8" s="2">
        <v>78</v>
      </c>
      <c r="W8" s="2">
        <v>9418.2897791708601</v>
      </c>
      <c r="X8" s="2">
        <v>6739.7183505994299</v>
      </c>
      <c r="Y8" s="2">
        <v>2678.5714285714298</v>
      </c>
      <c r="Z8" s="2">
        <v>9419.9212784114006</v>
      </c>
      <c r="AB8">
        <v>5</v>
      </c>
      <c r="AC8">
        <v>40</v>
      </c>
      <c r="AD8">
        <v>10118.6843219035</v>
      </c>
      <c r="AE8">
        <v>6743.6843219034799</v>
      </c>
      <c r="AF8">
        <v>3375</v>
      </c>
      <c r="AG8">
        <v>10119.1988652741</v>
      </c>
    </row>
    <row r="9" spans="1:34" x14ac:dyDescent="0.25">
      <c r="G9" s="2">
        <v>6</v>
      </c>
      <c r="H9" s="2">
        <v>378</v>
      </c>
      <c r="I9" s="2">
        <v>8059.3228924187697</v>
      </c>
      <c r="J9" s="2">
        <v>6636.4954505656897</v>
      </c>
      <c r="K9" s="2">
        <v>1422.82744185308</v>
      </c>
      <c r="L9" s="2">
        <v>8063.1068795287401</v>
      </c>
      <c r="N9">
        <v>6</v>
      </c>
      <c r="O9">
        <v>191</v>
      </c>
      <c r="P9">
        <v>8779.5043458352102</v>
      </c>
      <c r="Q9">
        <v>6732.8538438052101</v>
      </c>
      <c r="R9">
        <v>2046.6505020300001</v>
      </c>
      <c r="S9">
        <v>8781.5993661032098</v>
      </c>
      <c r="U9">
        <v>6</v>
      </c>
      <c r="V9">
        <v>-1</v>
      </c>
      <c r="W9">
        <v>-1</v>
      </c>
      <c r="X9">
        <v>-1</v>
      </c>
      <c r="Y9">
        <v>-1</v>
      </c>
      <c r="Z9" s="3" t="s">
        <v>8</v>
      </c>
      <c r="AB9" s="2">
        <v>6</v>
      </c>
      <c r="AC9" s="2">
        <v>57</v>
      </c>
      <c r="AD9" s="2">
        <v>10094.2364091412</v>
      </c>
      <c r="AE9" s="2">
        <v>6746.0221234268802</v>
      </c>
      <c r="AF9" s="2">
        <v>3348.2142857142899</v>
      </c>
      <c r="AG9" s="2">
        <v>10095.936957703099</v>
      </c>
    </row>
    <row r="10" spans="1:34" x14ac:dyDescent="0.25">
      <c r="G10">
        <v>7</v>
      </c>
      <c r="H10">
        <v>-1</v>
      </c>
      <c r="I10">
        <v>-1</v>
      </c>
      <c r="J10">
        <v>-1</v>
      </c>
      <c r="K10">
        <v>-1</v>
      </c>
      <c r="L10" s="3" t="s">
        <v>8</v>
      </c>
      <c r="N10" s="2">
        <v>7</v>
      </c>
      <c r="O10" s="2">
        <v>210</v>
      </c>
      <c r="P10" s="2">
        <v>8755.8724728461293</v>
      </c>
      <c r="Q10" s="2">
        <v>6738.6059842529403</v>
      </c>
      <c r="R10" s="2">
        <v>2017.2664885931899</v>
      </c>
      <c r="S10" s="2">
        <v>8759.6108869436594</v>
      </c>
      <c r="AB10">
        <v>7</v>
      </c>
      <c r="AC10">
        <v>-1</v>
      </c>
      <c r="AD10">
        <v>-1</v>
      </c>
      <c r="AE10">
        <v>-1</v>
      </c>
      <c r="AF10">
        <v>-1</v>
      </c>
      <c r="AG10" s="3" t="s">
        <v>8</v>
      </c>
    </row>
    <row r="11" spans="1:34" x14ac:dyDescent="0.25">
      <c r="N11">
        <v>8</v>
      </c>
      <c r="O11">
        <v>-1</v>
      </c>
      <c r="P11">
        <v>-1</v>
      </c>
      <c r="Q11">
        <v>-1</v>
      </c>
      <c r="R11">
        <v>-1</v>
      </c>
      <c r="S11" s="3" t="s">
        <v>8</v>
      </c>
    </row>
    <row r="15" spans="1:34" x14ac:dyDescent="0.25">
      <c r="A15" s="6">
        <v>5000</v>
      </c>
      <c r="B15" s="6"/>
      <c r="C15" s="6"/>
      <c r="D15" s="6"/>
      <c r="E15" s="6"/>
      <c r="F15" s="6"/>
      <c r="H15" s="6">
        <v>10000</v>
      </c>
      <c r="I15" s="6"/>
      <c r="J15" s="6"/>
      <c r="K15" s="6"/>
      <c r="L15" s="6"/>
      <c r="M15" s="6"/>
      <c r="O15" s="6">
        <v>15000</v>
      </c>
      <c r="P15" s="6"/>
      <c r="Q15" s="6"/>
      <c r="R15" s="6"/>
      <c r="S15" s="6"/>
      <c r="T15" s="6"/>
      <c r="V15" s="6">
        <v>20000</v>
      </c>
      <c r="W15" s="6"/>
      <c r="X15" s="6"/>
      <c r="Y15" s="6"/>
      <c r="Z15" s="6"/>
      <c r="AA15" s="6"/>
      <c r="AC15" s="6">
        <v>25000</v>
      </c>
      <c r="AD15" s="6"/>
      <c r="AE15" s="6"/>
      <c r="AF15" s="6"/>
      <c r="AG15" s="6"/>
      <c r="AH15" s="6"/>
    </row>
    <row r="16" spans="1:34" x14ac:dyDescent="0.25">
      <c r="A16">
        <v>4</v>
      </c>
      <c r="B16">
        <v>817</v>
      </c>
      <c r="C16">
        <v>4</v>
      </c>
      <c r="D16">
        <v>0.1152</v>
      </c>
      <c r="E16">
        <v>8.5969999999999995</v>
      </c>
      <c r="F16">
        <v>0.99</v>
      </c>
      <c r="H16">
        <v>6</v>
      </c>
      <c r="I16">
        <v>378</v>
      </c>
      <c r="J16">
        <v>4</v>
      </c>
      <c r="K16">
        <v>6.7299999999999999E-2</v>
      </c>
      <c r="L16">
        <v>14.8627</v>
      </c>
      <c r="M16">
        <v>1</v>
      </c>
      <c r="O16">
        <v>7</v>
      </c>
      <c r="P16">
        <v>210</v>
      </c>
      <c r="Q16">
        <v>4</v>
      </c>
      <c r="R16">
        <v>6.59E-2</v>
      </c>
      <c r="S16">
        <v>15.1715</v>
      </c>
      <c r="T16">
        <v>1</v>
      </c>
      <c r="V16">
        <v>5</v>
      </c>
      <c r="W16">
        <v>78</v>
      </c>
      <c r="X16">
        <v>4</v>
      </c>
      <c r="Y16">
        <v>6.25E-2</v>
      </c>
      <c r="Z16">
        <v>16</v>
      </c>
      <c r="AA16">
        <v>1</v>
      </c>
      <c r="AC16">
        <v>6</v>
      </c>
      <c r="AD16">
        <v>57</v>
      </c>
      <c r="AE16">
        <v>4</v>
      </c>
      <c r="AF16">
        <v>6.25E-2</v>
      </c>
      <c r="AG16">
        <v>16</v>
      </c>
      <c r="AH16">
        <v>1</v>
      </c>
    </row>
    <row r="17" spans="1:34" x14ac:dyDescent="0.25">
      <c r="A17">
        <v>4</v>
      </c>
      <c r="B17">
        <v>817</v>
      </c>
      <c r="C17">
        <v>5</v>
      </c>
      <c r="D17">
        <v>0.10639999999999999</v>
      </c>
      <c r="E17">
        <v>9.4027999999999992</v>
      </c>
      <c r="F17">
        <v>1</v>
      </c>
      <c r="H17">
        <v>6</v>
      </c>
      <c r="I17">
        <v>378</v>
      </c>
      <c r="J17">
        <v>5</v>
      </c>
      <c r="K17">
        <v>7.4999999999999997E-2</v>
      </c>
      <c r="L17">
        <v>13.333299999999999</v>
      </c>
      <c r="M17">
        <v>1</v>
      </c>
      <c r="O17">
        <v>7</v>
      </c>
      <c r="P17">
        <v>210</v>
      </c>
      <c r="Q17">
        <v>5</v>
      </c>
      <c r="R17">
        <v>6.8599999999999994E-2</v>
      </c>
      <c r="S17">
        <v>14.583299999999999</v>
      </c>
      <c r="T17">
        <v>1</v>
      </c>
      <c r="V17">
        <v>5</v>
      </c>
      <c r="W17">
        <v>78</v>
      </c>
      <c r="X17">
        <v>5</v>
      </c>
      <c r="Y17">
        <v>7.1400000000000005E-2</v>
      </c>
      <c r="Z17">
        <v>14</v>
      </c>
      <c r="AA17">
        <v>1</v>
      </c>
      <c r="AC17">
        <v>6</v>
      </c>
      <c r="AD17">
        <v>57</v>
      </c>
      <c r="AE17">
        <v>5</v>
      </c>
      <c r="AF17">
        <v>7.1400000000000005E-2</v>
      </c>
      <c r="AG17">
        <v>14</v>
      </c>
      <c r="AH17">
        <v>1</v>
      </c>
    </row>
    <row r="24" spans="1:34" x14ac:dyDescent="0.25">
      <c r="G24" t="s">
        <v>1</v>
      </c>
      <c r="H24" t="s">
        <v>2</v>
      </c>
      <c r="K24" t="s">
        <v>1</v>
      </c>
      <c r="L24" t="s">
        <v>2</v>
      </c>
    </row>
    <row r="25" spans="1:34" x14ac:dyDescent="0.25">
      <c r="F25">
        <v>1</v>
      </c>
      <c r="G25">
        <v>0.1152</v>
      </c>
      <c r="H25">
        <v>0.10639999999999999</v>
      </c>
      <c r="I25">
        <f>(G25+H25)*5000</f>
        <v>1108</v>
      </c>
      <c r="J25">
        <v>1</v>
      </c>
      <c r="K25">
        <f>G25*60</f>
        <v>6.9119999999999999</v>
      </c>
      <c r="L25">
        <f>H25*60</f>
        <v>6.3839999999999995</v>
      </c>
    </row>
    <row r="26" spans="1:34" x14ac:dyDescent="0.25">
      <c r="F26">
        <v>2</v>
      </c>
      <c r="G26">
        <v>6.7299999999999999E-2</v>
      </c>
      <c r="H26">
        <v>7.4999999999999997E-2</v>
      </c>
      <c r="I26">
        <f t="shared" ref="I26:I29" si="0">(G26+H26)*5000</f>
        <v>711.49999999999989</v>
      </c>
      <c r="J26">
        <v>2</v>
      </c>
      <c r="K26">
        <f t="shared" ref="K26:K29" si="1">G26*60</f>
        <v>4.0380000000000003</v>
      </c>
      <c r="L26">
        <f t="shared" ref="L26:L29" si="2">H26*60</f>
        <v>4.5</v>
      </c>
    </row>
    <row r="27" spans="1:34" x14ac:dyDescent="0.25">
      <c r="F27">
        <v>3</v>
      </c>
      <c r="G27">
        <v>6.59E-2</v>
      </c>
      <c r="H27">
        <v>6.8599999999999994E-2</v>
      </c>
      <c r="I27">
        <f t="shared" si="0"/>
        <v>672.5</v>
      </c>
      <c r="J27">
        <v>3</v>
      </c>
      <c r="K27">
        <f t="shared" si="1"/>
        <v>3.9540000000000002</v>
      </c>
      <c r="L27">
        <f t="shared" si="2"/>
        <v>4.1159999999999997</v>
      </c>
    </row>
    <row r="28" spans="1:34" x14ac:dyDescent="0.25">
      <c r="F28">
        <v>4</v>
      </c>
      <c r="G28">
        <v>6.25E-2</v>
      </c>
      <c r="H28">
        <v>7.1400000000000005E-2</v>
      </c>
      <c r="I28">
        <f t="shared" si="0"/>
        <v>669.50000000000011</v>
      </c>
      <c r="J28">
        <v>4</v>
      </c>
      <c r="K28">
        <f t="shared" si="1"/>
        <v>3.75</v>
      </c>
      <c r="L28">
        <f t="shared" si="2"/>
        <v>4.2840000000000007</v>
      </c>
    </row>
    <row r="29" spans="1:34" x14ac:dyDescent="0.25">
      <c r="F29">
        <v>5</v>
      </c>
      <c r="G29">
        <v>6.25E-2</v>
      </c>
      <c r="H29">
        <v>7.1400000000000005E-2</v>
      </c>
      <c r="I29">
        <f t="shared" si="0"/>
        <v>669.50000000000011</v>
      </c>
      <c r="J29">
        <v>5</v>
      </c>
      <c r="K29">
        <f t="shared" si="1"/>
        <v>3.75</v>
      </c>
      <c r="L29">
        <f t="shared" si="2"/>
        <v>4.2840000000000007</v>
      </c>
    </row>
    <row r="32" spans="1:34" x14ac:dyDescent="0.25">
      <c r="G32" t="s">
        <v>9</v>
      </c>
      <c r="H32" t="s">
        <v>10</v>
      </c>
    </row>
    <row r="33" spans="6:8" x14ac:dyDescent="0.25">
      <c r="F33">
        <v>1</v>
      </c>
      <c r="G33" s="2">
        <v>6078.7843886500696</v>
      </c>
      <c r="H33">
        <f>SUM(K25:L25)</f>
        <v>13.295999999999999</v>
      </c>
    </row>
    <row r="34" spans="6:8" x14ac:dyDescent="0.25">
      <c r="F34">
        <v>2</v>
      </c>
      <c r="G34" s="2">
        <v>6636.4954505656897</v>
      </c>
      <c r="H34">
        <f t="shared" ref="H34:H37" si="3">SUM(K26:L26)</f>
        <v>8.5380000000000003</v>
      </c>
    </row>
    <row r="35" spans="6:8" x14ac:dyDescent="0.25">
      <c r="F35">
        <v>3</v>
      </c>
      <c r="G35" s="2">
        <v>6738.6059842529403</v>
      </c>
      <c r="H35">
        <f t="shared" si="3"/>
        <v>8.07</v>
      </c>
    </row>
    <row r="36" spans="6:8" x14ac:dyDescent="0.25">
      <c r="F36">
        <v>4</v>
      </c>
      <c r="G36" s="2">
        <v>6739.7183505994299</v>
      </c>
      <c r="H36">
        <f t="shared" si="3"/>
        <v>8.0340000000000007</v>
      </c>
    </row>
    <row r="37" spans="6:8" x14ac:dyDescent="0.25">
      <c r="F37">
        <v>5</v>
      </c>
      <c r="G37" s="2">
        <v>6746.0221234268802</v>
      </c>
      <c r="H37">
        <f t="shared" si="3"/>
        <v>8.0340000000000007</v>
      </c>
    </row>
  </sheetData>
  <mergeCells count="10">
    <mergeCell ref="A15:F15"/>
    <mergeCell ref="H15:M15"/>
    <mergeCell ref="O15:T15"/>
    <mergeCell ref="V15:AA15"/>
    <mergeCell ref="AC15:AH15"/>
    <mergeCell ref="G1:L1"/>
    <mergeCell ref="N1:S1"/>
    <mergeCell ref="U1:Z1"/>
    <mergeCell ref="AB1:AG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Summary-6Points</vt:lpstr>
      <vt:lpstr>Bcm =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2021-05-28T10:36:45Z</dcterms:modified>
</cp:coreProperties>
</file>