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C631DB4-CA2D-4DC8-959A-4CAB4E851D9B}" xr6:coauthVersionLast="45" xr6:coauthVersionMax="45" xr10:uidLastSave="{00000000-0000-0000-0000-000000000000}"/>
  <bookViews>
    <workbookView xWindow="60" yWindow="7455" windowWidth="21600" windowHeight="11325" tabRatio="1000" activeTab="1" xr2:uid="{00000000-000D-0000-FFFF-FFFF00000000}"/>
  </bookViews>
  <sheets>
    <sheet name="AllLinks" sheetId="2" r:id="rId1"/>
    <sheet name="Network" sheetId="3" r:id="rId2"/>
    <sheet name="Sheet2" sheetId="13" r:id="rId3"/>
    <sheet name="Sheet1" sheetId="1" r:id="rId4"/>
    <sheet name="Sheet5" sheetId="12" r:id="rId5"/>
    <sheet name="ODpairs" sheetId="5" r:id="rId6"/>
    <sheet name="PutStops" sheetId="4" r:id="rId7"/>
    <sheet name="CompeteSectionRemark" sheetId="8" r:id="rId8"/>
    <sheet name="DestNodeSe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2" l="1"/>
  <c r="N40" i="2"/>
  <c r="O40" i="2" s="1"/>
  <c r="F29" i="2" l="1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<sst xmlns="http://schemas.openxmlformats.org/spreadsheetml/2006/main" count="162" uniqueCount="96">
  <si>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</si>
  <si>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</si>
  <si>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</si>
  <si>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</si>
  <si>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</si>
  <si>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</si>
  <si>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</si>
  <si>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</si>
  <si>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</si>
  <si>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</si>
  <si>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</si>
  <si>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</si>
  <si>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</si>
  <si>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</si>
  <si>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</si>
  <si>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</si>
  <si>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</si>
  <si>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</si>
  <si>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</si>
  <si>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</si>
  <si>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</si>
  <si>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</si>
  <si>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</si>
  <si>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</si>
  <si>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</si>
  <si>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</si>
  <si>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</si>
  <si>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</si>
  <si>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</si>
  <si>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</si>
  <si>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</si>
  <si>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</si>
  <si>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</si>
  <si>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</si>
  <si>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</si>
  <si>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</si>
  <si>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</si>
  <si>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</si>
  <si>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</si>
  <si>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</si>
  <si>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</si>
  <si>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</si>
  <si>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</si>
  <si>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</si>
  <si>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</si>
  <si>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</si>
  <si>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</si>
  <si>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</si>
  <si>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</si>
  <si>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</si>
  <si>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</si>
  <si>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</si>
  <si>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</si>
  <si>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</si>
  <si>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</si>
  <si>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</si>
  <si>
    <t xml:space="preserve"> Check the initial input for the  6link network data</t>
  </si>
  <si>
    <t xml:space="preserve"> 29.00,  3.00</t>
  </si>
  <si>
    <t xml:space="preserve"> 12.00,  4.00</t>
  </si>
  <si>
    <t xml:space="preserve"> 17.00,  8.00</t>
  </si>
  <si>
    <t xml:space="preserve">  9.00,  6.00</t>
  </si>
  <si>
    <t>ca</t>
  </si>
  <si>
    <t>vehicle_mean(1)</t>
  </si>
  <si>
    <t xml:space="preserve">REAL(8) </t>
  </si>
  <si>
    <t>vehicle_mean(2)</t>
  </si>
  <si>
    <t>vehicle_mean(3)</t>
  </si>
  <si>
    <t>vehicle_mean(4)</t>
  </si>
  <si>
    <t>vehicle_mean(5)</t>
  </si>
  <si>
    <t>vehicle_mean(6)</t>
  </si>
  <si>
    <t>mean</t>
  </si>
  <si>
    <t>Var</t>
  </si>
  <si>
    <t>wait_mean(1)</t>
  </si>
  <si>
    <t>wait_mean(2)</t>
  </si>
  <si>
    <t>wait_mean(3)</t>
  </si>
  <si>
    <t>wait_mean(4)</t>
  </si>
  <si>
    <t>wait_mean(5)</t>
  </si>
  <si>
    <t>wait_mean(6)</t>
  </si>
  <si>
    <t>Path link incidence</t>
  </si>
  <si>
    <t>Path 1</t>
  </si>
  <si>
    <t>Path 2</t>
  </si>
  <si>
    <t>Path 3</t>
  </si>
  <si>
    <t>Path 4</t>
  </si>
  <si>
    <t>id</t>
  </si>
  <si>
    <t>cost</t>
  </si>
  <si>
    <t>flow</t>
  </si>
  <si>
    <t>x</t>
  </si>
  <si>
    <t>mapfx</t>
  </si>
  <si>
    <t>logit</t>
  </si>
  <si>
    <t>Path ID</t>
  </si>
  <si>
    <t>Path Cost</t>
  </si>
  <si>
    <t xml:space="preserve">Mapping function </t>
  </si>
  <si>
    <t>Computed Prob</t>
  </si>
  <si>
    <t xml:space="preserve">Prob from Algorithm </t>
  </si>
  <si>
    <t>bcm  = 1</t>
  </si>
  <si>
    <t>bcm  = 5</t>
  </si>
  <si>
    <t>bcm 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</si>
</sst>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2" fontId="0" fillId="4" borderId="0" xfId="0" applyNumberFormat="1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43"/>
  <sheetViews>
    <sheetView topLeftCell="A6" zoomScale="85" zoomScaleNormal="85" workbookViewId="0">
      <selection activeCell="P35" sqref="P35"/>
    </sheetView>
  </sheetViews>
  <sheetFormatPr defaultRowHeight="15" x14ac:dyDescent="0.25"/>
  <sheetData>
    <row r="3" spans="2:24" x14ac:dyDescent="0.25">
      <c r="B3" s="3" t="s">
        <v>17</v>
      </c>
      <c r="C3" s="3" t="s">
        <v>18</v>
      </c>
      <c r="D3" s="3" t="s">
        <v>19</v>
      </c>
      <c r="E3" s="3"/>
    </row>
    <row r="4" spans="2:24" x14ac:dyDescent="0.25">
      <c r="B4">
        <v>1</v>
      </c>
      <c r="C4">
        <v>2</v>
      </c>
      <c r="D4">
        <v>25</v>
      </c>
    </row>
    <row r="5" spans="2:24" x14ac:dyDescent="0.25">
      <c r="B5">
        <v>1</v>
      </c>
      <c r="C5">
        <v>3</v>
      </c>
      <c r="D5">
        <v>7</v>
      </c>
    </row>
    <row r="6" spans="2:24" x14ac:dyDescent="0.25">
      <c r="B6">
        <v>1</v>
      </c>
      <c r="C6">
        <v>4</v>
      </c>
    </row>
    <row r="9" spans="2:24" x14ac:dyDescent="0.25">
      <c r="H9" t="s">
        <v>4</v>
      </c>
      <c r="I9" s="1">
        <v>29</v>
      </c>
    </row>
    <row r="10" spans="2:24" x14ac:dyDescent="0.25">
      <c r="H10" t="s">
        <v>5</v>
      </c>
      <c r="I10" s="1">
        <v>6</v>
      </c>
    </row>
    <row r="11" spans="2:24" x14ac:dyDescent="0.25">
      <c r="H11" t="s">
        <v>6</v>
      </c>
      <c r="I11" s="1">
        <v>6</v>
      </c>
    </row>
    <row r="12" spans="2:24" x14ac:dyDescent="0.25">
      <c r="H12" t="s">
        <v>7</v>
      </c>
      <c r="I12" s="1">
        <v>7</v>
      </c>
    </row>
    <row r="13" spans="2:24" x14ac:dyDescent="0.25">
      <c r="H13" t="s">
        <v>8</v>
      </c>
      <c r="I13" s="1">
        <v>10</v>
      </c>
      <c r="X13" t="s">
        <v>56</v>
      </c>
    </row>
    <row r="14" spans="2:24" x14ac:dyDescent="0.25">
      <c r="H14" t="s">
        <v>9</v>
      </c>
      <c r="I14" s="1">
        <v>9</v>
      </c>
      <c r="X14" t="s">
        <v>57</v>
      </c>
    </row>
    <row r="15" spans="2:24" x14ac:dyDescent="0.25">
      <c r="H15" t="s">
        <v>10</v>
      </c>
      <c r="I15" s="1">
        <v>12</v>
      </c>
      <c r="X15" t="s">
        <v>58</v>
      </c>
    </row>
    <row r="16" spans="2:24" x14ac:dyDescent="0.25">
      <c r="H16" t="s">
        <v>11</v>
      </c>
      <c r="I16" s="1">
        <v>17</v>
      </c>
      <c r="X16" t="s">
        <v>59</v>
      </c>
    </row>
    <row r="17" spans="1:24" x14ac:dyDescent="0.25">
      <c r="X17" t="s">
        <v>60</v>
      </c>
    </row>
    <row r="19" spans="1:24" ht="15.75" thickBot="1" x14ac:dyDescent="0.3"/>
    <row r="20" spans="1:24" ht="15.75" thickBot="1" x14ac:dyDescent="0.3">
      <c r="A20" s="13" t="s">
        <v>51</v>
      </c>
      <c r="B20" s="14"/>
      <c r="C20" s="14"/>
      <c r="D20" s="14"/>
      <c r="E20" s="14"/>
      <c r="F20" s="14"/>
      <c r="G20" s="15"/>
      <c r="J20" t="s">
        <v>52</v>
      </c>
      <c r="K20" t="s">
        <v>53</v>
      </c>
    </row>
    <row r="21" spans="1:24" x14ac:dyDescent="0.25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24" x14ac:dyDescent="0.25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24" x14ac:dyDescent="0.25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24" x14ac:dyDescent="0.25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12">
        <v>29</v>
      </c>
      <c r="R24" s="12">
        <v>3</v>
      </c>
      <c r="S24" s="12">
        <v>1.5</v>
      </c>
    </row>
    <row r="25" spans="1:24" x14ac:dyDescent="0.25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12">
        <v>6</v>
      </c>
      <c r="R25" s="12">
        <v>3</v>
      </c>
      <c r="S25" s="12">
        <v>0.3</v>
      </c>
    </row>
    <row r="26" spans="1:24" x14ac:dyDescent="0.25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12">
        <v>6</v>
      </c>
      <c r="R26" s="12">
        <v>1</v>
      </c>
      <c r="S26" s="12">
        <v>0.3</v>
      </c>
      <c r="V26">
        <v>29</v>
      </c>
      <c r="W26">
        <v>3</v>
      </c>
      <c r="X26">
        <v>1.5</v>
      </c>
    </row>
    <row r="27" spans="1:24" x14ac:dyDescent="0.25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12">
        <v>7</v>
      </c>
      <c r="R27" s="12">
        <v>5</v>
      </c>
      <c r="S27" s="12">
        <v>0.4</v>
      </c>
      <c r="V27">
        <v>6</v>
      </c>
      <c r="W27">
        <v>3</v>
      </c>
      <c r="X27">
        <v>0.3</v>
      </c>
    </row>
    <row r="28" spans="1:24" x14ac:dyDescent="0.25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12">
        <v>10</v>
      </c>
      <c r="R28" s="12">
        <v>3</v>
      </c>
      <c r="S28" s="12">
        <v>0.5</v>
      </c>
      <c r="V28">
        <v>6</v>
      </c>
      <c r="W28">
        <v>1</v>
      </c>
      <c r="X28">
        <v>0.3</v>
      </c>
    </row>
    <row r="29" spans="1:24" x14ac:dyDescent="0.25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12">
        <v>9</v>
      </c>
      <c r="R29" s="12">
        <v>6</v>
      </c>
      <c r="S29" s="12">
        <v>0.5</v>
      </c>
      <c r="V29">
        <v>7</v>
      </c>
      <c r="W29">
        <v>5</v>
      </c>
      <c r="X29">
        <v>0.4</v>
      </c>
    </row>
    <row r="30" spans="1:24" x14ac:dyDescent="0.25">
      <c r="N30" s="3"/>
      <c r="O30" s="3"/>
      <c r="P30" s="3" t="s">
        <v>10</v>
      </c>
      <c r="Q30" s="12">
        <v>12</v>
      </c>
      <c r="R30" s="12">
        <v>4</v>
      </c>
      <c r="S30" s="12">
        <v>0.6</v>
      </c>
      <c r="V30">
        <v>10</v>
      </c>
      <c r="W30">
        <v>3</v>
      </c>
      <c r="X30">
        <v>0.5</v>
      </c>
    </row>
    <row r="31" spans="1:24" x14ac:dyDescent="0.25">
      <c r="N31" s="3"/>
      <c r="O31" s="3"/>
      <c r="P31" s="3" t="s">
        <v>11</v>
      </c>
      <c r="Q31" s="12">
        <v>17</v>
      </c>
      <c r="R31" s="12">
        <v>8</v>
      </c>
      <c r="S31" s="12">
        <v>0.9</v>
      </c>
      <c r="V31">
        <v>9</v>
      </c>
      <c r="W31">
        <v>6</v>
      </c>
      <c r="X31">
        <v>0.5</v>
      </c>
    </row>
    <row r="32" spans="1:24" x14ac:dyDescent="0.25">
      <c r="N32" s="3"/>
      <c r="O32" s="3"/>
      <c r="P32" s="3"/>
      <c r="Q32" s="3"/>
      <c r="R32" s="3"/>
      <c r="S32" s="3"/>
      <c r="V32">
        <v>12</v>
      </c>
      <c r="W32">
        <v>4</v>
      </c>
      <c r="X32">
        <v>0.6</v>
      </c>
    </row>
    <row r="33" spans="14:24" x14ac:dyDescent="0.25">
      <c r="V33">
        <v>17</v>
      </c>
      <c r="W33">
        <v>8</v>
      </c>
      <c r="X33">
        <v>0.9</v>
      </c>
    </row>
    <row r="38" spans="14:24" x14ac:dyDescent="0.25">
      <c r="S38">
        <v>1</v>
      </c>
      <c r="T38">
        <v>1</v>
      </c>
      <c r="U38">
        <v>29</v>
      </c>
      <c r="V38">
        <v>3</v>
      </c>
      <c r="W38">
        <v>1.5</v>
      </c>
    </row>
    <row r="39" spans="14:24" x14ac:dyDescent="0.25">
      <c r="S39">
        <v>2</v>
      </c>
      <c r="T39">
        <v>1</v>
      </c>
      <c r="U39" s="12">
        <v>6</v>
      </c>
      <c r="V39" s="12">
        <v>3</v>
      </c>
      <c r="W39" s="12">
        <v>0.3</v>
      </c>
    </row>
    <row r="40" spans="14:24" x14ac:dyDescent="0.25">
      <c r="N40">
        <f>12/60</f>
        <v>0.2</v>
      </c>
      <c r="O40">
        <f>N40*4</f>
        <v>0.8</v>
      </c>
      <c r="P40">
        <f>(1+4/144)</f>
        <v>1.0277777777777777</v>
      </c>
      <c r="S40">
        <v>2</v>
      </c>
      <c r="T40">
        <v>2</v>
      </c>
      <c r="U40" s="12">
        <v>6</v>
      </c>
      <c r="V40" s="12">
        <v>1</v>
      </c>
      <c r="W40" s="12">
        <v>0.3</v>
      </c>
    </row>
    <row r="41" spans="14:24" x14ac:dyDescent="0.25">
      <c r="S41">
        <v>3</v>
      </c>
      <c r="T41">
        <v>1</v>
      </c>
      <c r="U41" s="12">
        <v>7</v>
      </c>
      <c r="V41" s="12">
        <v>5</v>
      </c>
      <c r="W41" s="12">
        <v>0.4</v>
      </c>
    </row>
    <row r="42" spans="14:24" x14ac:dyDescent="0.25">
      <c r="S42">
        <v>3</v>
      </c>
      <c r="T42">
        <v>2</v>
      </c>
      <c r="U42" s="12">
        <v>10</v>
      </c>
      <c r="V42" s="12">
        <v>3</v>
      </c>
      <c r="W42" s="12">
        <v>0.5</v>
      </c>
    </row>
    <row r="43" spans="14:24" x14ac:dyDescent="0.25">
      <c r="S43">
        <v>4</v>
      </c>
      <c r="T43">
        <v>1</v>
      </c>
      <c r="U43" s="12">
        <v>9</v>
      </c>
      <c r="V43" s="12">
        <v>6</v>
      </c>
      <c r="W43" s="12">
        <v>0.5</v>
      </c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A9" zoomScale="115" zoomScaleNormal="115" workbookViewId="0">
      <selection activeCell="F19" sqref="F19"/>
    </sheetView>
  </sheetViews>
  <sheetFormatPr defaultRowHeight="15" x14ac:dyDescent="0.25"/>
  <sheetData>
    <row r="1" spans="1:17" x14ac:dyDescent="0.25">
      <c r="A1" t="s">
        <v>20</v>
      </c>
      <c r="B1" t="s">
        <v>21</v>
      </c>
    </row>
    <row r="2" spans="1:17" x14ac:dyDescent="0.25">
      <c r="A2">
        <v>1</v>
      </c>
      <c r="B2">
        <v>2</v>
      </c>
    </row>
    <row r="3" spans="1:17" x14ac:dyDescent="0.25">
      <c r="A3">
        <v>2</v>
      </c>
      <c r="B3">
        <v>3</v>
      </c>
    </row>
    <row r="4" spans="1:17" x14ac:dyDescent="0.25">
      <c r="A4">
        <v>3</v>
      </c>
      <c r="B4">
        <v>3</v>
      </c>
    </row>
    <row r="5" spans="1:17" x14ac:dyDescent="0.25">
      <c r="A5">
        <v>4</v>
      </c>
      <c r="B5">
        <v>2</v>
      </c>
    </row>
    <row r="8" spans="1:17" x14ac:dyDescent="0.25">
      <c r="O8" t="s">
        <v>62</v>
      </c>
      <c r="P8">
        <v>6</v>
      </c>
      <c r="Q8" t="s">
        <v>63</v>
      </c>
    </row>
    <row r="9" spans="1:17" x14ac:dyDescent="0.25">
      <c r="O9" t="s">
        <v>64</v>
      </c>
      <c r="P9">
        <v>6</v>
      </c>
      <c r="Q9" t="s">
        <v>63</v>
      </c>
    </row>
    <row r="10" spans="1:17" x14ac:dyDescent="0.25">
      <c r="O10" t="s">
        <v>65</v>
      </c>
      <c r="P10">
        <v>29</v>
      </c>
      <c r="Q10" t="s">
        <v>63</v>
      </c>
    </row>
    <row r="11" spans="1:17" x14ac:dyDescent="0.25">
      <c r="O11" t="s">
        <v>66</v>
      </c>
      <c r="P11">
        <v>6.6</v>
      </c>
      <c r="Q11" t="s">
        <v>63</v>
      </c>
    </row>
    <row r="12" spans="1:17" x14ac:dyDescent="0.25">
      <c r="O12" t="s">
        <v>67</v>
      </c>
      <c r="P12">
        <v>7</v>
      </c>
      <c r="Q12" t="s">
        <v>63</v>
      </c>
    </row>
    <row r="13" spans="1:17" x14ac:dyDescent="0.25">
      <c r="O13" t="s">
        <v>68</v>
      </c>
      <c r="P13">
        <v>9.28571428571429</v>
      </c>
      <c r="Q13" t="s">
        <v>63</v>
      </c>
    </row>
    <row r="17" spans="1:20" x14ac:dyDescent="0.25">
      <c r="B17" t="s">
        <v>34</v>
      </c>
      <c r="C17" t="s">
        <v>35</v>
      </c>
      <c r="F17" t="s">
        <v>69</v>
      </c>
      <c r="G17" t="s">
        <v>70</v>
      </c>
    </row>
    <row r="18" spans="1:20" x14ac:dyDescent="0.25">
      <c r="B18">
        <v>2</v>
      </c>
      <c r="C18" s="3">
        <v>1</v>
      </c>
      <c r="D18">
        <v>1</v>
      </c>
      <c r="E18">
        <v>2</v>
      </c>
      <c r="F18">
        <v>6</v>
      </c>
      <c r="G18">
        <v>15</v>
      </c>
      <c r="L18" s="3" t="s">
        <v>36</v>
      </c>
      <c r="M18" s="3"/>
      <c r="R18" t="s">
        <v>71</v>
      </c>
      <c r="S18">
        <v>15</v>
      </c>
      <c r="T18" t="s">
        <v>63</v>
      </c>
    </row>
    <row r="19" spans="1:20" x14ac:dyDescent="0.25">
      <c r="B19">
        <v>5</v>
      </c>
      <c r="C19" s="3">
        <v>2</v>
      </c>
      <c r="D19">
        <v>1</v>
      </c>
      <c r="E19">
        <v>3</v>
      </c>
      <c r="F19">
        <v>6</v>
      </c>
      <c r="G19">
        <v>15</v>
      </c>
      <c r="K19">
        <v>0</v>
      </c>
      <c r="L19" s="3">
        <v>1</v>
      </c>
      <c r="M19" s="3" t="s">
        <v>37</v>
      </c>
      <c r="O19">
        <v>0</v>
      </c>
      <c r="P19">
        <v>44.15</v>
      </c>
      <c r="R19" t="s">
        <v>72</v>
      </c>
      <c r="S19">
        <v>15</v>
      </c>
      <c r="T19" t="s">
        <v>63</v>
      </c>
    </row>
    <row r="20" spans="1:20" x14ac:dyDescent="0.25">
      <c r="B20">
        <v>1</v>
      </c>
      <c r="C20" s="3">
        <v>3</v>
      </c>
      <c r="D20">
        <v>1</v>
      </c>
      <c r="E20">
        <v>4</v>
      </c>
      <c r="F20">
        <v>29</v>
      </c>
      <c r="G20">
        <v>10</v>
      </c>
      <c r="K20">
        <v>1</v>
      </c>
      <c r="L20" s="3">
        <v>2</v>
      </c>
      <c r="M20" s="3" t="s">
        <v>41</v>
      </c>
      <c r="O20">
        <v>50</v>
      </c>
      <c r="P20">
        <v>38.479999999999997</v>
      </c>
      <c r="R20" t="s">
        <v>73</v>
      </c>
      <c r="S20">
        <v>10</v>
      </c>
      <c r="T20" t="s">
        <v>63</v>
      </c>
    </row>
    <row r="21" spans="1:20" x14ac:dyDescent="0.25">
      <c r="B21">
        <v>3</v>
      </c>
      <c r="C21" s="3">
        <v>4</v>
      </c>
      <c r="D21">
        <v>2</v>
      </c>
      <c r="E21">
        <v>3</v>
      </c>
      <c r="F21">
        <v>6.6</v>
      </c>
      <c r="G21">
        <v>6</v>
      </c>
      <c r="K21">
        <v>2</v>
      </c>
      <c r="L21" s="3">
        <v>3</v>
      </c>
      <c r="M21" s="3" t="s">
        <v>38</v>
      </c>
      <c r="O21">
        <v>0</v>
      </c>
      <c r="P21">
        <v>43.6</v>
      </c>
      <c r="R21" t="s">
        <v>74</v>
      </c>
      <c r="S21">
        <v>6</v>
      </c>
      <c r="T21" t="s">
        <v>63</v>
      </c>
    </row>
    <row r="22" spans="1:20" x14ac:dyDescent="0.25">
      <c r="B22">
        <v>6</v>
      </c>
      <c r="C22" s="3">
        <v>5</v>
      </c>
      <c r="D22">
        <v>2</v>
      </c>
      <c r="E22">
        <v>4</v>
      </c>
      <c r="F22">
        <v>7</v>
      </c>
      <c r="G22">
        <v>10</v>
      </c>
      <c r="K22">
        <v>3</v>
      </c>
      <c r="L22" s="3">
        <v>4</v>
      </c>
      <c r="M22" s="3" t="s">
        <v>39</v>
      </c>
      <c r="O22">
        <v>201.47</v>
      </c>
      <c r="P22">
        <v>26.72</v>
      </c>
      <c r="R22" t="s">
        <v>75</v>
      </c>
      <c r="S22">
        <v>10</v>
      </c>
      <c r="T22" t="s">
        <v>63</v>
      </c>
    </row>
    <row r="23" spans="1:20" x14ac:dyDescent="0.25">
      <c r="B23">
        <v>4</v>
      </c>
      <c r="C23" s="3">
        <v>6</v>
      </c>
      <c r="D23">
        <v>3</v>
      </c>
      <c r="E23">
        <v>4</v>
      </c>
      <c r="F23">
        <v>9.28571428571429</v>
      </c>
      <c r="G23">
        <v>2.8571428571428599</v>
      </c>
      <c r="K23">
        <v>4</v>
      </c>
      <c r="L23" s="3">
        <v>5</v>
      </c>
      <c r="M23" s="3" t="s">
        <v>40</v>
      </c>
      <c r="N23" t="s">
        <v>61</v>
      </c>
      <c r="O23">
        <v>98.53</v>
      </c>
      <c r="P23">
        <v>26.72</v>
      </c>
      <c r="R23" t="s">
        <v>76</v>
      </c>
      <c r="S23">
        <v>2.8571428571428599</v>
      </c>
      <c r="T23" t="s">
        <v>63</v>
      </c>
    </row>
    <row r="25" spans="1:20" x14ac:dyDescent="0.25">
      <c r="B25" s="11"/>
      <c r="C25" s="11"/>
    </row>
    <row r="26" spans="1:20" x14ac:dyDescent="0.25">
      <c r="B26" s="11"/>
      <c r="C26" s="11"/>
    </row>
    <row r="27" spans="1:20" x14ac:dyDescent="0.25">
      <c r="A27" s="16" t="s">
        <v>77</v>
      </c>
      <c r="B27" s="16"/>
      <c r="C27" s="16"/>
      <c r="D27" s="16"/>
      <c r="E27" s="16"/>
      <c r="F27" s="16"/>
      <c r="G27" s="16"/>
      <c r="H27" s="16"/>
      <c r="I27" s="16"/>
    </row>
    <row r="28" spans="1:20" x14ac:dyDescent="0.25">
      <c r="A28" t="s">
        <v>78</v>
      </c>
      <c r="B28">
        <v>3</v>
      </c>
    </row>
    <row r="29" spans="1:20" x14ac:dyDescent="0.25">
      <c r="A29" t="s">
        <v>79</v>
      </c>
      <c r="B29">
        <v>1</v>
      </c>
      <c r="C29">
        <v>4</v>
      </c>
      <c r="D29">
        <v>6</v>
      </c>
    </row>
    <row r="30" spans="1:20" x14ac:dyDescent="0.25">
      <c r="A30" t="s">
        <v>80</v>
      </c>
      <c r="B30">
        <v>1</v>
      </c>
      <c r="C30">
        <v>5</v>
      </c>
    </row>
    <row r="31" spans="1:20" x14ac:dyDescent="0.25">
      <c r="A31" t="s">
        <v>81</v>
      </c>
      <c r="B31">
        <v>2</v>
      </c>
      <c r="C31">
        <v>6</v>
      </c>
    </row>
  </sheetData>
  <sortState xmlns:xlrd2="http://schemas.microsoft.com/office/spreadsheetml/2017/richdata2" ref="A1:C2369">
    <sortCondition ref="A1:A2369"/>
  </sortState>
  <mergeCells count="1">
    <mergeCell ref="A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6290-B8CD-4CCD-BBEB-F2B6E648D88C}">
  <dimension ref="F3:T32"/>
  <sheetViews>
    <sheetView workbookViewId="0">
      <selection activeCell="M18" sqref="M18"/>
    </sheetView>
  </sheetViews>
  <sheetFormatPr defaultRowHeight="15" x14ac:dyDescent="0.25"/>
  <cols>
    <col min="10" max="10" width="12.7109375" customWidth="1"/>
  </cols>
  <sheetData>
    <row r="3" spans="6:20" x14ac:dyDescent="0.25">
      <c r="F3" s="17" t="s">
        <v>93</v>
      </c>
      <c r="G3" s="17"/>
      <c r="H3" s="17"/>
      <c r="I3" s="17"/>
      <c r="J3" s="17"/>
      <c r="K3" s="17"/>
    </row>
    <row r="4" spans="6:20" x14ac:dyDescent="0.25">
      <c r="F4" t="s">
        <v>88</v>
      </c>
      <c r="G4" t="s">
        <v>89</v>
      </c>
      <c r="H4" t="s">
        <v>84</v>
      </c>
      <c r="I4" t="s">
        <v>92</v>
      </c>
      <c r="J4" t="s">
        <v>90</v>
      </c>
      <c r="K4" t="s">
        <v>91</v>
      </c>
    </row>
    <row r="5" spans="6:20" x14ac:dyDescent="0.25">
      <c r="F5">
        <v>1</v>
      </c>
      <c r="G5">
        <v>42.31</v>
      </c>
      <c r="H5">
        <v>70.349999999999994</v>
      </c>
      <c r="I5">
        <v>0.469024</v>
      </c>
      <c r="J5">
        <v>29.43</v>
      </c>
      <c r="K5">
        <v>0.46904800000000002</v>
      </c>
      <c r="O5" t="s">
        <v>82</v>
      </c>
      <c r="P5" t="s">
        <v>83</v>
      </c>
      <c r="Q5" t="s">
        <v>84</v>
      </c>
      <c r="R5" t="s">
        <v>85</v>
      </c>
      <c r="S5" t="s">
        <v>86</v>
      </c>
      <c r="T5" t="s">
        <v>87</v>
      </c>
    </row>
    <row r="6" spans="6:20" x14ac:dyDescent="0.25">
      <c r="F6">
        <v>2</v>
      </c>
      <c r="G6">
        <v>58.34</v>
      </c>
      <c r="H6">
        <v>0</v>
      </c>
      <c r="I6">
        <v>0</v>
      </c>
      <c r="J6">
        <v>1001</v>
      </c>
      <c r="K6">
        <v>0</v>
      </c>
      <c r="O6">
        <v>1</v>
      </c>
      <c r="P6">
        <v>42.32</v>
      </c>
      <c r="Q6">
        <v>71.790000000000006</v>
      </c>
      <c r="R6">
        <v>0.47856700000000002</v>
      </c>
      <c r="S6">
        <v>18.899999999999999</v>
      </c>
      <c r="T6">
        <v>0.47857300000000003</v>
      </c>
    </row>
    <row r="7" spans="6:20" x14ac:dyDescent="0.25">
      <c r="F7">
        <v>3</v>
      </c>
      <c r="G7">
        <v>46.88</v>
      </c>
      <c r="H7">
        <v>0</v>
      </c>
      <c r="I7">
        <v>0</v>
      </c>
      <c r="J7">
        <v>1001</v>
      </c>
      <c r="K7">
        <v>0</v>
      </c>
      <c r="O7">
        <v>2</v>
      </c>
      <c r="P7">
        <v>58.3</v>
      </c>
      <c r="Q7">
        <v>0</v>
      </c>
      <c r="R7">
        <v>0</v>
      </c>
      <c r="S7">
        <v>1001</v>
      </c>
      <c r="T7">
        <v>0</v>
      </c>
    </row>
    <row r="8" spans="6:20" x14ac:dyDescent="0.25">
      <c r="F8">
        <v>4</v>
      </c>
      <c r="G8">
        <v>42.2</v>
      </c>
      <c r="H8">
        <v>79.650000000000006</v>
      </c>
      <c r="I8">
        <v>0.530976</v>
      </c>
      <c r="J8">
        <v>29.43</v>
      </c>
      <c r="K8">
        <v>0.53095199999999998</v>
      </c>
      <c r="O8">
        <v>3</v>
      </c>
      <c r="P8">
        <v>46.85</v>
      </c>
      <c r="Q8">
        <v>2.86</v>
      </c>
      <c r="R8">
        <v>1.9075000000000002E-2</v>
      </c>
      <c r="S8">
        <v>18.899999999999999</v>
      </c>
      <c r="T8">
        <v>1.9075999999999999E-2</v>
      </c>
    </row>
    <row r="9" spans="6:20" x14ac:dyDescent="0.25">
      <c r="O9">
        <v>4</v>
      </c>
      <c r="P9">
        <v>42.17</v>
      </c>
      <c r="Q9">
        <v>75.349999999999994</v>
      </c>
      <c r="R9">
        <v>0.50235799999999997</v>
      </c>
      <c r="S9">
        <v>18.899999999999999</v>
      </c>
      <c r="T9">
        <v>0.50235099999999999</v>
      </c>
    </row>
    <row r="16" spans="6:20" x14ac:dyDescent="0.25">
      <c r="F16" s="17" t="s">
        <v>94</v>
      </c>
      <c r="G16" s="17"/>
      <c r="H16" s="17"/>
      <c r="I16" s="17"/>
      <c r="J16" s="17"/>
      <c r="K16" s="17"/>
      <c r="O16" t="s">
        <v>82</v>
      </c>
      <c r="P16" t="s">
        <v>83</v>
      </c>
      <c r="Q16" t="s">
        <v>84</v>
      </c>
      <c r="R16" t="s">
        <v>85</v>
      </c>
      <c r="S16" t="s">
        <v>86</v>
      </c>
      <c r="T16" t="s">
        <v>87</v>
      </c>
    </row>
    <row r="17" spans="6:20" x14ac:dyDescent="0.25">
      <c r="F17" t="s">
        <v>88</v>
      </c>
      <c r="G17" t="s">
        <v>89</v>
      </c>
      <c r="H17" t="s">
        <v>84</v>
      </c>
      <c r="I17" t="s">
        <v>92</v>
      </c>
      <c r="J17" t="s">
        <v>90</v>
      </c>
      <c r="K17" t="s">
        <v>91</v>
      </c>
      <c r="O17">
        <v>1</v>
      </c>
      <c r="P17">
        <v>42.25</v>
      </c>
      <c r="Q17">
        <v>63.4</v>
      </c>
      <c r="R17">
        <v>0.42264600000000002</v>
      </c>
      <c r="S17">
        <v>0.84</v>
      </c>
      <c r="T17">
        <v>0.42264200000000002</v>
      </c>
    </row>
    <row r="18" spans="6:20" x14ac:dyDescent="0.25">
      <c r="F18">
        <v>1</v>
      </c>
      <c r="G18">
        <v>42.32</v>
      </c>
      <c r="H18">
        <v>71.790000000000006</v>
      </c>
      <c r="I18">
        <v>0.47856700000000002</v>
      </c>
      <c r="J18">
        <v>18.899999999999999</v>
      </c>
      <c r="K18">
        <v>0.47857300000000003</v>
      </c>
      <c r="O18">
        <v>2</v>
      </c>
      <c r="P18">
        <v>58.53</v>
      </c>
      <c r="Q18">
        <v>1.3</v>
      </c>
      <c r="R18">
        <v>8.6960000000000006E-3</v>
      </c>
      <c r="S18">
        <v>0.84</v>
      </c>
      <c r="T18">
        <v>8.6960000000000006E-3</v>
      </c>
    </row>
    <row r="19" spans="6:20" x14ac:dyDescent="0.25">
      <c r="F19">
        <v>2</v>
      </c>
      <c r="G19">
        <v>58.3</v>
      </c>
      <c r="H19">
        <v>0</v>
      </c>
      <c r="I19">
        <v>0</v>
      </c>
      <c r="J19">
        <v>1001</v>
      </c>
      <c r="K19">
        <v>0</v>
      </c>
      <c r="O19">
        <v>3</v>
      </c>
      <c r="P19">
        <v>47.08</v>
      </c>
      <c r="Q19">
        <v>23.4</v>
      </c>
      <c r="R19">
        <v>0.15598500000000001</v>
      </c>
      <c r="S19">
        <v>0.84</v>
      </c>
      <c r="T19">
        <v>0.15598500000000001</v>
      </c>
    </row>
    <row r="20" spans="6:20" x14ac:dyDescent="0.25">
      <c r="F20">
        <v>3</v>
      </c>
      <c r="G20">
        <v>46.85</v>
      </c>
      <c r="H20">
        <v>2.86</v>
      </c>
      <c r="I20">
        <v>1.9075000000000002E-2</v>
      </c>
      <c r="J20">
        <v>18.899999999999999</v>
      </c>
      <c r="K20">
        <v>1.9075999999999999E-2</v>
      </c>
      <c r="O20">
        <v>4</v>
      </c>
      <c r="P20">
        <v>42.37</v>
      </c>
      <c r="Q20">
        <v>61.9</v>
      </c>
      <c r="R20">
        <v>0.41267300000000001</v>
      </c>
      <c r="S20">
        <v>0.84</v>
      </c>
      <c r="T20">
        <v>0.41267700000000002</v>
      </c>
    </row>
    <row r="21" spans="6:20" x14ac:dyDescent="0.25">
      <c r="F21">
        <v>4</v>
      </c>
      <c r="G21">
        <v>42.17</v>
      </c>
      <c r="H21">
        <v>75.349999999999994</v>
      </c>
      <c r="I21">
        <v>0.50235799999999997</v>
      </c>
      <c r="J21">
        <v>18.899999999999999</v>
      </c>
      <c r="K21">
        <v>0.50235099999999999</v>
      </c>
    </row>
    <row r="27" spans="6:20" x14ac:dyDescent="0.25">
      <c r="F27" s="17" t="s">
        <v>95</v>
      </c>
      <c r="G27" s="17"/>
      <c r="H27" s="17"/>
      <c r="I27" s="17"/>
      <c r="J27" s="17"/>
      <c r="K27" s="17"/>
    </row>
    <row r="28" spans="6:20" x14ac:dyDescent="0.25">
      <c r="F28" t="s">
        <v>88</v>
      </c>
      <c r="G28" t="s">
        <v>89</v>
      </c>
      <c r="H28" t="s">
        <v>84</v>
      </c>
      <c r="I28" t="s">
        <v>92</v>
      </c>
      <c r="J28" t="s">
        <v>90</v>
      </c>
      <c r="K28" t="s">
        <v>91</v>
      </c>
    </row>
    <row r="29" spans="6:20" x14ac:dyDescent="0.25">
      <c r="F29">
        <v>1</v>
      </c>
      <c r="G29">
        <v>42.25</v>
      </c>
      <c r="H29">
        <v>63.4</v>
      </c>
      <c r="I29">
        <v>0.42264600000000002</v>
      </c>
      <c r="J29">
        <v>0.84</v>
      </c>
      <c r="K29">
        <v>0.42264200000000002</v>
      </c>
    </row>
    <row r="30" spans="6:20" x14ac:dyDescent="0.25">
      <c r="F30">
        <v>2</v>
      </c>
      <c r="G30">
        <v>58.53</v>
      </c>
      <c r="H30">
        <v>1.3</v>
      </c>
      <c r="I30">
        <v>8.6960000000000006E-3</v>
      </c>
      <c r="J30">
        <v>0.84</v>
      </c>
      <c r="K30">
        <v>8.6960000000000006E-3</v>
      </c>
    </row>
    <row r="31" spans="6:20" x14ac:dyDescent="0.25">
      <c r="F31">
        <v>3</v>
      </c>
      <c r="G31">
        <v>47.08</v>
      </c>
      <c r="H31">
        <v>23.4</v>
      </c>
      <c r="I31">
        <v>0.15598500000000001</v>
      </c>
      <c r="J31">
        <v>0.84</v>
      </c>
      <c r="K31">
        <v>0.15598500000000001</v>
      </c>
    </row>
    <row r="32" spans="6:20" x14ac:dyDescent="0.25">
      <c r="F32">
        <v>4</v>
      </c>
      <c r="G32">
        <v>42.37</v>
      </c>
      <c r="H32">
        <v>61.9</v>
      </c>
      <c r="I32">
        <v>0.41267300000000001</v>
      </c>
      <c r="J32">
        <v>0.84</v>
      </c>
      <c r="K32">
        <v>0.41267700000000002</v>
      </c>
    </row>
  </sheetData>
  <mergeCells count="3">
    <mergeCell ref="F3:K3"/>
    <mergeCell ref="F16:K16"/>
    <mergeCell ref="F27:K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G53" sqref="G53"/>
    </sheetView>
  </sheetViews>
  <sheetFormatPr defaultRowHeight="15" x14ac:dyDescent="0.25"/>
  <cols>
    <col min="7" max="7" width="15.85546875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25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25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25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25">
      <c r="D7" t="s">
        <v>15</v>
      </c>
    </row>
    <row r="8" spans="1:4" x14ac:dyDescent="0.25">
      <c r="A8" t="s">
        <v>4</v>
      </c>
      <c r="B8" s="1">
        <v>25</v>
      </c>
      <c r="D8" s="2">
        <v>25</v>
      </c>
    </row>
    <row r="9" spans="1:4" x14ac:dyDescent="0.25">
      <c r="A9" t="s">
        <v>5</v>
      </c>
      <c r="B9" s="1">
        <v>7</v>
      </c>
      <c r="D9" s="2">
        <v>7</v>
      </c>
    </row>
    <row r="10" spans="1:4" x14ac:dyDescent="0.25">
      <c r="A10" t="s">
        <v>6</v>
      </c>
      <c r="B10" s="1">
        <v>6</v>
      </c>
      <c r="D10" s="2">
        <v>5.4278145562277524</v>
      </c>
    </row>
    <row r="11" spans="1:4" x14ac:dyDescent="0.25">
      <c r="A11" t="s">
        <v>7</v>
      </c>
      <c r="B11" s="1">
        <v>4</v>
      </c>
      <c r="D11" s="2">
        <v>9.0001961683159006</v>
      </c>
    </row>
    <row r="12" spans="1:4" x14ac:dyDescent="0.25">
      <c r="A12" t="s">
        <v>8</v>
      </c>
      <c r="B12" s="1">
        <v>4</v>
      </c>
      <c r="D12" s="2">
        <v>13</v>
      </c>
    </row>
    <row r="13" spans="1:4" x14ac:dyDescent="0.25">
      <c r="A13" t="s">
        <v>9</v>
      </c>
      <c r="B13" s="1">
        <v>10</v>
      </c>
      <c r="D13" s="2">
        <v>8</v>
      </c>
    </row>
    <row r="14" spans="1:4" x14ac:dyDescent="0.25">
      <c r="A14" t="s">
        <v>10</v>
      </c>
      <c r="B14" s="1">
        <v>13</v>
      </c>
    </row>
    <row r="15" spans="1:4" x14ac:dyDescent="0.25">
      <c r="A15" t="s">
        <v>11</v>
      </c>
      <c r="B15" s="1">
        <v>8</v>
      </c>
    </row>
    <row r="19" spans="2:7" x14ac:dyDescent="0.25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25">
      <c r="G27" s="6"/>
    </row>
    <row r="28" spans="2:7" x14ac:dyDescent="0.25">
      <c r="G28" s="6"/>
    </row>
    <row r="29" spans="2:7" x14ac:dyDescent="0.25">
      <c r="G29" s="6"/>
    </row>
    <row r="30" spans="2:7" x14ac:dyDescent="0.25">
      <c r="G30" s="6"/>
    </row>
    <row r="31" spans="2:7" x14ac:dyDescent="0.25">
      <c r="G31" s="7"/>
    </row>
    <row r="32" spans="2:7" x14ac:dyDescent="0.25">
      <c r="G32" s="6"/>
    </row>
    <row r="36" spans="2:3" x14ac:dyDescent="0.25">
      <c r="B36">
        <f>1/C36</f>
        <v>0.16666666666666666</v>
      </c>
      <c r="C36">
        <v>6</v>
      </c>
    </row>
    <row r="37" spans="2:3" x14ac:dyDescent="0.25">
      <c r="B37">
        <f t="shared" ref="B37:B41" si="1">1/C37</f>
        <v>0.16666666666666666</v>
      </c>
      <c r="C37">
        <v>6</v>
      </c>
    </row>
    <row r="38" spans="2:3" x14ac:dyDescent="0.25">
      <c r="B38">
        <f t="shared" si="1"/>
        <v>0.23333333333333334</v>
      </c>
      <c r="C38">
        <v>4.2857142857142856</v>
      </c>
    </row>
    <row r="39" spans="2:3" x14ac:dyDescent="0.25">
      <c r="B39">
        <f t="shared" si="1"/>
        <v>0.4</v>
      </c>
      <c r="C39">
        <v>2.5</v>
      </c>
    </row>
    <row r="40" spans="2:3" x14ac:dyDescent="0.25">
      <c r="B40">
        <f t="shared" si="1"/>
        <v>0.16666666666666666</v>
      </c>
      <c r="C40">
        <v>6</v>
      </c>
    </row>
    <row r="41" spans="2:3" x14ac:dyDescent="0.25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5" x14ac:dyDescent="0.25"/>
  <sheetData>
    <row r="1" spans="1:11" x14ac:dyDescent="0.25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25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25">
      <c r="I3">
        <v>44.3056688298133</v>
      </c>
      <c r="K3">
        <v>45.033874460199002</v>
      </c>
    </row>
    <row r="4" spans="1:11" x14ac:dyDescent="0.25">
      <c r="I4">
        <v>25.672082962303701</v>
      </c>
      <c r="K4">
        <v>25.733517742006299</v>
      </c>
    </row>
    <row r="5" spans="1:11" x14ac:dyDescent="0.25">
      <c r="I5">
        <v>24.332716059960699</v>
      </c>
      <c r="K5">
        <v>24.332716059960699</v>
      </c>
    </row>
    <row r="14" spans="1:11" x14ac:dyDescent="0.25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25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G36" sqref="G35:G36"/>
    </sheetView>
  </sheetViews>
  <sheetFormatPr defaultRowHeight="15" x14ac:dyDescent="0.25"/>
  <sheetData>
    <row r="1" spans="1:4" x14ac:dyDescent="0.25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25">
      <c r="A2">
        <v>1</v>
      </c>
      <c r="B2">
        <v>1</v>
      </c>
      <c r="C2">
        <v>4</v>
      </c>
      <c r="D2">
        <v>200</v>
      </c>
    </row>
    <row r="3" spans="1:4" x14ac:dyDescent="0.25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C40" sqref="C40"/>
    </sheetView>
  </sheetViews>
  <sheetFormatPr defaultRowHeight="15" x14ac:dyDescent="0.25"/>
  <sheetData>
    <row r="3" spans="2:7" x14ac:dyDescent="0.25">
      <c r="C3" s="4" t="s">
        <v>22</v>
      </c>
      <c r="D3" s="4"/>
      <c r="E3" s="4"/>
      <c r="F3" s="4"/>
      <c r="G3" s="4"/>
    </row>
    <row r="4" spans="2:7" x14ac:dyDescent="0.25">
      <c r="B4">
        <v>1</v>
      </c>
      <c r="C4" s="3">
        <v>1</v>
      </c>
      <c r="D4" s="3">
        <v>4</v>
      </c>
      <c r="E4" s="3"/>
    </row>
    <row r="5" spans="2:7" x14ac:dyDescent="0.25">
      <c r="B5">
        <v>2</v>
      </c>
      <c r="C5" s="3">
        <v>1</v>
      </c>
      <c r="D5" s="3">
        <v>2</v>
      </c>
      <c r="E5" s="3">
        <v>3</v>
      </c>
    </row>
    <row r="6" spans="2:7" x14ac:dyDescent="0.25">
      <c r="B6">
        <v>3</v>
      </c>
      <c r="C6" s="3">
        <v>2</v>
      </c>
      <c r="D6" s="3">
        <v>3</v>
      </c>
      <c r="E6" s="3">
        <v>4</v>
      </c>
    </row>
    <row r="7" spans="2:7" x14ac:dyDescent="0.25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5" x14ac:dyDescent="0.25"/>
  <cols>
    <col min="4" max="4" width="24" customWidth="1"/>
    <col min="5" max="5" width="18.85546875" customWidth="1"/>
  </cols>
  <sheetData>
    <row r="2" spans="3:5" x14ac:dyDescent="0.25">
      <c r="C2" t="s">
        <v>31</v>
      </c>
      <c r="D2" t="s">
        <v>32</v>
      </c>
      <c r="E2" t="s">
        <v>33</v>
      </c>
    </row>
    <row r="3" spans="3:5" x14ac:dyDescent="0.25">
      <c r="C3" s="5">
        <v>1</v>
      </c>
      <c r="D3" s="5"/>
      <c r="E3" s="5"/>
    </row>
    <row r="4" spans="3:5" x14ac:dyDescent="0.25">
      <c r="C4" s="5">
        <v>2</v>
      </c>
      <c r="D4" s="5" t="s">
        <v>27</v>
      </c>
      <c r="E4" s="5"/>
    </row>
    <row r="5" spans="3:5" x14ac:dyDescent="0.25">
      <c r="C5" s="5">
        <v>3</v>
      </c>
      <c r="D5" s="5" t="s">
        <v>28</v>
      </c>
      <c r="E5" s="5" t="s">
        <v>27</v>
      </c>
    </row>
    <row r="6" spans="3:5" x14ac:dyDescent="0.25">
      <c r="C6" s="5">
        <v>4</v>
      </c>
      <c r="D6" s="5"/>
      <c r="E6" s="5" t="s">
        <v>28</v>
      </c>
    </row>
    <row r="7" spans="3:5" x14ac:dyDescent="0.25">
      <c r="C7" s="5">
        <v>5</v>
      </c>
      <c r="D7" s="5" t="s">
        <v>29</v>
      </c>
      <c r="E7" s="5"/>
    </row>
    <row r="8" spans="3:5" x14ac:dyDescent="0.25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AllLinks</vt:lpstr>
      <vt:lpstr>Network</vt:lpstr>
      <vt:lpstr>Sheet2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2020-08-17T07:22:06Z</dcterms:modified>
</cp:coreProperties>
</file>