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011BEC6B-A275-4742-A182-71BAB3F04C08}" xr6:coauthVersionLast="43" xr6:coauthVersionMax="43" xr10:uidLastSave="{00000000-0000-0000-0000-000000000000}"/>
  <bookViews>
    <workbookView xWindow="-120" yWindow="-120" windowWidth="29040" windowHeight="16440" tabRatio="1000" activeTab="1" xr2:uid="{00000000-000D-0000-FFFF-FFFF00000000}"/>
  </bookViews>
  <sheets>
    <sheet name="AllLinks" sheetId="2" r:id="rId1"/>
    <sheet name="Network" sheetId="3" r:id="rId2"/>
    <sheet name="Sheet1" sheetId="1" r:id="rId3"/>
    <sheet name="Sheet5" sheetId="12" r:id="rId4"/>
    <sheet name="ODpairs" sheetId="5" r:id="rId5"/>
    <sheet name="PutStops" sheetId="4" r:id="rId6"/>
    <sheet name="CompeteSectionRemark" sheetId="8" r:id="rId7"/>
    <sheet name="DestNodeSet" sheetId="7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40" i="2" l="1"/>
  <c r="O40" i="2"/>
  <c r="N40" i="2"/>
  <c r="F29" i="2" l="1"/>
  <c r="F28" i="2"/>
  <c r="B37" i="1" l="1"/>
  <c r="B38" i="1"/>
  <c r="B39" i="1"/>
  <c r="B40" i="1"/>
  <c r="B41" i="1"/>
  <c r="B36" i="1"/>
  <c r="D3" i="1" l="1"/>
  <c r="D4" i="1"/>
  <c r="D5" i="1"/>
  <c r="D2" i="1"/>
</calcChain>
</file>

<file path=xl/sharedStrings.xml><?xml version="1.0" encoding="utf-8"?>
<sst xmlns="http://schemas.openxmlformats.org/spreadsheetml/2006/main" count="124" uniqueCount="77">
  <si>
    <t>f^1</t>
  </si>
  <si>
    <t>f^2</t>
  </si>
  <si>
    <t>f^3</t>
  </si>
  <si>
    <t>f^4</t>
  </si>
  <si>
    <t>t_1^1</t>
  </si>
  <si>
    <t>t_2^2</t>
  </si>
  <si>
    <t>t_3^2</t>
  </si>
  <si>
    <t>t_3^3</t>
  </si>
  <si>
    <t>t_4^3</t>
  </si>
  <si>
    <t>t_4^4</t>
  </si>
  <si>
    <t>t_5^2</t>
  </si>
  <si>
    <t>t_6^3</t>
  </si>
  <si>
    <t>frequency/min</t>
  </si>
  <si>
    <t>headway</t>
  </si>
  <si>
    <t>fre (hour)</t>
  </si>
  <si>
    <t>Section cost</t>
  </si>
  <si>
    <t>nodes</t>
  </si>
  <si>
    <t>O</t>
  </si>
  <si>
    <t>D</t>
  </si>
  <si>
    <t>Cost</t>
  </si>
  <si>
    <t>LineID</t>
  </si>
  <si>
    <t>NumStops</t>
  </si>
  <si>
    <t>stops</t>
  </si>
  <si>
    <t>Num</t>
  </si>
  <si>
    <t>Dest</t>
  </si>
  <si>
    <t>INDEX</t>
  </si>
  <si>
    <t>NodeNum</t>
  </si>
  <si>
    <t>V_5^2</t>
    <phoneticPr fontId="0" type="noConversion"/>
  </si>
  <si>
    <t>V_6^3</t>
    <phoneticPr fontId="0" type="noConversion"/>
  </si>
  <si>
    <t>V_2^2</t>
    <phoneticPr fontId="0" type="noConversion"/>
  </si>
  <si>
    <t>V_3^3</t>
    <phoneticPr fontId="0" type="noConversion"/>
  </si>
  <si>
    <t xml:space="preserve">Section </t>
  </si>
  <si>
    <t>Compete_1</t>
  </si>
  <si>
    <t>Compete_2</t>
  </si>
  <si>
    <t xml:space="preserve">Secon </t>
  </si>
  <si>
    <t>link</t>
  </si>
  <si>
    <t>Output Path inf</t>
  </si>
  <si>
    <t>S1</t>
  </si>
  <si>
    <t>S2-S3-S4</t>
  </si>
  <si>
    <t>S3-S4</t>
  </si>
  <si>
    <t>S6</t>
  </si>
  <si>
    <t>S5-S4</t>
  </si>
  <si>
    <t>Link</t>
  </si>
  <si>
    <t>Tail</t>
  </si>
  <si>
    <t>Head</t>
  </si>
  <si>
    <t>A</t>
  </si>
  <si>
    <t>B</t>
  </si>
  <si>
    <t>Line</t>
  </si>
  <si>
    <t>Time</t>
  </si>
  <si>
    <t>X</t>
  </si>
  <si>
    <t>Y</t>
  </si>
  <si>
    <t>Code for set links</t>
  </si>
  <si>
    <t>Lines</t>
  </si>
  <si>
    <t>links</t>
  </si>
  <si>
    <t>vAR</t>
  </si>
  <si>
    <t>fare</t>
  </si>
  <si>
    <t xml:space="preserve"> Check the initial input for the  6link network data</t>
  </si>
  <si>
    <t xml:space="preserve"> 29.00,  3.00</t>
  </si>
  <si>
    <t xml:space="preserve"> 12.00,  4.00</t>
  </si>
  <si>
    <t xml:space="preserve"> 17.00,  8.00</t>
  </si>
  <si>
    <t xml:space="preserve">  9.00,  6.00</t>
  </si>
  <si>
    <t>ca</t>
  </si>
  <si>
    <t>vehicle_mean(1)</t>
  </si>
  <si>
    <t xml:space="preserve">REAL(8) </t>
  </si>
  <si>
    <t>vehicle_mean(2)</t>
  </si>
  <si>
    <t>vehicle_mean(3)</t>
  </si>
  <si>
    <t>vehicle_mean(4)</t>
  </si>
  <si>
    <t>vehicle_mean(5)</t>
  </si>
  <si>
    <t>vehicle_mean(6)</t>
  </si>
  <si>
    <t>mean</t>
  </si>
  <si>
    <t>Var</t>
  </si>
  <si>
    <t>wait_mean(1)</t>
  </si>
  <si>
    <t>wait_mean(2)</t>
  </si>
  <si>
    <t>wait_mean(3)</t>
  </si>
  <si>
    <t>wait_mean(4)</t>
  </si>
  <si>
    <t>wait_mean(5)</t>
  </si>
  <si>
    <t>wait_mean(6)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</si>
</sst>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164" fontId="0" fillId="3" borderId="0" xfId="0" applyNumberFormat="1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3" borderId="0" xfId="0" applyFill="1"/>
    <xf numFmtId="165" fontId="0" fillId="0" borderId="0" xfId="0" applyNumberFormat="1"/>
    <xf numFmtId="2" fontId="0" fillId="0" borderId="0" xfId="0" applyNumberForma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  <xf numFmtId="2" fontId="0" fillId="4" borderId="0" xfId="0" applyNumberFormat="1" applyFill="1"/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91440</xdr:colOff>
      <xdr:row>4</xdr:row>
      <xdr:rowOff>0</xdr:rowOff>
    </xdr:from>
    <xdr:to>
      <xdr:col>19</xdr:col>
      <xdr:colOff>90754</xdr:colOff>
      <xdr:row>14</xdr:row>
      <xdr:rowOff>171200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A3C90C-040B-44EB-A21B-A97B4465C4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7440" y="731520"/>
          <a:ext cx="5485714" cy="20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190500</xdr:colOff>
      <xdr:row>4</xdr:row>
      <xdr:rowOff>30480</xdr:rowOff>
    </xdr:from>
    <xdr:to>
      <xdr:col>11</xdr:col>
      <xdr:colOff>189814</xdr:colOff>
      <xdr:row>15</xdr:row>
      <xdr:rowOff>18800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E07739-4ECC-4AAF-B592-2C3B04A5E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9700" y="762000"/>
          <a:ext cx="5485714" cy="20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461683</xdr:colOff>
      <xdr:row>8</xdr:row>
      <xdr:rowOff>130438</xdr:rowOff>
    </xdr:from>
    <xdr:to>
      <xdr:col>13</xdr:col>
      <xdr:colOff>586503</xdr:colOff>
      <xdr:row>19</xdr:row>
      <xdr:rowOff>118758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EA9734-9BD7-4A3D-BC53-A8C63DD10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09683" y="1564791"/>
          <a:ext cx="5485714" cy="1960555"/>
        </a:xfrm>
        <a:prstGeom prst="rect">
          <a:avLst/>
        </a:prstGeom>
      </xdr:spPr>
    </xdr:pic>
    <xdr:clientData/>
  </xdr:twoCellAnchor>
  <xdr:twoCellAnchor editAs="oneCell">
    <xdr:from>
      <xdr:col>14</xdr:col>
      <xdr:colOff>147469</xdr:colOff>
      <xdr:row>11</xdr:row>
      <xdr:rowOff>46618</xdr:rowOff>
    </xdr:from>
    <xdr:to>
      <xdr:col>25</xdr:col>
      <xdr:colOff>508536</xdr:colOff>
      <xdr:row>20</xdr:row>
      <xdr:rowOff>178064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F31968-E1B7-472D-8CC1-266DDAC45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65963" y="2018853"/>
          <a:ext cx="7066667" cy="174509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7</xdr:row>
      <xdr:rowOff>0</xdr:rowOff>
    </xdr:from>
    <xdr:to>
      <xdr:col>15</xdr:col>
      <xdr:colOff>608914</xdr:colOff>
      <xdr:row>17</xdr:row>
      <xdr:rowOff>171200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75D96D-85E0-43E1-9673-102548569B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1280160"/>
          <a:ext cx="5485714" cy="20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X43"/>
  <sheetViews>
    <sheetView topLeftCell="A6" zoomScale="85" zoomScaleNormal="85" workbookViewId="0">
      <selection activeCell="D38" sqref="D38"/>
    </sheetView>
  </sheetViews>
  <sheetFormatPr defaultRowHeight="14.4" x14ac:dyDescent="0.3"/>
  <sheetData>
    <row r="3" spans="2:24" x14ac:dyDescent="0.3">
      <c r="B3" s="3" t="s">
        <v>17</v>
      </c>
      <c r="C3" s="3" t="s">
        <v>18</v>
      </c>
      <c r="D3" s="3" t="s">
        <v>19</v>
      </c>
      <c r="E3" s="3"/>
    </row>
    <row r="4" spans="2:24" x14ac:dyDescent="0.3">
      <c r="B4">
        <v>1</v>
      </c>
      <c r="C4">
        <v>2</v>
      </c>
      <c r="D4">
        <v>25</v>
      </c>
    </row>
    <row r="5" spans="2:24" x14ac:dyDescent="0.3">
      <c r="B5">
        <v>1</v>
      </c>
      <c r="C5">
        <v>3</v>
      </c>
      <c r="D5">
        <v>7</v>
      </c>
    </row>
    <row r="6" spans="2:24" x14ac:dyDescent="0.3">
      <c r="B6">
        <v>1</v>
      </c>
      <c r="C6">
        <v>4</v>
      </c>
    </row>
    <row r="9" spans="2:24" x14ac:dyDescent="0.3">
      <c r="H9" t="s">
        <v>4</v>
      </c>
      <c r="I9" s="1">
        <v>29</v>
      </c>
    </row>
    <row r="10" spans="2:24" x14ac:dyDescent="0.3">
      <c r="H10" t="s">
        <v>5</v>
      </c>
      <c r="I10" s="1">
        <v>6</v>
      </c>
    </row>
    <row r="11" spans="2:24" x14ac:dyDescent="0.3">
      <c r="H11" t="s">
        <v>6</v>
      </c>
      <c r="I11" s="1">
        <v>6</v>
      </c>
    </row>
    <row r="12" spans="2:24" x14ac:dyDescent="0.3">
      <c r="H12" t="s">
        <v>7</v>
      </c>
      <c r="I12" s="1">
        <v>7</v>
      </c>
    </row>
    <row r="13" spans="2:24" x14ac:dyDescent="0.3">
      <c r="H13" t="s">
        <v>8</v>
      </c>
      <c r="I13" s="1">
        <v>10</v>
      </c>
      <c r="X13" t="s">
        <v>56</v>
      </c>
    </row>
    <row r="14" spans="2:24" x14ac:dyDescent="0.3">
      <c r="H14" t="s">
        <v>9</v>
      </c>
      <c r="I14" s="1">
        <v>9</v>
      </c>
      <c r="X14" t="s">
        <v>57</v>
      </c>
    </row>
    <row r="15" spans="2:24" x14ac:dyDescent="0.3">
      <c r="H15" t="s">
        <v>10</v>
      </c>
      <c r="I15" s="1">
        <v>12</v>
      </c>
      <c r="X15" t="s">
        <v>58</v>
      </c>
    </row>
    <row r="16" spans="2:24" x14ac:dyDescent="0.3">
      <c r="H16" t="s">
        <v>11</v>
      </c>
      <c r="I16" s="1">
        <v>17</v>
      </c>
      <c r="X16" t="s">
        <v>59</v>
      </c>
    </row>
    <row r="17" spans="1:24" x14ac:dyDescent="0.3">
      <c r="X17" t="s">
        <v>60</v>
      </c>
    </row>
    <row r="19" spans="1:24" ht="15" thickBot="1" x14ac:dyDescent="0.35"/>
    <row r="20" spans="1:24" ht="15" thickBot="1" x14ac:dyDescent="0.35">
      <c r="A20" s="13" t="s">
        <v>51</v>
      </c>
      <c r="B20" s="14"/>
      <c r="C20" s="14"/>
      <c r="D20" s="14"/>
      <c r="E20" s="14"/>
      <c r="F20" s="14"/>
      <c r="G20" s="15"/>
      <c r="J20" t="s">
        <v>52</v>
      </c>
      <c r="K20" t="s">
        <v>53</v>
      </c>
    </row>
    <row r="21" spans="1:24" x14ac:dyDescent="0.3">
      <c r="A21" s="3"/>
      <c r="B21" s="3" t="s">
        <v>42</v>
      </c>
      <c r="C21" s="3" t="s">
        <v>43</v>
      </c>
      <c r="D21" s="3" t="s">
        <v>44</v>
      </c>
      <c r="E21" s="3" t="s">
        <v>47</v>
      </c>
      <c r="F21" s="3" t="s">
        <v>48</v>
      </c>
      <c r="G21" s="3" t="s">
        <v>54</v>
      </c>
      <c r="H21" s="3" t="s">
        <v>55</v>
      </c>
      <c r="J21">
        <v>1</v>
      </c>
      <c r="K21">
        <v>1</v>
      </c>
    </row>
    <row r="22" spans="1:24" x14ac:dyDescent="0.3">
      <c r="A22" s="3" t="s">
        <v>4</v>
      </c>
      <c r="B22" s="10">
        <v>1</v>
      </c>
      <c r="C22" s="10" t="s">
        <v>45</v>
      </c>
      <c r="D22" s="10" t="s">
        <v>46</v>
      </c>
      <c r="E22" s="10">
        <v>1</v>
      </c>
      <c r="F22" s="10">
        <v>29</v>
      </c>
      <c r="G22" s="3">
        <v>3</v>
      </c>
      <c r="H22">
        <v>1.5</v>
      </c>
      <c r="J22">
        <v>2</v>
      </c>
      <c r="K22">
        <v>2</v>
      </c>
      <c r="L22">
        <v>3</v>
      </c>
    </row>
    <row r="23" spans="1:24" x14ac:dyDescent="0.3">
      <c r="A23" s="3" t="s">
        <v>5</v>
      </c>
      <c r="B23" s="8">
        <v>2</v>
      </c>
      <c r="C23" s="8" t="s">
        <v>45</v>
      </c>
      <c r="D23" s="8" t="s">
        <v>49</v>
      </c>
      <c r="E23" s="8">
        <v>2</v>
      </c>
      <c r="F23" s="8">
        <v>6</v>
      </c>
      <c r="G23" s="3">
        <v>3</v>
      </c>
      <c r="H23">
        <v>0.3</v>
      </c>
      <c r="J23">
        <v>3</v>
      </c>
      <c r="K23">
        <v>4</v>
      </c>
      <c r="L23">
        <v>5</v>
      </c>
      <c r="N23" s="3"/>
      <c r="O23" s="3"/>
      <c r="P23" s="3"/>
      <c r="Q23" s="3"/>
      <c r="R23" s="3"/>
      <c r="S23" s="3"/>
    </row>
    <row r="24" spans="1:24" x14ac:dyDescent="0.3">
      <c r="A24" s="3" t="s">
        <v>6</v>
      </c>
      <c r="B24" s="8">
        <v>3</v>
      </c>
      <c r="C24" s="8" t="s">
        <v>49</v>
      </c>
      <c r="D24" s="8" t="s">
        <v>50</v>
      </c>
      <c r="E24" s="8">
        <v>2</v>
      </c>
      <c r="F24" s="8">
        <v>6</v>
      </c>
      <c r="G24" s="3">
        <v>1</v>
      </c>
      <c r="H24">
        <v>0.3</v>
      </c>
      <c r="J24">
        <v>4</v>
      </c>
      <c r="K24">
        <v>6</v>
      </c>
      <c r="N24" s="3"/>
      <c r="O24" s="3"/>
      <c r="P24" s="3" t="s">
        <v>4</v>
      </c>
      <c r="Q24" s="12">
        <v>29</v>
      </c>
      <c r="R24" s="12">
        <v>3</v>
      </c>
      <c r="S24" s="12">
        <v>1.5</v>
      </c>
    </row>
    <row r="25" spans="1:24" x14ac:dyDescent="0.3">
      <c r="A25" s="3" t="s">
        <v>7</v>
      </c>
      <c r="B25" s="9">
        <v>4</v>
      </c>
      <c r="C25" s="9" t="s">
        <v>49</v>
      </c>
      <c r="D25" s="9" t="s">
        <v>50</v>
      </c>
      <c r="E25" s="9">
        <v>3</v>
      </c>
      <c r="F25" s="9">
        <v>7</v>
      </c>
      <c r="G25" s="3">
        <v>5</v>
      </c>
      <c r="H25">
        <v>0.4</v>
      </c>
      <c r="N25" s="3"/>
      <c r="O25" s="3"/>
      <c r="P25" s="3" t="s">
        <v>5</v>
      </c>
      <c r="Q25" s="12">
        <v>6</v>
      </c>
      <c r="R25" s="12">
        <v>3</v>
      </c>
      <c r="S25" s="12">
        <v>0.3</v>
      </c>
    </row>
    <row r="26" spans="1:24" x14ac:dyDescent="0.3">
      <c r="A26" s="3" t="s">
        <v>8</v>
      </c>
      <c r="B26" s="9">
        <v>5</v>
      </c>
      <c r="C26" s="9" t="s">
        <v>50</v>
      </c>
      <c r="D26" s="9" t="s">
        <v>46</v>
      </c>
      <c r="E26" s="9">
        <v>3</v>
      </c>
      <c r="F26" s="9">
        <v>10</v>
      </c>
      <c r="G26" s="3">
        <v>3</v>
      </c>
      <c r="H26">
        <v>0.5</v>
      </c>
      <c r="N26" s="3"/>
      <c r="O26" s="3"/>
      <c r="P26" s="3" t="s">
        <v>6</v>
      </c>
      <c r="Q26" s="12">
        <v>6</v>
      </c>
      <c r="R26" s="12">
        <v>1</v>
      </c>
      <c r="S26" s="12">
        <v>0.3</v>
      </c>
      <c r="V26">
        <v>29</v>
      </c>
      <c r="W26">
        <v>3</v>
      </c>
      <c r="X26">
        <v>1.5</v>
      </c>
    </row>
    <row r="27" spans="1:24" x14ac:dyDescent="0.3">
      <c r="A27" s="3" t="s">
        <v>9</v>
      </c>
      <c r="B27" s="10">
        <v>6</v>
      </c>
      <c r="C27" s="10" t="s">
        <v>50</v>
      </c>
      <c r="D27" s="10" t="s">
        <v>46</v>
      </c>
      <c r="E27" s="10">
        <v>4</v>
      </c>
      <c r="F27" s="10">
        <v>9</v>
      </c>
      <c r="G27" s="3">
        <v>6</v>
      </c>
      <c r="H27">
        <v>0.5</v>
      </c>
      <c r="N27" s="3"/>
      <c r="O27" s="3"/>
      <c r="P27" s="3" t="s">
        <v>7</v>
      </c>
      <c r="Q27" s="12">
        <v>7</v>
      </c>
      <c r="R27" s="12">
        <v>5</v>
      </c>
      <c r="S27" s="12">
        <v>0.4</v>
      </c>
      <c r="V27">
        <v>6</v>
      </c>
      <c r="W27">
        <v>3</v>
      </c>
      <c r="X27">
        <v>0.3</v>
      </c>
    </row>
    <row r="28" spans="1:24" x14ac:dyDescent="0.3">
      <c r="A28" s="3" t="s">
        <v>10</v>
      </c>
      <c r="B28" s="3">
        <v>7</v>
      </c>
      <c r="C28" s="3"/>
      <c r="D28" s="3"/>
      <c r="E28" s="3"/>
      <c r="F28" s="3">
        <f>F23+F24</f>
        <v>12</v>
      </c>
      <c r="G28" s="3"/>
      <c r="N28" s="3"/>
      <c r="O28" s="3"/>
      <c r="P28" s="3" t="s">
        <v>8</v>
      </c>
      <c r="Q28" s="12">
        <v>10</v>
      </c>
      <c r="R28" s="12">
        <v>3</v>
      </c>
      <c r="S28" s="12">
        <v>0.5</v>
      </c>
      <c r="V28">
        <v>6</v>
      </c>
      <c r="W28">
        <v>1</v>
      </c>
      <c r="X28">
        <v>0.3</v>
      </c>
    </row>
    <row r="29" spans="1:24" x14ac:dyDescent="0.3">
      <c r="A29" s="3" t="s">
        <v>11</v>
      </c>
      <c r="B29" s="3">
        <v>8</v>
      </c>
      <c r="C29" s="3"/>
      <c r="D29" s="3"/>
      <c r="E29" s="3"/>
      <c r="F29" s="3">
        <f>F25+F26</f>
        <v>17</v>
      </c>
      <c r="G29" s="3"/>
      <c r="N29" s="3"/>
      <c r="O29" s="3"/>
      <c r="P29" s="3" t="s">
        <v>9</v>
      </c>
      <c r="Q29" s="12">
        <v>9</v>
      </c>
      <c r="R29" s="12">
        <v>6</v>
      </c>
      <c r="S29" s="12">
        <v>0.5</v>
      </c>
      <c r="V29">
        <v>7</v>
      </c>
      <c r="W29">
        <v>5</v>
      </c>
      <c r="X29">
        <v>0.4</v>
      </c>
    </row>
    <row r="30" spans="1:24" x14ac:dyDescent="0.3">
      <c r="N30" s="3"/>
      <c r="O30" s="3"/>
      <c r="P30" s="3" t="s">
        <v>10</v>
      </c>
      <c r="Q30" s="12">
        <v>12</v>
      </c>
      <c r="R30" s="12">
        <v>4</v>
      </c>
      <c r="S30" s="12">
        <v>0.6</v>
      </c>
      <c r="V30">
        <v>10</v>
      </c>
      <c r="W30">
        <v>3</v>
      </c>
      <c r="X30">
        <v>0.5</v>
      </c>
    </row>
    <row r="31" spans="1:24" x14ac:dyDescent="0.3">
      <c r="N31" s="3"/>
      <c r="O31" s="3"/>
      <c r="P31" s="3" t="s">
        <v>11</v>
      </c>
      <c r="Q31" s="12">
        <v>17</v>
      </c>
      <c r="R31" s="12">
        <v>8</v>
      </c>
      <c r="S31" s="12">
        <v>0.9</v>
      </c>
      <c r="V31">
        <v>9</v>
      </c>
      <c r="W31">
        <v>6</v>
      </c>
      <c r="X31">
        <v>0.5</v>
      </c>
    </row>
    <row r="32" spans="1:24" x14ac:dyDescent="0.3">
      <c r="N32" s="3"/>
      <c r="O32" s="3"/>
      <c r="P32" s="3"/>
      <c r="Q32" s="3"/>
      <c r="R32" s="3"/>
      <c r="S32" s="3"/>
      <c r="V32">
        <v>12</v>
      </c>
      <c r="W32">
        <v>4</v>
      </c>
      <c r="X32">
        <v>0.6</v>
      </c>
    </row>
    <row r="33" spans="14:24" x14ac:dyDescent="0.3">
      <c r="V33">
        <v>17</v>
      </c>
      <c r="W33">
        <v>8</v>
      </c>
      <c r="X33">
        <v>0.9</v>
      </c>
    </row>
    <row r="38" spans="14:24" x14ac:dyDescent="0.3">
      <c r="S38">
        <v>1</v>
      </c>
      <c r="T38">
        <v>1</v>
      </c>
      <c r="U38">
        <v>29</v>
      </c>
      <c r="V38">
        <v>3</v>
      </c>
      <c r="W38">
        <v>1.5</v>
      </c>
    </row>
    <row r="39" spans="14:24" x14ac:dyDescent="0.3">
      <c r="S39">
        <v>2</v>
      </c>
      <c r="T39">
        <v>1</v>
      </c>
      <c r="U39" s="12">
        <v>6</v>
      </c>
      <c r="V39" s="12">
        <v>3</v>
      </c>
      <c r="W39" s="12">
        <v>0.3</v>
      </c>
    </row>
    <row r="40" spans="14:24" x14ac:dyDescent="0.3">
      <c r="N40">
        <f>12/60</f>
        <v>0.2</v>
      </c>
      <c r="O40">
        <f>N40*4</f>
        <v>0.8</v>
      </c>
      <c r="P40">
        <f>(1+4/144)</f>
        <v>1.0277777777777777</v>
      </c>
      <c r="S40">
        <v>2</v>
      </c>
      <c r="T40">
        <v>2</v>
      </c>
      <c r="U40" s="12">
        <v>6</v>
      </c>
      <c r="V40" s="12">
        <v>1</v>
      </c>
      <c r="W40" s="12">
        <v>0.3</v>
      </c>
    </row>
    <row r="41" spans="14:24" x14ac:dyDescent="0.3">
      <c r="S41">
        <v>3</v>
      </c>
      <c r="T41">
        <v>1</v>
      </c>
      <c r="U41" s="12">
        <v>7</v>
      </c>
      <c r="V41" s="12">
        <v>5</v>
      </c>
      <c r="W41" s="12">
        <v>0.4</v>
      </c>
    </row>
    <row r="42" spans="14:24" x14ac:dyDescent="0.3">
      <c r="S42">
        <v>3</v>
      </c>
      <c r="T42">
        <v>2</v>
      </c>
      <c r="U42" s="12">
        <v>10</v>
      </c>
      <c r="V42" s="12">
        <v>3</v>
      </c>
      <c r="W42" s="12">
        <v>0.5</v>
      </c>
    </row>
    <row r="43" spans="14:24" x14ac:dyDescent="0.3">
      <c r="S43">
        <v>4</v>
      </c>
      <c r="T43">
        <v>1</v>
      </c>
      <c r="U43" s="12">
        <v>9</v>
      </c>
      <c r="V43" s="12">
        <v>6</v>
      </c>
      <c r="W43" s="12">
        <v>0.5</v>
      </c>
    </row>
  </sheetData>
  <mergeCells count="1">
    <mergeCell ref="A20:G20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tabSelected="1" topLeftCell="C2" zoomScale="115" zoomScaleNormal="115" workbookViewId="0">
      <selection activeCell="D22" sqref="D22:H22"/>
    </sheetView>
  </sheetViews>
  <sheetFormatPr defaultRowHeight="14.4" x14ac:dyDescent="0.3"/>
  <sheetData>
    <row r="1" spans="1:17" x14ac:dyDescent="0.3">
      <c r="A1" t="s">
        <v>20</v>
      </c>
      <c r="B1" t="s">
        <v>21</v>
      </c>
    </row>
    <row r="2" spans="1:17" x14ac:dyDescent="0.3">
      <c r="A2">
        <v>1</v>
      </c>
      <c r="B2">
        <v>2</v>
      </c>
    </row>
    <row r="3" spans="1:17" x14ac:dyDescent="0.3">
      <c r="A3">
        <v>2</v>
      </c>
      <c r="B3">
        <v>3</v>
      </c>
    </row>
    <row r="4" spans="1:17" x14ac:dyDescent="0.3">
      <c r="A4">
        <v>3</v>
      </c>
      <c r="B4">
        <v>3</v>
      </c>
    </row>
    <row r="5" spans="1:17" x14ac:dyDescent="0.3">
      <c r="A5">
        <v>4</v>
      </c>
      <c r="B5">
        <v>2</v>
      </c>
    </row>
    <row r="8" spans="1:17" x14ac:dyDescent="0.3">
      <c r="O8" t="s">
        <v>62</v>
      </c>
      <c r="P8">
        <v>6</v>
      </c>
      <c r="Q8" t="s">
        <v>63</v>
      </c>
    </row>
    <row r="9" spans="1:17" x14ac:dyDescent="0.3">
      <c r="O9" t="s">
        <v>64</v>
      </c>
      <c r="P9">
        <v>6</v>
      </c>
      <c r="Q9" t="s">
        <v>63</v>
      </c>
    </row>
    <row r="10" spans="1:17" x14ac:dyDescent="0.3">
      <c r="O10" t="s">
        <v>65</v>
      </c>
      <c r="P10">
        <v>29</v>
      </c>
      <c r="Q10" t="s">
        <v>63</v>
      </c>
    </row>
    <row r="11" spans="1:17" x14ac:dyDescent="0.3">
      <c r="O11" t="s">
        <v>66</v>
      </c>
      <c r="P11">
        <v>6.6</v>
      </c>
      <c r="Q11" t="s">
        <v>63</v>
      </c>
    </row>
    <row r="12" spans="1:17" x14ac:dyDescent="0.3">
      <c r="O12" t="s">
        <v>67</v>
      </c>
      <c r="P12">
        <v>7</v>
      </c>
      <c r="Q12" t="s">
        <v>63</v>
      </c>
    </row>
    <row r="13" spans="1:17" x14ac:dyDescent="0.3">
      <c r="O13" t="s">
        <v>68</v>
      </c>
      <c r="P13">
        <v>9.28571428571429</v>
      </c>
      <c r="Q13" t="s">
        <v>63</v>
      </c>
    </row>
    <row r="17" spans="2:16" x14ac:dyDescent="0.3">
      <c r="B17" t="s">
        <v>34</v>
      </c>
      <c r="C17" t="s">
        <v>35</v>
      </c>
      <c r="F17" t="s">
        <v>69</v>
      </c>
      <c r="G17" t="s">
        <v>70</v>
      </c>
    </row>
    <row r="18" spans="2:16" x14ac:dyDescent="0.3">
      <c r="B18">
        <v>2</v>
      </c>
      <c r="C18" s="3">
        <v>1</v>
      </c>
      <c r="D18">
        <v>1</v>
      </c>
      <c r="E18">
        <v>2</v>
      </c>
      <c r="F18">
        <v>6</v>
      </c>
      <c r="G18">
        <v>15</v>
      </c>
      <c r="L18" s="3" t="s">
        <v>36</v>
      </c>
      <c r="M18" s="3"/>
    </row>
    <row r="19" spans="2:16" x14ac:dyDescent="0.3">
      <c r="B19">
        <v>5</v>
      </c>
      <c r="C19" s="3">
        <v>2</v>
      </c>
      <c r="D19">
        <v>1</v>
      </c>
      <c r="E19">
        <v>3</v>
      </c>
      <c r="F19">
        <v>6</v>
      </c>
      <c r="G19">
        <v>15</v>
      </c>
      <c r="K19">
        <v>0</v>
      </c>
      <c r="L19" s="3">
        <v>1</v>
      </c>
      <c r="M19" s="3" t="s">
        <v>37</v>
      </c>
      <c r="O19">
        <v>0</v>
      </c>
      <c r="P19">
        <v>44.15</v>
      </c>
    </row>
    <row r="20" spans="2:16" x14ac:dyDescent="0.3">
      <c r="B20">
        <v>1</v>
      </c>
      <c r="C20" s="3">
        <v>3</v>
      </c>
      <c r="D20">
        <v>1</v>
      </c>
      <c r="E20">
        <v>4</v>
      </c>
      <c r="F20">
        <v>29</v>
      </c>
      <c r="G20">
        <v>10</v>
      </c>
      <c r="K20">
        <v>1</v>
      </c>
      <c r="L20" s="3">
        <v>2</v>
      </c>
      <c r="M20" s="3" t="s">
        <v>41</v>
      </c>
      <c r="O20">
        <v>50</v>
      </c>
      <c r="P20">
        <v>38.479999999999997</v>
      </c>
    </row>
    <row r="21" spans="2:16" x14ac:dyDescent="0.3">
      <c r="B21">
        <v>3</v>
      </c>
      <c r="C21" s="3">
        <v>4</v>
      </c>
      <c r="D21">
        <v>2</v>
      </c>
      <c r="E21">
        <v>3</v>
      </c>
      <c r="F21">
        <v>6.6</v>
      </c>
      <c r="G21">
        <v>6</v>
      </c>
      <c r="K21">
        <v>2</v>
      </c>
      <c r="L21" s="3">
        <v>3</v>
      </c>
      <c r="M21" s="3" t="s">
        <v>38</v>
      </c>
      <c r="O21">
        <v>0</v>
      </c>
      <c r="P21">
        <v>43.6</v>
      </c>
    </row>
    <row r="22" spans="2:16" x14ac:dyDescent="0.3">
      <c r="B22">
        <v>6</v>
      </c>
      <c r="C22" s="3">
        <v>5</v>
      </c>
      <c r="D22">
        <v>2</v>
      </c>
      <c r="E22">
        <v>4</v>
      </c>
      <c r="F22">
        <v>7</v>
      </c>
      <c r="G22">
        <v>10</v>
      </c>
      <c r="K22">
        <v>3</v>
      </c>
      <c r="L22" s="3">
        <v>4</v>
      </c>
      <c r="M22" s="3" t="s">
        <v>39</v>
      </c>
      <c r="O22">
        <v>201.47</v>
      </c>
      <c r="P22">
        <v>26.72</v>
      </c>
    </row>
    <row r="23" spans="2:16" x14ac:dyDescent="0.3">
      <c r="B23">
        <v>4</v>
      </c>
      <c r="C23" s="3">
        <v>6</v>
      </c>
      <c r="D23">
        <v>3</v>
      </c>
      <c r="E23">
        <v>4</v>
      </c>
      <c r="F23">
        <v>9.28571428571429</v>
      </c>
      <c r="G23">
        <v>2.8571428571428599</v>
      </c>
      <c r="K23">
        <v>4</v>
      </c>
      <c r="L23" s="3">
        <v>5</v>
      </c>
      <c r="M23" s="3" t="s">
        <v>40</v>
      </c>
      <c r="N23" t="s">
        <v>61</v>
      </c>
      <c r="O23">
        <v>98.53</v>
      </c>
      <c r="P23">
        <v>26.72</v>
      </c>
    </row>
    <row r="25" spans="2:16" x14ac:dyDescent="0.3">
      <c r="B25" s="11"/>
      <c r="C25" s="11"/>
    </row>
    <row r="26" spans="2:16" x14ac:dyDescent="0.3">
      <c r="B26" s="11"/>
      <c r="C26" s="11"/>
      <c r="H26" t="s">
        <v>71</v>
      </c>
      <c r="I26">
        <v>15</v>
      </c>
      <c r="J26" t="s">
        <v>63</v>
      </c>
    </row>
    <row r="27" spans="2:16" x14ac:dyDescent="0.3">
      <c r="B27" s="11"/>
      <c r="C27" s="11"/>
      <c r="H27" t="s">
        <v>72</v>
      </c>
      <c r="I27">
        <v>15</v>
      </c>
      <c r="J27" t="s">
        <v>63</v>
      </c>
    </row>
    <row r="28" spans="2:16" x14ac:dyDescent="0.3">
      <c r="H28" t="s">
        <v>73</v>
      </c>
      <c r="I28">
        <v>10</v>
      </c>
      <c r="J28" t="s">
        <v>63</v>
      </c>
    </row>
    <row r="29" spans="2:16" x14ac:dyDescent="0.3">
      <c r="H29" t="s">
        <v>74</v>
      </c>
      <c r="I29">
        <v>6</v>
      </c>
      <c r="J29" t="s">
        <v>63</v>
      </c>
    </row>
    <row r="30" spans="2:16" x14ac:dyDescent="0.3">
      <c r="H30" t="s">
        <v>75</v>
      </c>
      <c r="I30">
        <v>10</v>
      </c>
      <c r="J30" t="s">
        <v>63</v>
      </c>
    </row>
    <row r="31" spans="2:16" x14ac:dyDescent="0.3">
      <c r="H31" t="s">
        <v>76</v>
      </c>
      <c r="I31">
        <v>2.8571428571428599</v>
      </c>
      <c r="J31" t="s">
        <v>63</v>
      </c>
    </row>
  </sheetData>
  <sortState ref="A1:C2369">
    <sortCondition ref="A1:A236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1"/>
  <sheetViews>
    <sheetView topLeftCell="D6" zoomScale="85" zoomScaleNormal="85" workbookViewId="0">
      <selection activeCell="G53" sqref="G53"/>
    </sheetView>
  </sheetViews>
  <sheetFormatPr defaultRowHeight="14.4" x14ac:dyDescent="0.3"/>
  <cols>
    <col min="7" max="7" width="15.88671875" customWidth="1"/>
  </cols>
  <sheetData>
    <row r="1" spans="1:4" x14ac:dyDescent="0.3">
      <c r="B1" t="s">
        <v>12</v>
      </c>
      <c r="C1" t="s">
        <v>13</v>
      </c>
      <c r="D1" t="s">
        <v>14</v>
      </c>
    </row>
    <row r="2" spans="1:4" x14ac:dyDescent="0.3">
      <c r="A2" t="s">
        <v>0</v>
      </c>
      <c r="B2">
        <v>0.16666666666666666</v>
      </c>
      <c r="C2">
        <v>10</v>
      </c>
      <c r="D2">
        <f>60/C2</f>
        <v>6</v>
      </c>
    </row>
    <row r="3" spans="1:4" x14ac:dyDescent="0.3">
      <c r="A3" t="s">
        <v>1</v>
      </c>
      <c r="B3">
        <v>0.16666666666666666</v>
      </c>
      <c r="C3">
        <v>10</v>
      </c>
      <c r="D3">
        <f t="shared" ref="D3:D5" si="0">60/C3</f>
        <v>6</v>
      </c>
    </row>
    <row r="4" spans="1:4" x14ac:dyDescent="0.3">
      <c r="A4" t="s">
        <v>2</v>
      </c>
      <c r="B4">
        <v>6.6666666666666666E-2</v>
      </c>
      <c r="C4">
        <v>4</v>
      </c>
      <c r="D4">
        <f t="shared" si="0"/>
        <v>15</v>
      </c>
    </row>
    <row r="5" spans="1:4" x14ac:dyDescent="0.3">
      <c r="A5" t="s">
        <v>3</v>
      </c>
      <c r="B5">
        <v>0.33333333333333331</v>
      </c>
      <c r="C5">
        <v>20</v>
      </c>
      <c r="D5">
        <f t="shared" si="0"/>
        <v>3</v>
      </c>
    </row>
    <row r="7" spans="1:4" x14ac:dyDescent="0.3">
      <c r="D7" t="s">
        <v>15</v>
      </c>
    </row>
    <row r="8" spans="1:4" x14ac:dyDescent="0.3">
      <c r="A8" t="s">
        <v>4</v>
      </c>
      <c r="B8" s="1">
        <v>25</v>
      </c>
      <c r="D8" s="2">
        <v>25</v>
      </c>
    </row>
    <row r="9" spans="1:4" x14ac:dyDescent="0.3">
      <c r="A9" t="s">
        <v>5</v>
      </c>
      <c r="B9" s="1">
        <v>7</v>
      </c>
      <c r="D9" s="2">
        <v>7</v>
      </c>
    </row>
    <row r="10" spans="1:4" x14ac:dyDescent="0.3">
      <c r="A10" t="s">
        <v>6</v>
      </c>
      <c r="B10" s="1">
        <v>6</v>
      </c>
      <c r="D10" s="2">
        <v>5.4278145562277524</v>
      </c>
    </row>
    <row r="11" spans="1:4" x14ac:dyDescent="0.3">
      <c r="A11" t="s">
        <v>7</v>
      </c>
      <c r="B11" s="1">
        <v>4</v>
      </c>
      <c r="D11" s="2">
        <v>9.0001961683159006</v>
      </c>
    </row>
    <row r="12" spans="1:4" x14ac:dyDescent="0.3">
      <c r="A12" t="s">
        <v>8</v>
      </c>
      <c r="B12" s="1">
        <v>4</v>
      </c>
      <c r="D12" s="2">
        <v>13</v>
      </c>
    </row>
    <row r="13" spans="1:4" x14ac:dyDescent="0.3">
      <c r="A13" t="s">
        <v>9</v>
      </c>
      <c r="B13" s="1">
        <v>10</v>
      </c>
      <c r="D13" s="2">
        <v>8</v>
      </c>
    </row>
    <row r="14" spans="1:4" x14ac:dyDescent="0.3">
      <c r="A14" t="s">
        <v>10</v>
      </c>
      <c r="B14" s="1">
        <v>13</v>
      </c>
    </row>
    <row r="15" spans="1:4" x14ac:dyDescent="0.3">
      <c r="A15" t="s">
        <v>11</v>
      </c>
      <c r="B15" s="1">
        <v>8</v>
      </c>
    </row>
    <row r="19" spans="2:7" x14ac:dyDescent="0.3">
      <c r="B19" t="s">
        <v>16</v>
      </c>
      <c r="C19">
        <v>1</v>
      </c>
      <c r="D19">
        <v>2</v>
      </c>
      <c r="E19">
        <v>3</v>
      </c>
      <c r="F19">
        <v>4</v>
      </c>
    </row>
    <row r="27" spans="2:7" x14ac:dyDescent="0.3">
      <c r="G27" s="6"/>
    </row>
    <row r="28" spans="2:7" x14ac:dyDescent="0.3">
      <c r="G28" s="6"/>
    </row>
    <row r="29" spans="2:7" x14ac:dyDescent="0.3">
      <c r="G29" s="6"/>
    </row>
    <row r="30" spans="2:7" x14ac:dyDescent="0.3">
      <c r="G30" s="6"/>
    </row>
    <row r="31" spans="2:7" x14ac:dyDescent="0.3">
      <c r="G31" s="7"/>
    </row>
    <row r="32" spans="2:7" x14ac:dyDescent="0.3">
      <c r="G32" s="6"/>
    </row>
    <row r="36" spans="2:3" x14ac:dyDescent="0.3">
      <c r="B36">
        <f>1/C36</f>
        <v>0.16666666666666666</v>
      </c>
      <c r="C36">
        <v>6</v>
      </c>
    </row>
    <row r="37" spans="2:3" x14ac:dyDescent="0.3">
      <c r="B37">
        <f t="shared" ref="B37:B41" si="1">1/C37</f>
        <v>0.16666666666666666</v>
      </c>
      <c r="C37">
        <v>6</v>
      </c>
    </row>
    <row r="38" spans="2:3" x14ac:dyDescent="0.3">
      <c r="B38">
        <f t="shared" si="1"/>
        <v>0.23333333333333334</v>
      </c>
      <c r="C38">
        <v>4.2857142857142856</v>
      </c>
    </row>
    <row r="39" spans="2:3" x14ac:dyDescent="0.3">
      <c r="B39">
        <f t="shared" si="1"/>
        <v>0.4</v>
      </c>
      <c r="C39">
        <v>2.5</v>
      </c>
    </row>
    <row r="40" spans="2:3" x14ac:dyDescent="0.3">
      <c r="B40">
        <f t="shared" si="1"/>
        <v>0.16666666666666666</v>
      </c>
      <c r="C40">
        <v>6</v>
      </c>
    </row>
    <row r="41" spans="2:3" x14ac:dyDescent="0.3">
      <c r="B41">
        <f t="shared" si="1"/>
        <v>6.6666666666666666E-2</v>
      </c>
      <c r="C41">
        <v>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5"/>
  <sheetViews>
    <sheetView workbookViewId="0">
      <selection activeCell="A14" sqref="A14:E15"/>
    </sheetView>
  </sheetViews>
  <sheetFormatPr defaultRowHeight="14.4" x14ac:dyDescent="0.3"/>
  <sheetData>
    <row r="1" spans="1:11" x14ac:dyDescent="0.3">
      <c r="A1">
        <v>1</v>
      </c>
      <c r="B1">
        <v>4</v>
      </c>
      <c r="C1">
        <v>100</v>
      </c>
      <c r="D1">
        <v>40.15</v>
      </c>
      <c r="E1">
        <v>76.27</v>
      </c>
      <c r="I1">
        <v>40.153479067413301</v>
      </c>
      <c r="K1">
        <v>40.212680994699198</v>
      </c>
    </row>
    <row r="2" spans="1:11" x14ac:dyDescent="0.3">
      <c r="A2">
        <v>2</v>
      </c>
      <c r="B2">
        <v>4</v>
      </c>
      <c r="C2">
        <v>300</v>
      </c>
      <c r="D2">
        <v>24.33</v>
      </c>
      <c r="E2">
        <v>300</v>
      </c>
      <c r="I2">
        <v>40.153385329770799</v>
      </c>
      <c r="K2">
        <v>40.773132607845199</v>
      </c>
    </row>
    <row r="3" spans="1:11" x14ac:dyDescent="0.3">
      <c r="I3">
        <v>44.3056688298133</v>
      </c>
      <c r="K3">
        <v>45.033874460199002</v>
      </c>
    </row>
    <row r="4" spans="1:11" x14ac:dyDescent="0.3">
      <c r="I4">
        <v>25.672082962303701</v>
      </c>
      <c r="K4">
        <v>25.733517742006299</v>
      </c>
    </row>
    <row r="5" spans="1:11" x14ac:dyDescent="0.3">
      <c r="I5">
        <v>24.332716059960699</v>
      </c>
      <c r="K5">
        <v>24.332716059960699</v>
      </c>
    </row>
    <row r="14" spans="1:11" x14ac:dyDescent="0.3">
      <c r="A14">
        <v>1</v>
      </c>
      <c r="B14">
        <v>4</v>
      </c>
      <c r="C14">
        <v>100</v>
      </c>
      <c r="D14">
        <v>40.21</v>
      </c>
      <c r="E14">
        <v>100</v>
      </c>
    </row>
    <row r="15" spans="1:11" x14ac:dyDescent="0.3">
      <c r="A15">
        <v>2</v>
      </c>
      <c r="B15">
        <v>4</v>
      </c>
      <c r="C15">
        <v>300</v>
      </c>
      <c r="D15">
        <v>24.33</v>
      </c>
      <c r="E15">
        <v>300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"/>
  <sheetViews>
    <sheetView workbookViewId="0">
      <selection activeCell="G36" sqref="G35:G36"/>
    </sheetView>
  </sheetViews>
  <sheetFormatPr defaultRowHeight="14.4" x14ac:dyDescent="0.3"/>
  <sheetData>
    <row r="1" spans="1:4" x14ac:dyDescent="0.3">
      <c r="A1" t="s">
        <v>23</v>
      </c>
      <c r="B1" t="s">
        <v>17</v>
      </c>
      <c r="C1" t="s">
        <v>18</v>
      </c>
      <c r="D1" t="s">
        <v>24</v>
      </c>
    </row>
    <row r="2" spans="1:4" ht="12.6" customHeight="1" x14ac:dyDescent="0.3">
      <c r="A2">
        <v>1</v>
      </c>
      <c r="B2">
        <v>1</v>
      </c>
      <c r="C2">
        <v>4</v>
      </c>
      <c r="D2">
        <v>200</v>
      </c>
    </row>
    <row r="3" spans="1:4" x14ac:dyDescent="0.3">
      <c r="A3">
        <v>2</v>
      </c>
      <c r="B3">
        <v>2</v>
      </c>
      <c r="C3">
        <v>4</v>
      </c>
      <c r="D3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3:G7"/>
  <sheetViews>
    <sheetView workbookViewId="0">
      <selection activeCell="C40" sqref="C40"/>
    </sheetView>
  </sheetViews>
  <sheetFormatPr defaultRowHeight="14.4" x14ac:dyDescent="0.3"/>
  <sheetData>
    <row r="3" spans="2:7" x14ac:dyDescent="0.3">
      <c r="C3" s="4" t="s">
        <v>22</v>
      </c>
      <c r="D3" s="4"/>
      <c r="E3" s="4"/>
      <c r="F3" s="4"/>
      <c r="G3" s="4"/>
    </row>
    <row r="4" spans="2:7" x14ac:dyDescent="0.3">
      <c r="B4">
        <v>1</v>
      </c>
      <c r="C4" s="3">
        <v>1</v>
      </c>
      <c r="D4" s="3">
        <v>4</v>
      </c>
      <c r="E4" s="3"/>
    </row>
    <row r="5" spans="2:7" x14ac:dyDescent="0.3">
      <c r="B5">
        <v>2</v>
      </c>
      <c r="C5" s="3">
        <v>1</v>
      </c>
      <c r="D5" s="3">
        <v>2</v>
      </c>
      <c r="E5" s="3">
        <v>3</v>
      </c>
    </row>
    <row r="6" spans="2:7" x14ac:dyDescent="0.3">
      <c r="B6">
        <v>3</v>
      </c>
      <c r="C6" s="3">
        <v>2</v>
      </c>
      <c r="D6" s="3">
        <v>3</v>
      </c>
      <c r="E6" s="3">
        <v>4</v>
      </c>
    </row>
    <row r="7" spans="2:7" x14ac:dyDescent="0.3">
      <c r="B7">
        <v>4</v>
      </c>
      <c r="C7" s="3">
        <v>3</v>
      </c>
      <c r="D7" s="3">
        <v>4</v>
      </c>
      <c r="E7" s="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2:E8"/>
  <sheetViews>
    <sheetView workbookViewId="0">
      <selection activeCell="C2" sqref="C2:E8"/>
    </sheetView>
  </sheetViews>
  <sheetFormatPr defaultRowHeight="14.4" x14ac:dyDescent="0.3"/>
  <cols>
    <col min="4" max="4" width="24" customWidth="1"/>
    <col min="5" max="5" width="18.88671875" customWidth="1"/>
  </cols>
  <sheetData>
    <row r="2" spans="3:5" x14ac:dyDescent="0.3">
      <c r="C2" t="s">
        <v>31</v>
      </c>
      <c r="D2" t="s">
        <v>32</v>
      </c>
      <c r="E2" t="s">
        <v>33</v>
      </c>
    </row>
    <row r="3" spans="3:5" x14ac:dyDescent="0.3">
      <c r="C3" s="5">
        <v>1</v>
      </c>
      <c r="D3" s="5"/>
      <c r="E3" s="5"/>
    </row>
    <row r="4" spans="3:5" x14ac:dyDescent="0.3">
      <c r="C4" s="5">
        <v>2</v>
      </c>
      <c r="D4" s="5" t="s">
        <v>27</v>
      </c>
      <c r="E4" s="5"/>
    </row>
    <row r="5" spans="3:5" x14ac:dyDescent="0.3">
      <c r="C5" s="5">
        <v>3</v>
      </c>
      <c r="D5" s="5" t="s">
        <v>28</v>
      </c>
      <c r="E5" s="5" t="s">
        <v>27</v>
      </c>
    </row>
    <row r="6" spans="3:5" x14ac:dyDescent="0.3">
      <c r="C6" s="5">
        <v>4</v>
      </c>
      <c r="D6" s="5"/>
      <c r="E6" s="5" t="s">
        <v>28</v>
      </c>
    </row>
    <row r="7" spans="3:5" x14ac:dyDescent="0.3">
      <c r="C7" s="5">
        <v>5</v>
      </c>
      <c r="D7" s="5" t="s">
        <v>29</v>
      </c>
      <c r="E7" s="5"/>
    </row>
    <row r="8" spans="3:5" x14ac:dyDescent="0.3">
      <c r="C8" s="5">
        <v>6</v>
      </c>
      <c r="D8" s="5" t="s">
        <v>30</v>
      </c>
      <c r="E8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2"/>
  <sheetViews>
    <sheetView workbookViewId="0">
      <selection activeCell="A2" sqref="A2:B2"/>
    </sheetView>
  </sheetViews>
  <sheetFormatPr defaultRowHeight="14.4" x14ac:dyDescent="0.3"/>
  <sheetData>
    <row r="1" spans="1:2" x14ac:dyDescent="0.3">
      <c r="A1" t="s">
        <v>25</v>
      </c>
      <c r="B1" t="s">
        <v>26</v>
      </c>
    </row>
    <row r="2" spans="1:2" x14ac:dyDescent="0.3">
      <c r="A2">
        <v>1</v>
      </c>
      <c r="B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AllLinks</vt:lpstr>
      <vt:lpstr>Network</vt:lpstr>
      <vt:lpstr>Sheet1</vt:lpstr>
      <vt:lpstr>Sheet5</vt:lpstr>
      <vt:lpstr>ODpairs</vt:lpstr>
      <vt:lpstr>PutStops</vt:lpstr>
      <vt:lpstr>CompeteSectionRemark</vt:lpstr>
      <vt:lpstr>DestNodeSet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2019-05-30T08:00:26Z</dcterms:modified>
</cp:coreProperties>
</file>