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<sst xmlns="http://schemas.openxmlformats.org/spreadsheetml/2006/main" count="109" uniqueCount="78">
  <si>
    <t>宣城市节能利用集中供热项目（一期）工程</t>
  </si>
  <si>
    <t>（水阳江段）项目钢桁架单位重量费用组成（HJ-36为列）</t>
  </si>
  <si>
    <t>序号</t>
  </si>
  <si>
    <t>工序（根据施工工艺工序顺序）</t>
  </si>
  <si>
    <t>产生额外材料</t>
  </si>
  <si>
    <t>单位</t>
  </si>
  <si>
    <t>数量</t>
  </si>
  <si>
    <t>材料费</t>
  </si>
  <si>
    <t>人工费</t>
  </si>
  <si>
    <t>其他费用</t>
  </si>
  <si>
    <t>备注</t>
  </si>
  <si>
    <t>单价</t>
  </si>
  <si>
    <t>总价</t>
  </si>
  <si>
    <t>一</t>
  </si>
  <si>
    <t>材料准备阶段</t>
  </si>
  <si>
    <t>构件材料（成品H型钢）</t>
  </si>
  <si>
    <t>吨</t>
  </si>
  <si>
    <t>构件材料（角铁）</t>
  </si>
  <si>
    <t>构件材料（槽钢）</t>
  </si>
  <si>
    <t>钢板</t>
  </si>
  <si>
    <t>原材料除锈</t>
  </si>
  <si>
    <t>型材下料</t>
  </si>
  <si>
    <t>原材损耗5%</t>
  </si>
  <si>
    <t>连接钢板下料</t>
  </si>
  <si>
    <t>原材损耗2%</t>
  </si>
  <si>
    <t>组立、拼装、校正</t>
  </si>
  <si>
    <t>焊接</t>
  </si>
  <si>
    <t>辅材1%</t>
  </si>
  <si>
    <t>校正</t>
  </si>
  <si>
    <t>构件打磨、二次除锈</t>
  </si>
  <si>
    <t>刮腻子</t>
  </si>
  <si>
    <t>环氧防锈漆底漆二道，中间漆两道</t>
  </si>
  <si>
    <t>小计</t>
  </si>
  <si>
    <t>二</t>
  </si>
  <si>
    <t>现场安装阶段</t>
  </si>
  <si>
    <t>构件现场拼装准备</t>
  </si>
  <si>
    <t>工时</t>
  </si>
  <si>
    <t>场地装备</t>
  </si>
  <si>
    <t>构件吊装堆放</t>
  </si>
  <si>
    <t>增加吊车费用</t>
  </si>
  <si>
    <t>台班</t>
  </si>
  <si>
    <t>1700元/台班</t>
  </si>
  <si>
    <t>构件现场拼装</t>
  </si>
  <si>
    <t>增加辅材费用</t>
  </si>
  <si>
    <t>增加叉车费用</t>
  </si>
  <si>
    <t>小时</t>
  </si>
  <si>
    <t>250元/小时</t>
  </si>
  <si>
    <t>暂估待安装管道窝工费用</t>
  </si>
  <si>
    <t>管道安装后，固定箱型桁架斜支撑及临时固定管道支撑</t>
  </si>
  <si>
    <t>增加固定管道材料费用及焊接辅材和人工费等</t>
  </si>
  <si>
    <t>现场涂刷聚氨酯涂料一道</t>
  </si>
  <si>
    <t>安装前校正</t>
  </si>
  <si>
    <t>安装定位点准备</t>
  </si>
  <si>
    <t>构件吊装及临时加固</t>
  </si>
  <si>
    <t>增加临时材料及辅材费用</t>
  </si>
  <si>
    <t>机械费</t>
  </si>
  <si>
    <t>3700元/台班</t>
  </si>
  <si>
    <t>构件整体加固及构件固定</t>
  </si>
  <si>
    <t>材料量1%</t>
  </si>
  <si>
    <t>现场补刷聚氨酯涂料一道</t>
  </si>
  <si>
    <t>后期整体补刷聚氨酯涂料一道</t>
  </si>
  <si>
    <t>三</t>
  </si>
  <si>
    <t>其他部分</t>
  </si>
  <si>
    <t>材料由工程至安装场地的运输费</t>
  </si>
  <si>
    <t>车次</t>
  </si>
  <si>
    <t>1200元/车次</t>
  </si>
  <si>
    <t>现场用电费用</t>
  </si>
  <si>
    <t>四</t>
  </si>
  <si>
    <t>费用总计</t>
  </si>
  <si>
    <t>现场管理人员费用</t>
  </si>
  <si>
    <t>总计费用*5%</t>
  </si>
  <si>
    <t>质保期间维护费用</t>
  </si>
  <si>
    <t>总计费用*10%</t>
  </si>
  <si>
    <t>五</t>
  </si>
  <si>
    <t>综合总计</t>
  </si>
  <si>
    <t>六</t>
  </si>
  <si>
    <t>单吨单价</t>
  </si>
  <si>
    <t>总用钢量为10.116吨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</si>
</sst>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3" fillId="6" borderId="10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N39" sqref="N39"/>
    </sheetView>
  </sheetViews>
  <sheetFormatPr defaultColWidth="9" defaultRowHeight="22" customHeight="1"/>
  <cols>
    <col min="1" max="1" width="5.125" style="1" customWidth="1"/>
    <col min="2" max="2" width="29.625" style="1" customWidth="1"/>
    <col min="3" max="3" width="12.875" style="1" customWidth="1"/>
    <col min="4" max="5" width="9" style="1"/>
    <col min="6" max="6" width="9.375" style="1"/>
    <col min="7" max="7" width="11.625" style="1"/>
    <col min="8" max="8" width="9.375" style="1"/>
    <col min="9" max="10" width="11.625" style="1"/>
    <col min="11" max="11" width="12.25" style="1" customWidth="1"/>
    <col min="12" max="16384" width="9" style="1"/>
  </cols>
  <sheetData>
    <row r="1" customHeight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8"/>
    </row>
    <row r="2" customHeight="1" spans="1:1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19"/>
    </row>
    <row r="3" customHeight="1" spans="1:1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/>
      <c r="H3" s="7" t="s">
        <v>8</v>
      </c>
      <c r="I3" s="7"/>
      <c r="J3" s="7" t="s">
        <v>9</v>
      </c>
      <c r="K3" s="20" t="s">
        <v>10</v>
      </c>
    </row>
    <row r="4" customHeight="1" spans="1:11">
      <c r="A4" s="6"/>
      <c r="B4" s="7"/>
      <c r="C4" s="7"/>
      <c r="D4" s="7"/>
      <c r="E4" s="7"/>
      <c r="F4" s="7" t="s">
        <v>11</v>
      </c>
      <c r="G4" s="7" t="s">
        <v>12</v>
      </c>
      <c r="H4" s="7" t="s">
        <v>11</v>
      </c>
      <c r="I4" s="7" t="s">
        <v>12</v>
      </c>
      <c r="J4" s="7"/>
      <c r="K4" s="20"/>
    </row>
    <row r="5" customHeight="1" spans="1:11">
      <c r="A5" s="4" t="s">
        <v>13</v>
      </c>
      <c r="B5" s="7" t="s">
        <v>14</v>
      </c>
      <c r="C5" s="7"/>
      <c r="D5" s="7"/>
      <c r="E5" s="7"/>
      <c r="F5" s="7"/>
      <c r="G5" s="8"/>
      <c r="H5" s="8"/>
      <c r="I5" s="8"/>
      <c r="J5" s="8"/>
      <c r="K5" s="20"/>
    </row>
    <row r="6" customHeight="1" spans="1:11">
      <c r="A6" s="6">
        <v>1</v>
      </c>
      <c r="B6" s="7" t="s">
        <v>15</v>
      </c>
      <c r="C6" s="7"/>
      <c r="D6" s="7" t="s">
        <v>16</v>
      </c>
      <c r="E6" s="9">
        <v>0</v>
      </c>
      <c r="F6" s="8"/>
      <c r="G6" s="8"/>
      <c r="H6" s="8"/>
      <c r="I6" s="8"/>
      <c r="J6" s="8"/>
      <c r="K6" s="20"/>
    </row>
    <row r="7" customHeight="1" spans="1:11">
      <c r="A7" s="6"/>
      <c r="B7" s="7" t="s">
        <v>17</v>
      </c>
      <c r="C7" s="7"/>
      <c r="D7" s="7" t="s">
        <v>16</v>
      </c>
      <c r="E7" s="7">
        <v>8.152</v>
      </c>
      <c r="F7" s="8">
        <v>4300</v>
      </c>
      <c r="G7" s="8">
        <f>F7*E7</f>
        <v>35053.6</v>
      </c>
      <c r="H7" s="8"/>
      <c r="I7" s="8"/>
      <c r="J7" s="8"/>
      <c r="K7" s="20"/>
    </row>
    <row r="8" customHeight="1" spans="1:11">
      <c r="A8" s="6"/>
      <c r="B8" s="7" t="s">
        <v>18</v>
      </c>
      <c r="C8" s="7"/>
      <c r="D8" s="7" t="s">
        <v>16</v>
      </c>
      <c r="E8" s="7">
        <v>0.259</v>
      </c>
      <c r="F8" s="8">
        <v>4320</v>
      </c>
      <c r="G8" s="8">
        <f>F8*E8</f>
        <v>1118.88</v>
      </c>
      <c r="H8" s="8"/>
      <c r="I8" s="8"/>
      <c r="J8" s="8"/>
      <c r="K8" s="20"/>
    </row>
    <row r="9" customHeight="1" spans="1:11">
      <c r="A9" s="6"/>
      <c r="B9" s="7" t="s">
        <v>19</v>
      </c>
      <c r="C9" s="7"/>
      <c r="D9" s="7" t="s">
        <v>16</v>
      </c>
      <c r="E9" s="7">
        <v>1.706</v>
      </c>
      <c r="F9" s="8">
        <v>4180</v>
      </c>
      <c r="G9" s="8">
        <f>F9*E9</f>
        <v>7131.08</v>
      </c>
      <c r="H9" s="8"/>
      <c r="I9" s="8"/>
      <c r="J9" s="8"/>
      <c r="K9" s="20"/>
    </row>
    <row r="10" customHeight="1" spans="1:11">
      <c r="A10" s="6">
        <v>2</v>
      </c>
      <c r="B10" s="7" t="s">
        <v>20</v>
      </c>
      <c r="C10" s="7"/>
      <c r="D10" s="7" t="s">
        <v>16</v>
      </c>
      <c r="E10" s="7">
        <v>10.116</v>
      </c>
      <c r="F10" s="8"/>
      <c r="G10" s="8"/>
      <c r="H10" s="8">
        <v>180</v>
      </c>
      <c r="I10" s="8">
        <f>H10*E10</f>
        <v>1820.88</v>
      </c>
      <c r="J10" s="8"/>
      <c r="K10" s="20"/>
    </row>
    <row r="11" customHeight="1" spans="1:11">
      <c r="A11" s="6">
        <v>3</v>
      </c>
      <c r="B11" s="7" t="s">
        <v>21</v>
      </c>
      <c r="C11" s="7" t="s">
        <v>22</v>
      </c>
      <c r="D11" s="7" t="s">
        <v>16</v>
      </c>
      <c r="E11" s="7">
        <v>8.831</v>
      </c>
      <c r="F11" s="8"/>
      <c r="G11" s="8"/>
      <c r="H11" s="8">
        <v>145</v>
      </c>
      <c r="I11" s="8">
        <f t="shared" ref="I11:I18" si="0">H11*E11</f>
        <v>1280.495</v>
      </c>
      <c r="J11" s="8"/>
      <c r="K11" s="20"/>
    </row>
    <row r="12" customHeight="1" spans="1:11">
      <c r="A12" s="6"/>
      <c r="B12" s="7" t="s">
        <v>23</v>
      </c>
      <c r="C12" s="7" t="s">
        <v>24</v>
      </c>
      <c r="D12" s="7" t="s">
        <v>16</v>
      </c>
      <c r="E12" s="9">
        <v>1.74</v>
      </c>
      <c r="F12" s="8"/>
      <c r="G12" s="8"/>
      <c r="H12" s="8">
        <v>182</v>
      </c>
      <c r="I12" s="8">
        <f t="shared" si="0"/>
        <v>316.68</v>
      </c>
      <c r="J12" s="8"/>
      <c r="K12" s="20"/>
    </row>
    <row r="13" customHeight="1" spans="1:11">
      <c r="A13" s="6">
        <v>4</v>
      </c>
      <c r="B13" s="7" t="s">
        <v>25</v>
      </c>
      <c r="C13" s="7"/>
      <c r="D13" s="7" t="s">
        <v>16</v>
      </c>
      <c r="E13" s="7">
        <v>10.116</v>
      </c>
      <c r="F13" s="8"/>
      <c r="G13" s="8"/>
      <c r="H13" s="8">
        <v>385</v>
      </c>
      <c r="I13" s="8">
        <f t="shared" si="0"/>
        <v>3894.66</v>
      </c>
      <c r="J13" s="8"/>
      <c r="K13" s="20"/>
    </row>
    <row r="14" customHeight="1" spans="1:11">
      <c r="A14" s="6">
        <v>5</v>
      </c>
      <c r="B14" s="7" t="s">
        <v>26</v>
      </c>
      <c r="C14" s="7" t="s">
        <v>27</v>
      </c>
      <c r="D14" s="7" t="s">
        <v>16</v>
      </c>
      <c r="E14" s="7">
        <v>10.217</v>
      </c>
      <c r="F14" s="8"/>
      <c r="G14" s="8"/>
      <c r="H14" s="8">
        <v>235</v>
      </c>
      <c r="I14" s="8">
        <f t="shared" si="0"/>
        <v>2400.995</v>
      </c>
      <c r="J14" s="8"/>
      <c r="K14" s="20"/>
    </row>
    <row r="15" customHeight="1" spans="1:11">
      <c r="A15" s="6">
        <v>6</v>
      </c>
      <c r="B15" s="7" t="s">
        <v>28</v>
      </c>
      <c r="C15" s="7"/>
      <c r="D15" s="7"/>
      <c r="E15" s="7">
        <v>10.116</v>
      </c>
      <c r="F15" s="8"/>
      <c r="G15" s="8"/>
      <c r="H15" s="8">
        <v>65</v>
      </c>
      <c r="I15" s="8">
        <f t="shared" si="0"/>
        <v>657.54</v>
      </c>
      <c r="J15" s="8"/>
      <c r="K15" s="20"/>
    </row>
    <row r="16" customHeight="1" spans="1:11">
      <c r="A16" s="6">
        <v>7</v>
      </c>
      <c r="B16" s="7" t="s">
        <v>29</v>
      </c>
      <c r="C16" s="7"/>
      <c r="D16" s="7" t="s">
        <v>16</v>
      </c>
      <c r="E16" s="7">
        <v>10.116</v>
      </c>
      <c r="F16" s="8"/>
      <c r="G16" s="8"/>
      <c r="H16" s="8">
        <v>245</v>
      </c>
      <c r="I16" s="8">
        <f t="shared" si="0"/>
        <v>2478.42</v>
      </c>
      <c r="J16" s="8"/>
      <c r="K16" s="20"/>
    </row>
    <row r="17" customHeight="1" spans="1:11">
      <c r="A17" s="6">
        <v>8</v>
      </c>
      <c r="B17" s="7" t="s">
        <v>30</v>
      </c>
      <c r="C17" s="7"/>
      <c r="D17" s="7" t="s">
        <v>16</v>
      </c>
      <c r="E17" s="7">
        <v>10.116</v>
      </c>
      <c r="F17" s="8">
        <v>225</v>
      </c>
      <c r="G17" s="8">
        <f>F17*E17</f>
        <v>2276.1</v>
      </c>
      <c r="H17" s="8">
        <v>65</v>
      </c>
      <c r="I17" s="8">
        <f t="shared" si="0"/>
        <v>657.54</v>
      </c>
      <c r="J17" s="8"/>
      <c r="K17" s="20"/>
    </row>
    <row r="18" customHeight="1" spans="1:11">
      <c r="A18" s="6">
        <v>9</v>
      </c>
      <c r="B18" s="7" t="s">
        <v>31</v>
      </c>
      <c r="C18" s="7"/>
      <c r="D18" s="7" t="s">
        <v>16</v>
      </c>
      <c r="E18" s="7">
        <v>10.116</v>
      </c>
      <c r="F18" s="8">
        <v>950</v>
      </c>
      <c r="G18" s="8">
        <f>F18*E18</f>
        <v>9610.2</v>
      </c>
      <c r="H18" s="8">
        <v>350</v>
      </c>
      <c r="I18" s="8">
        <f t="shared" si="0"/>
        <v>3540.6</v>
      </c>
      <c r="J18" s="8"/>
      <c r="K18" s="20"/>
    </row>
    <row r="19" customHeight="1" spans="1:11">
      <c r="A19" s="6"/>
      <c r="B19" s="5" t="s">
        <v>32</v>
      </c>
      <c r="C19" s="7"/>
      <c r="D19" s="7"/>
      <c r="E19" s="7"/>
      <c r="F19" s="7"/>
      <c r="G19" s="5">
        <f>SUM(G6:G18)</f>
        <v>55189.86</v>
      </c>
      <c r="H19" s="7"/>
      <c r="I19" s="5">
        <f>SUM(I6:I18)</f>
        <v>17047.81</v>
      </c>
      <c r="J19" s="12">
        <v>0</v>
      </c>
      <c r="K19" s="20"/>
    </row>
    <row r="20" customHeight="1" spans="1:11">
      <c r="A20" s="4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8"/>
      <c r="K20" s="20"/>
    </row>
    <row r="21" customHeight="1" spans="1:11">
      <c r="A21" s="6">
        <v>1</v>
      </c>
      <c r="B21" s="7" t="s">
        <v>35</v>
      </c>
      <c r="C21" s="7"/>
      <c r="D21" s="7" t="s">
        <v>36</v>
      </c>
      <c r="E21" s="9">
        <v>4</v>
      </c>
      <c r="F21" s="8"/>
      <c r="G21" s="8"/>
      <c r="H21" s="8">
        <v>300</v>
      </c>
      <c r="I21" s="8">
        <f t="shared" ref="I21:I28" si="1">H21*E21</f>
        <v>1200</v>
      </c>
      <c r="J21" s="8"/>
      <c r="K21" s="20" t="s">
        <v>37</v>
      </c>
    </row>
    <row r="22" customHeight="1" spans="1:11">
      <c r="A22" s="6">
        <v>2</v>
      </c>
      <c r="B22" s="7" t="s">
        <v>38</v>
      </c>
      <c r="C22" s="7" t="s">
        <v>39</v>
      </c>
      <c r="D22" s="7" t="s">
        <v>40</v>
      </c>
      <c r="E22" s="9">
        <v>2</v>
      </c>
      <c r="F22" s="8"/>
      <c r="G22" s="8"/>
      <c r="H22" s="8"/>
      <c r="I22" s="8"/>
      <c r="J22" s="8">
        <v>3400</v>
      </c>
      <c r="K22" s="21" t="s">
        <v>41</v>
      </c>
    </row>
    <row r="23" customHeight="1" spans="1:11">
      <c r="A23" s="6">
        <v>3</v>
      </c>
      <c r="B23" s="7" t="s">
        <v>42</v>
      </c>
      <c r="C23" s="7" t="s">
        <v>43</v>
      </c>
      <c r="D23" s="7" t="s">
        <v>16</v>
      </c>
      <c r="E23" s="9">
        <v>10.116</v>
      </c>
      <c r="F23" s="8">
        <v>100</v>
      </c>
      <c r="G23" s="10">
        <f t="shared" ref="G23:G28" si="2">F23*E23</f>
        <v>1011.6</v>
      </c>
      <c r="H23" s="8">
        <v>360</v>
      </c>
      <c r="I23" s="10">
        <f t="shared" si="1"/>
        <v>3641.76</v>
      </c>
      <c r="J23" s="8"/>
      <c r="K23" s="20"/>
    </row>
    <row r="24" customHeight="1" spans="1:11">
      <c r="A24" s="6"/>
      <c r="B24" s="7"/>
      <c r="C24" s="7" t="s">
        <v>39</v>
      </c>
      <c r="D24" s="7" t="s">
        <v>40</v>
      </c>
      <c r="E24" s="9">
        <v>2</v>
      </c>
      <c r="F24" s="8"/>
      <c r="G24" s="8"/>
      <c r="H24" s="8"/>
      <c r="I24" s="8"/>
      <c r="J24" s="8">
        <v>3400</v>
      </c>
      <c r="K24" s="21" t="s">
        <v>41</v>
      </c>
    </row>
    <row r="25" customHeight="1" spans="1:11">
      <c r="A25" s="6"/>
      <c r="B25" s="7"/>
      <c r="C25" s="7" t="s">
        <v>44</v>
      </c>
      <c r="D25" s="7" t="s">
        <v>45</v>
      </c>
      <c r="E25" s="9">
        <v>8</v>
      </c>
      <c r="F25" s="8"/>
      <c r="G25" s="8"/>
      <c r="H25" s="8"/>
      <c r="I25" s="8"/>
      <c r="J25" s="8">
        <v>2000</v>
      </c>
      <c r="K25" s="20" t="s">
        <v>46</v>
      </c>
    </row>
    <row r="26" customHeight="1" spans="1:11">
      <c r="A26" s="6">
        <v>4</v>
      </c>
      <c r="B26" s="7" t="s">
        <v>47</v>
      </c>
      <c r="C26" s="7"/>
      <c r="D26" s="7" t="s">
        <v>36</v>
      </c>
      <c r="E26" s="9">
        <v>12</v>
      </c>
      <c r="F26" s="8"/>
      <c r="G26" s="8"/>
      <c r="H26" s="8">
        <v>300</v>
      </c>
      <c r="I26" s="10">
        <f t="shared" si="1"/>
        <v>3600</v>
      </c>
      <c r="J26" s="8"/>
      <c r="K26" s="20"/>
    </row>
    <row r="27" ht="54" spans="1:11">
      <c r="A27" s="6">
        <v>5</v>
      </c>
      <c r="B27" s="11" t="s">
        <v>48</v>
      </c>
      <c r="C27" s="11" t="s">
        <v>49</v>
      </c>
      <c r="D27" s="7" t="s">
        <v>16</v>
      </c>
      <c r="E27" s="9">
        <v>10.116</v>
      </c>
      <c r="F27" s="8">
        <v>207.5</v>
      </c>
      <c r="G27" s="10">
        <f t="shared" si="2"/>
        <v>2099.07</v>
      </c>
      <c r="H27" s="8">
        <v>360</v>
      </c>
      <c r="I27" s="10">
        <f t="shared" si="1"/>
        <v>3641.76</v>
      </c>
      <c r="J27" s="8"/>
      <c r="K27" s="20"/>
    </row>
    <row r="28" customHeight="1" spans="1:11">
      <c r="A28" s="6">
        <v>6</v>
      </c>
      <c r="B28" s="7" t="s">
        <v>50</v>
      </c>
      <c r="C28" s="7"/>
      <c r="D28" s="7" t="s">
        <v>16</v>
      </c>
      <c r="E28" s="9">
        <v>10.116</v>
      </c>
      <c r="F28" s="8">
        <v>420</v>
      </c>
      <c r="G28" s="10">
        <f t="shared" si="2"/>
        <v>4248.72</v>
      </c>
      <c r="H28" s="8">
        <v>210</v>
      </c>
      <c r="I28" s="10">
        <f t="shared" si="1"/>
        <v>2124.36</v>
      </c>
      <c r="J28" s="8"/>
      <c r="K28" s="20"/>
    </row>
    <row r="29" customHeight="1" spans="1:11">
      <c r="A29" s="6">
        <v>7</v>
      </c>
      <c r="B29" s="7" t="s">
        <v>51</v>
      </c>
      <c r="C29" s="7"/>
      <c r="D29" s="7" t="s">
        <v>16</v>
      </c>
      <c r="E29" s="9">
        <v>10.116</v>
      </c>
      <c r="F29" s="8"/>
      <c r="G29" s="8"/>
      <c r="H29" s="8">
        <v>30</v>
      </c>
      <c r="I29" s="10">
        <f t="shared" ref="I29:I32" si="3">H29*E29</f>
        <v>303.48</v>
      </c>
      <c r="J29" s="8"/>
      <c r="K29" s="20"/>
    </row>
    <row r="30" customHeight="1" spans="1:11">
      <c r="A30" s="6">
        <v>8</v>
      </c>
      <c r="B30" s="7" t="s">
        <v>52</v>
      </c>
      <c r="C30" s="7"/>
      <c r="D30" s="7" t="s">
        <v>36</v>
      </c>
      <c r="E30" s="9">
        <v>2</v>
      </c>
      <c r="F30" s="8"/>
      <c r="G30" s="8"/>
      <c r="H30" s="8">
        <v>300</v>
      </c>
      <c r="I30" s="10">
        <f t="shared" si="3"/>
        <v>600</v>
      </c>
      <c r="J30" s="8"/>
      <c r="K30" s="20"/>
    </row>
    <row r="31" ht="27" spans="1:11">
      <c r="A31" s="6">
        <v>9</v>
      </c>
      <c r="B31" s="7" t="s">
        <v>53</v>
      </c>
      <c r="C31" s="11" t="s">
        <v>54</v>
      </c>
      <c r="D31" s="7" t="s">
        <v>16</v>
      </c>
      <c r="E31" s="9">
        <v>10.116</v>
      </c>
      <c r="F31" s="8">
        <v>207.5</v>
      </c>
      <c r="G31" s="10">
        <f t="shared" ref="G31:G36" si="4">F31*E31</f>
        <v>2099.07</v>
      </c>
      <c r="H31" s="8"/>
      <c r="I31" s="8"/>
      <c r="J31" s="8"/>
      <c r="K31" s="20"/>
    </row>
    <row r="32" customHeight="1" spans="1:11">
      <c r="A32" s="6"/>
      <c r="B32" s="7"/>
      <c r="C32" s="7" t="s">
        <v>8</v>
      </c>
      <c r="D32" s="7" t="s">
        <v>36</v>
      </c>
      <c r="E32" s="9">
        <v>20</v>
      </c>
      <c r="F32" s="8"/>
      <c r="G32" s="8"/>
      <c r="H32" s="8">
        <v>300</v>
      </c>
      <c r="I32" s="10">
        <f t="shared" si="3"/>
        <v>6000</v>
      </c>
      <c r="J32" s="8"/>
      <c r="K32" s="20"/>
    </row>
    <row r="33" customHeight="1" spans="1:11">
      <c r="A33" s="6"/>
      <c r="B33" s="7"/>
      <c r="C33" s="7" t="s">
        <v>55</v>
      </c>
      <c r="D33" s="7" t="s">
        <v>40</v>
      </c>
      <c r="E33" s="9">
        <v>2</v>
      </c>
      <c r="F33" s="8"/>
      <c r="G33" s="8"/>
      <c r="H33" s="8"/>
      <c r="I33" s="8"/>
      <c r="J33" s="8">
        <v>7400</v>
      </c>
      <c r="K33" s="21" t="s">
        <v>56</v>
      </c>
    </row>
    <row r="34" customHeight="1" spans="1:11">
      <c r="A34" s="6">
        <v>10</v>
      </c>
      <c r="B34" s="7" t="s">
        <v>57</v>
      </c>
      <c r="C34" s="7"/>
      <c r="D34" s="7" t="s">
        <v>16</v>
      </c>
      <c r="E34" s="9">
        <v>0.101</v>
      </c>
      <c r="F34" s="8">
        <v>4150</v>
      </c>
      <c r="G34" s="10">
        <f t="shared" si="4"/>
        <v>419.15</v>
      </c>
      <c r="H34" s="8">
        <v>2500</v>
      </c>
      <c r="I34" s="10">
        <f t="shared" ref="I34:I36" si="5">H34*E34</f>
        <v>252.5</v>
      </c>
      <c r="J34" s="8"/>
      <c r="K34" s="20" t="s">
        <v>58</v>
      </c>
    </row>
    <row r="35" customHeight="1" spans="1:11">
      <c r="A35" s="6">
        <v>11</v>
      </c>
      <c r="B35" s="7" t="s">
        <v>59</v>
      </c>
      <c r="C35" s="7"/>
      <c r="D35" s="7" t="s">
        <v>16</v>
      </c>
      <c r="E35" s="9">
        <v>10.116</v>
      </c>
      <c r="F35" s="8">
        <v>420</v>
      </c>
      <c r="G35" s="10">
        <f t="shared" si="4"/>
        <v>4248.72</v>
      </c>
      <c r="H35" s="8">
        <v>210</v>
      </c>
      <c r="I35" s="10">
        <f t="shared" si="5"/>
        <v>2124.36</v>
      </c>
      <c r="J35" s="8"/>
      <c r="K35" s="20"/>
    </row>
    <row r="36" customHeight="1" spans="1:11">
      <c r="A36" s="6">
        <v>12</v>
      </c>
      <c r="B36" s="7" t="s">
        <v>60</v>
      </c>
      <c r="C36" s="7"/>
      <c r="D36" s="7" t="s">
        <v>16</v>
      </c>
      <c r="E36" s="9">
        <v>10.116</v>
      </c>
      <c r="F36" s="8">
        <v>420</v>
      </c>
      <c r="G36" s="10">
        <f t="shared" si="4"/>
        <v>4248.72</v>
      </c>
      <c r="H36" s="8">
        <v>210</v>
      </c>
      <c r="I36" s="10">
        <f t="shared" si="5"/>
        <v>2124.36</v>
      </c>
      <c r="J36" s="8"/>
      <c r="K36" s="20"/>
    </row>
    <row r="37" customHeight="1" spans="1:11">
      <c r="A37" s="6"/>
      <c r="B37" s="5" t="s">
        <v>32</v>
      </c>
      <c r="C37" s="7"/>
      <c r="D37" s="7"/>
      <c r="E37" s="9"/>
      <c r="F37" s="8"/>
      <c r="G37" s="12">
        <f>SUM(G21:G36)</f>
        <v>18375.05</v>
      </c>
      <c r="H37" s="12"/>
      <c r="I37" s="12">
        <f>SUM(I21:I36)</f>
        <v>25612.58</v>
      </c>
      <c r="J37" s="12">
        <f>SUM(J21:J36)</f>
        <v>16200</v>
      </c>
      <c r="K37" s="20"/>
    </row>
    <row r="38" customHeight="1" spans="1:11">
      <c r="A38" s="4" t="s">
        <v>61</v>
      </c>
      <c r="B38" s="7" t="s">
        <v>62</v>
      </c>
      <c r="C38" s="7"/>
      <c r="D38" s="7"/>
      <c r="E38" s="9"/>
      <c r="F38" s="8"/>
      <c r="G38" s="8"/>
      <c r="H38" s="8"/>
      <c r="I38" s="8"/>
      <c r="J38" s="8"/>
      <c r="K38" s="20"/>
    </row>
    <row r="39" customHeight="1" spans="1:11">
      <c r="A39" s="6">
        <v>1</v>
      </c>
      <c r="B39" s="7" t="s">
        <v>63</v>
      </c>
      <c r="C39" s="7"/>
      <c r="D39" s="7" t="s">
        <v>64</v>
      </c>
      <c r="E39" s="9">
        <v>3</v>
      </c>
      <c r="F39" s="8"/>
      <c r="G39" s="8"/>
      <c r="H39" s="8"/>
      <c r="I39" s="8"/>
      <c r="J39" s="8">
        <v>3600</v>
      </c>
      <c r="K39" s="21" t="s">
        <v>65</v>
      </c>
    </row>
    <row r="40" customHeight="1" spans="1:11">
      <c r="A40" s="6">
        <v>2</v>
      </c>
      <c r="B40" s="7" t="s">
        <v>66</v>
      </c>
      <c r="C40" s="7"/>
      <c r="D40" s="7"/>
      <c r="E40" s="9"/>
      <c r="F40" s="8"/>
      <c r="G40" s="8"/>
      <c r="H40" s="8"/>
      <c r="I40" s="8"/>
      <c r="J40" s="8">
        <v>2000</v>
      </c>
      <c r="K40" s="20"/>
    </row>
    <row r="41" customHeight="1" spans="1:11">
      <c r="A41" s="6"/>
      <c r="B41" s="5" t="s">
        <v>32</v>
      </c>
      <c r="C41" s="7"/>
      <c r="D41" s="7"/>
      <c r="E41" s="9"/>
      <c r="F41" s="8"/>
      <c r="G41" s="12">
        <f>SUM(G39:G40)</f>
        <v>0</v>
      </c>
      <c r="H41" s="8"/>
      <c r="I41" s="12">
        <f>SUM(I39:I40)</f>
        <v>0</v>
      </c>
      <c r="J41" s="12">
        <f>SUM(J39:J40)</f>
        <v>5600</v>
      </c>
      <c r="K41" s="20"/>
    </row>
    <row r="42" customHeight="1" spans="1:11">
      <c r="A42" s="4" t="s">
        <v>67</v>
      </c>
      <c r="B42" s="5" t="s">
        <v>68</v>
      </c>
      <c r="C42" s="7"/>
      <c r="D42" s="13">
        <f>G19+I19+J19+G37+I37+J37+J41+I41+G41</f>
        <v>138025.3</v>
      </c>
      <c r="E42" s="13"/>
      <c r="F42" s="13"/>
      <c r="G42" s="13"/>
      <c r="H42" s="13"/>
      <c r="I42" s="13"/>
      <c r="J42" s="13"/>
      <c r="K42" s="22"/>
    </row>
    <row r="43" customHeight="1" spans="1:11">
      <c r="A43" s="6">
        <v>1</v>
      </c>
      <c r="B43" s="7" t="s">
        <v>69</v>
      </c>
      <c r="C43" s="7" t="s">
        <v>70</v>
      </c>
      <c r="D43" s="7"/>
      <c r="E43" s="9"/>
      <c r="F43" s="8"/>
      <c r="G43" s="8"/>
      <c r="H43" s="8"/>
      <c r="I43" s="8"/>
      <c r="J43" s="8"/>
      <c r="K43" s="20"/>
    </row>
    <row r="44" customHeight="1" spans="1:11">
      <c r="A44" s="6">
        <v>2</v>
      </c>
      <c r="B44" s="7" t="s">
        <v>71</v>
      </c>
      <c r="C44" s="7" t="s">
        <v>72</v>
      </c>
      <c r="D44" s="7"/>
      <c r="E44" s="9"/>
      <c r="F44" s="8"/>
      <c r="G44" s="8"/>
      <c r="H44" s="8"/>
      <c r="I44" s="8"/>
      <c r="J44" s="8"/>
      <c r="K44" s="20"/>
    </row>
    <row r="45" customHeight="1" spans="1:11">
      <c r="A45" s="4" t="s">
        <v>73</v>
      </c>
      <c r="B45" s="7" t="s">
        <v>74</v>
      </c>
      <c r="C45" s="7"/>
      <c r="D45" s="13">
        <f>D42</f>
        <v>138025.3</v>
      </c>
      <c r="E45" s="13"/>
      <c r="F45" s="13"/>
      <c r="G45" s="13"/>
      <c r="H45" s="13"/>
      <c r="I45" s="13"/>
      <c r="J45" s="13"/>
      <c r="K45" s="22"/>
    </row>
    <row r="46" ht="27.75" spans="1:11">
      <c r="A46" s="14" t="s">
        <v>75</v>
      </c>
      <c r="B46" s="15" t="s">
        <v>76</v>
      </c>
      <c r="C46" s="16" t="s">
        <v>77</v>
      </c>
      <c r="D46" s="17">
        <v>13644.515</v>
      </c>
      <c r="E46" s="17"/>
      <c r="F46" s="17"/>
      <c r="G46" s="17"/>
      <c r="H46" s="17"/>
      <c r="I46" s="17"/>
      <c r="J46" s="17"/>
      <c r="K46" s="23"/>
    </row>
  </sheetData>
  <mergeCells count="20">
    <mergeCell ref="A1:K1"/>
    <mergeCell ref="A2:K2"/>
    <mergeCell ref="F3:G3"/>
    <mergeCell ref="H3:I3"/>
    <mergeCell ref="D42:K42"/>
    <mergeCell ref="D45:K45"/>
    <mergeCell ref="D46:K46"/>
    <mergeCell ref="A3:A4"/>
    <mergeCell ref="A6:A9"/>
    <mergeCell ref="A11:A12"/>
    <mergeCell ref="A23:A25"/>
    <mergeCell ref="A31:A33"/>
    <mergeCell ref="B3:B4"/>
    <mergeCell ref="B23:B25"/>
    <mergeCell ref="B31:B33"/>
    <mergeCell ref="C3:C4"/>
    <mergeCell ref="D3:D4"/>
    <mergeCell ref="E3:E4"/>
    <mergeCell ref="J3:J4"/>
    <mergeCell ref="K3:K4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2000-07-29T08:14:00Z</dcterms:created>
  <dcterms:modified xsi:type="dcterms:W3CDTF">2000-07-29T08:56:56Z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