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<sst xmlns="http://schemas.openxmlformats.org/spreadsheetml/2006/main" count="131" uniqueCount="68">
  <si>
    <t>钢 材 供 销 合 同</t>
  </si>
  <si>
    <t>供方：安徽乾坤建材科技有限公司</t>
  </si>
  <si>
    <t>需方：园林机械厂</t>
  </si>
  <si>
    <t>签订日期：2021年01月08日                                        合同编号：</t>
  </si>
  <si>
    <t>品名</t>
  </si>
  <si>
    <t>型号</t>
  </si>
  <si>
    <t>长度(米)</t>
  </si>
  <si>
    <t>数量</t>
  </si>
  <si>
    <t>单位</t>
  </si>
  <si>
    <t>单价(元)</t>
  </si>
  <si>
    <t>金额(元）</t>
  </si>
  <si>
    <t>合计总金额(元)</t>
  </si>
  <si>
    <t>100mm厚岩棉板</t>
  </si>
  <si>
    <t>面板0.476mm厚（兰色）
底板0.326mm厚（白色）</t>
  </si>
  <si>
    <t>张</t>
  </si>
  <si>
    <t>元/米</t>
  </si>
  <si>
    <t>75mm厚双白岩棉板</t>
  </si>
  <si>
    <t>上下面板0.326厚</t>
  </si>
  <si>
    <t>0.426mm厚灰白彩钢瓦</t>
  </si>
  <si>
    <t>900型</t>
  </si>
  <si>
    <t>镀锌C型钢</t>
  </si>
  <si>
    <t>C160*60*20*2.0</t>
  </si>
  <si>
    <t>支</t>
  </si>
  <si>
    <t>方管</t>
  </si>
  <si>
    <t>40*60*2.0</t>
  </si>
  <si>
    <t>元/支</t>
  </si>
  <si>
    <t>普通钻尾钉</t>
  </si>
  <si>
    <t>盒</t>
  </si>
  <si>
    <t>元/盒</t>
  </si>
  <si>
    <t>不锈钢钻尾钉</t>
  </si>
  <si>
    <t>1.5mm厚镀锌槽钢</t>
  </si>
  <si>
    <t>条</t>
  </si>
  <si>
    <t>灰白色包边</t>
  </si>
  <si>
    <t>块</t>
  </si>
  <si>
    <t>刀</t>
  </si>
  <si>
    <t>元/刀</t>
  </si>
  <si>
    <t>合计</t>
  </si>
  <si>
    <t>含税</t>
  </si>
  <si>
    <t>合计总金额(大写)：</t>
  </si>
  <si>
    <t>1）钢结构构件的制作严格按照《GB50205-2001》进行制作，供方只提供需方原材料质量合格证明。需方如需要其他资料或检测资料等，其费用由需方承担。</t>
  </si>
  <si>
    <t>2）验收：由需方派专业人员到现场提货验收，合格后出厂。</t>
  </si>
  <si>
    <t>3）交货地点：宣城市百汇钢贸城。</t>
  </si>
  <si>
    <t>4）签约地点：宣城市。</t>
  </si>
  <si>
    <t>5）提货方式：需方自提，供方负责装车，运费需方自理。</t>
  </si>
  <si>
    <t>6）付款方式：需方付定金（15000.00元），余款（34241.66元）待提货时打款。</t>
  </si>
  <si>
    <t>7）如需提供担保，另立合同担保书，作为本合同附件。</t>
  </si>
  <si>
    <t>8）违约责任：按经济合同法违约条款执行。</t>
  </si>
  <si>
    <t>9）解决合同纠纷方式：双方友好协商解决。如协商不妥，通过合同签约地人民法院诉讼解决。</t>
  </si>
  <si>
    <t>10）合同变更：除法定原因外，供/需方如需变更或终止合同，应提前以书面形式提出。</t>
  </si>
  <si>
    <t>11）定金合同：需方超过最后付款扔不提货的，供方保留没收定金的权利。(定金合同提货期限为三天)</t>
  </si>
  <si>
    <t>需    方</t>
  </si>
  <si>
    <t>供    方</t>
  </si>
  <si>
    <t>单位名称：园林机械厂</t>
  </si>
  <si>
    <t>单位名称：安徽乾坤建材科技有限公司</t>
  </si>
  <si>
    <t>单位地址：</t>
  </si>
  <si>
    <t>单位地址：宣城市经济开发区宣酒大道（铁山路）89号</t>
  </si>
  <si>
    <t>电    话：</t>
  </si>
  <si>
    <t>电    话：137 0563 7192</t>
  </si>
  <si>
    <t>传    真：</t>
  </si>
  <si>
    <t>传    真：0563-2022218</t>
  </si>
  <si>
    <t>开户银行：</t>
  </si>
  <si>
    <t>开户银行：宣城皖南农村商业银行大桥分理处</t>
  </si>
  <si>
    <t>账    号：</t>
  </si>
  <si>
    <t>账    号：20000 4137 9221 0300 0000 83</t>
  </si>
  <si>
    <t>邮    编：</t>
  </si>
  <si>
    <t>需方代表：</t>
  </si>
  <si>
    <t>需方代表：钱冯兵</t>
  </si>
  <si>
    <t>注：单价含税价，本合同一式两份，双方各执一份，本合同传真签署件具有正本合同同等法律效应。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</si>
</sst>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.00_ "/>
    <numFmt numFmtId="178" formatCode="0.0_ "/>
    <numFmt numFmtId="179" formatCode="[DBNum2][$RMB]General;[Red][DBNum2][$RMB]General"/>
  </numFmts>
  <fonts count="25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9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13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16" borderId="16" applyNumberFormat="0" applyAlignment="0" applyProtection="0">
      <alignment vertical="center"/>
    </xf>
    <xf numFmtId="0" fontId="16" fillId="16" borderId="14" applyNumberFormat="0" applyAlignment="0" applyProtection="0">
      <alignment vertical="center"/>
    </xf>
    <xf numFmtId="0" fontId="18" fillId="17" borderId="17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177" fontId="1" fillId="0" borderId="0" xfId="0" applyNumberFormat="1" applyFon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77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77" fontId="4" fillId="0" borderId="2" xfId="0" applyNumberFormat="1" applyFont="1" applyBorder="1" applyAlignment="1">
      <alignment horizontal="right" vertical="center" wrapText="1"/>
    </xf>
    <xf numFmtId="176" fontId="4" fillId="0" borderId="3" xfId="0" applyNumberFormat="1" applyFont="1" applyBorder="1" applyAlignment="1">
      <alignment horizontal="right" vertical="center" wrapText="1"/>
    </xf>
    <xf numFmtId="176" fontId="4" fillId="0" borderId="4" xfId="0" applyNumberFormat="1" applyFont="1" applyBorder="1" applyAlignment="1">
      <alignment horizontal="left" vertical="center" wrapText="1"/>
    </xf>
    <xf numFmtId="178" fontId="4" fillId="0" borderId="3" xfId="0" applyNumberFormat="1" applyFont="1" applyBorder="1" applyAlignment="1">
      <alignment horizontal="right" vertical="center" wrapText="1"/>
    </xf>
    <xf numFmtId="177" fontId="4" fillId="0" borderId="4" xfId="0" applyNumberFormat="1" applyFont="1" applyBorder="1" applyAlignment="1">
      <alignment horizontal="left" vertical="center" wrapText="1"/>
    </xf>
    <xf numFmtId="177" fontId="4" fillId="0" borderId="2" xfId="0" applyNumberFormat="1" applyFont="1" applyBorder="1" applyAlignment="1">
      <alignment horizontal="center" vertical="center" wrapText="1"/>
    </xf>
    <xf numFmtId="177" fontId="4" fillId="0" borderId="5" xfId="0" applyNumberFormat="1" applyFont="1" applyBorder="1" applyAlignment="1">
      <alignment horizontal="right" vertical="center" wrapText="1"/>
    </xf>
    <xf numFmtId="176" fontId="4" fillId="0" borderId="6" xfId="0" applyNumberFormat="1" applyFont="1" applyBorder="1" applyAlignment="1">
      <alignment horizontal="right" vertical="center" wrapText="1"/>
    </xf>
    <xf numFmtId="176" fontId="4" fillId="0" borderId="7" xfId="0" applyNumberFormat="1" applyFont="1" applyBorder="1" applyAlignment="1">
      <alignment horizontal="left" vertical="center" wrapText="1"/>
    </xf>
    <xf numFmtId="178" fontId="4" fillId="0" borderId="6" xfId="0" applyNumberFormat="1" applyFont="1" applyBorder="1" applyAlignment="1">
      <alignment horizontal="right" vertical="center" wrapText="1"/>
    </xf>
    <xf numFmtId="177" fontId="4" fillId="0" borderId="7" xfId="0" applyNumberFormat="1" applyFont="1" applyBorder="1" applyAlignment="1">
      <alignment horizontal="left" vertical="center" wrapText="1"/>
    </xf>
    <xf numFmtId="177" fontId="4" fillId="0" borderId="5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right" vertical="center" wrapText="1"/>
    </xf>
    <xf numFmtId="176" fontId="4" fillId="0" borderId="8" xfId="0" applyNumberFormat="1" applyFont="1" applyBorder="1" applyAlignment="1">
      <alignment horizontal="right" vertical="center" wrapText="1"/>
    </xf>
    <xf numFmtId="176" fontId="4" fillId="0" borderId="9" xfId="0" applyNumberFormat="1" applyFont="1" applyBorder="1" applyAlignment="1">
      <alignment horizontal="left" vertical="center" wrapText="1"/>
    </xf>
    <xf numFmtId="178" fontId="4" fillId="0" borderId="8" xfId="0" applyNumberFormat="1" applyFont="1" applyBorder="1" applyAlignment="1">
      <alignment horizontal="right" vertical="center" wrapText="1"/>
    </xf>
    <xf numFmtId="177" fontId="4" fillId="0" borderId="9" xfId="0" applyNumberFormat="1" applyFont="1" applyBorder="1" applyAlignment="1">
      <alignment horizontal="left" vertical="center" wrapText="1"/>
    </xf>
    <xf numFmtId="177" fontId="4" fillId="0" borderId="10" xfId="0" applyNumberFormat="1" applyFont="1" applyBorder="1" applyAlignment="1">
      <alignment horizontal="center" vertical="center" wrapText="1"/>
    </xf>
    <xf numFmtId="178" fontId="4" fillId="0" borderId="2" xfId="0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 wrapText="1"/>
    </xf>
    <xf numFmtId="179" fontId="5" fillId="0" borderId="1" xfId="0" applyNumberFormat="1" applyFont="1" applyBorder="1" applyAlignment="1">
      <alignment horizontal="center" vertical="center" wrapText="1"/>
    </xf>
    <xf numFmtId="179" fontId="5" fillId="0" borderId="1" xfId="0" applyNumberFormat="1" applyFont="1" applyBorder="1" applyAlignment="1">
      <alignment horizontal="left" vertical="center" wrapText="1"/>
    </xf>
    <xf numFmtId="177" fontId="0" fillId="0" borderId="11" xfId="0" applyNumberFormat="1" applyBorder="1" applyAlignment="1">
      <alignment horizontal="left" vertical="center" wrapText="1"/>
    </xf>
    <xf numFmtId="177" fontId="0" fillId="0" borderId="0" xfId="0" applyNumberFormat="1" applyBorder="1" applyAlignment="1">
      <alignment horizontal="left" vertical="center" wrapText="1"/>
    </xf>
    <xf numFmtId="177" fontId="0" fillId="0" borderId="1" xfId="0" applyNumberFormat="1" applyBorder="1" applyAlignment="1">
      <alignment horizontal="center" vertical="center" wrapText="1"/>
    </xf>
    <xf numFmtId="177" fontId="0" fillId="0" borderId="1" xfId="0" applyNumberFormat="1" applyBorder="1" applyAlignment="1">
      <alignment horizontal="left" vertical="center" wrapText="1"/>
    </xf>
    <xf numFmtId="177" fontId="0" fillId="0" borderId="12" xfId="0" applyNumberFormat="1" applyBorder="1" applyAlignment="1">
      <alignment horizontal="left" vertical="center" wrapText="1"/>
    </xf>
    <xf numFmtId="177" fontId="0" fillId="0" borderId="0" xfId="0" applyNumberForma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695325</xdr:colOff>
      <xdr:row>19</xdr:row>
      <xdr:rowOff>21590</xdr:rowOff>
    </xdr:from>
    <xdr:to>
      <xdr:col>1</xdr:col>
      <xdr:colOff>1047750</xdr:colOff>
      <xdr:row>21</xdr:row>
      <xdr:rowOff>215900</xdr:rowOff>
    </xdr:to>
    <xdr:pic>
      <xdr:nvPicPr>
        <xdr:cNvPr id="10" name="图片 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47800" y="4250690"/>
          <a:ext cx="352425" cy="702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579755</xdr:colOff>
      <xdr:row>22</xdr:row>
      <xdr:rowOff>45085</xdr:rowOff>
    </xdr:from>
    <xdr:to>
      <xdr:col>1</xdr:col>
      <xdr:colOff>1085850</xdr:colOff>
      <xdr:row>24</xdr:row>
      <xdr:rowOff>149225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32230" y="5036185"/>
          <a:ext cx="506095" cy="447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485775</xdr:colOff>
      <xdr:row>25</xdr:row>
      <xdr:rowOff>66040</xdr:rowOff>
    </xdr:from>
    <xdr:to>
      <xdr:col>1</xdr:col>
      <xdr:colOff>1171575</xdr:colOff>
      <xdr:row>27</xdr:row>
      <xdr:rowOff>114300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38250" y="5571490"/>
          <a:ext cx="685800" cy="391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392430</xdr:colOff>
      <xdr:row>28</xdr:row>
      <xdr:rowOff>93980</xdr:rowOff>
    </xdr:from>
    <xdr:to>
      <xdr:col>1</xdr:col>
      <xdr:colOff>1333500</xdr:colOff>
      <xdr:row>30</xdr:row>
      <xdr:rowOff>133350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144905" y="6113780"/>
          <a:ext cx="941070" cy="3822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533400</xdr:colOff>
      <xdr:row>31</xdr:row>
      <xdr:rowOff>60325</xdr:rowOff>
    </xdr:from>
    <xdr:to>
      <xdr:col>1</xdr:col>
      <xdr:colOff>1285875</xdr:colOff>
      <xdr:row>33</xdr:row>
      <xdr:rowOff>114300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85875" y="6594475"/>
          <a:ext cx="752475" cy="396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533400</xdr:colOff>
      <xdr:row>34</xdr:row>
      <xdr:rowOff>129540</xdr:rowOff>
    </xdr:from>
    <xdr:to>
      <xdr:col>1</xdr:col>
      <xdr:colOff>1333500</xdr:colOff>
      <xdr:row>37</xdr:row>
      <xdr:rowOff>95250</xdr:rowOff>
    </xdr:to>
    <xdr:pic>
      <xdr:nvPicPr>
        <xdr:cNvPr id="16" name="图片 1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85875" y="7178040"/>
          <a:ext cx="800100" cy="480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676275</xdr:colOff>
      <xdr:row>38</xdr:row>
      <xdr:rowOff>74295</xdr:rowOff>
    </xdr:from>
    <xdr:to>
      <xdr:col>1</xdr:col>
      <xdr:colOff>1190625</xdr:colOff>
      <xdr:row>41</xdr:row>
      <xdr:rowOff>104775</xdr:rowOff>
    </xdr:to>
    <xdr:pic>
      <xdr:nvPicPr>
        <xdr:cNvPr id="17" name="图片 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428750" y="7808595"/>
          <a:ext cx="514350" cy="544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580390</xdr:colOff>
      <xdr:row>44</xdr:row>
      <xdr:rowOff>89535</xdr:rowOff>
    </xdr:from>
    <xdr:to>
      <xdr:col>1</xdr:col>
      <xdr:colOff>1257300</xdr:colOff>
      <xdr:row>46</xdr:row>
      <xdr:rowOff>76200</xdr:rowOff>
    </xdr:to>
    <xdr:pic>
      <xdr:nvPicPr>
        <xdr:cNvPr id="18" name="图片 17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332865" y="8852535"/>
          <a:ext cx="676910" cy="3295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647700</xdr:colOff>
      <xdr:row>18</xdr:row>
      <xdr:rowOff>25400</xdr:rowOff>
    </xdr:from>
    <xdr:to>
      <xdr:col>1</xdr:col>
      <xdr:colOff>1155065</xdr:colOff>
      <xdr:row>18</xdr:row>
      <xdr:rowOff>295910</xdr:rowOff>
    </xdr:to>
    <xdr:pic>
      <xdr:nvPicPr>
        <xdr:cNvPr id="2" name="图片 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400175" y="3949700"/>
          <a:ext cx="507365" cy="2705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1"/>
  <sheetViews>
    <sheetView tabSelected="1" workbookViewId="0">
      <selection activeCell="I19" sqref="I19"/>
    </sheetView>
  </sheetViews>
  <sheetFormatPr defaultColWidth="9" defaultRowHeight="13.5"/>
  <cols>
    <col min="1" max="1" width="9.875" style="2" customWidth="1"/>
    <col min="2" max="2" width="21.875" style="2" customWidth="1"/>
    <col min="3" max="3" width="8.125" style="2" customWidth="1"/>
    <col min="4" max="5" width="4.875" style="2" customWidth="1"/>
    <col min="6" max="6" width="7.5" style="4" customWidth="1"/>
    <col min="7" max="7" width="5.5" style="4" customWidth="1"/>
    <col min="8" max="8" width="12.375" style="4" customWidth="1"/>
    <col min="9" max="9" width="14.125" style="2" customWidth="1"/>
    <col min="10" max="11" width="11.625" style="2"/>
    <col min="12" max="16384" width="9" style="2"/>
  </cols>
  <sheetData>
    <row r="1" ht="27" customHeight="1" spans="1:9">
      <c r="A1" s="5" t="s">
        <v>0</v>
      </c>
      <c r="B1" s="5"/>
      <c r="C1" s="5"/>
      <c r="D1" s="5"/>
      <c r="E1" s="5"/>
      <c r="F1" s="6"/>
      <c r="G1" s="6"/>
      <c r="H1" s="6"/>
      <c r="I1" s="5"/>
    </row>
    <row r="2" s="1" customFormat="1" ht="18.5" customHeight="1" spans="1:9">
      <c r="A2" s="7" t="s">
        <v>1</v>
      </c>
      <c r="B2" s="7"/>
      <c r="C2" s="7"/>
      <c r="D2" s="7"/>
      <c r="E2" s="7"/>
      <c r="F2" s="8"/>
      <c r="G2" s="8"/>
      <c r="H2" s="8"/>
      <c r="I2" s="7"/>
    </row>
    <row r="3" s="1" customFormat="1" ht="18.5" customHeight="1" spans="1:9">
      <c r="A3" s="7" t="s">
        <v>2</v>
      </c>
      <c r="B3" s="7"/>
      <c r="C3" s="7"/>
      <c r="D3" s="7"/>
      <c r="E3" s="7"/>
      <c r="F3" s="8"/>
      <c r="G3" s="8"/>
      <c r="H3" s="8"/>
      <c r="I3" s="7"/>
    </row>
    <row r="4" s="1" customFormat="1" ht="18.5" customHeight="1" spans="1:9">
      <c r="A4" s="7" t="s">
        <v>3</v>
      </c>
      <c r="B4" s="7"/>
      <c r="C4" s="7"/>
      <c r="D4" s="7"/>
      <c r="E4" s="7"/>
      <c r="F4" s="8"/>
      <c r="G4" s="8"/>
      <c r="H4" s="8"/>
      <c r="I4" s="7"/>
    </row>
    <row r="5" ht="15" customHeight="1" spans="1:9">
      <c r="A5" s="9" t="s">
        <v>4</v>
      </c>
      <c r="B5" s="9" t="s">
        <v>5</v>
      </c>
      <c r="C5" s="9" t="s">
        <v>6</v>
      </c>
      <c r="D5" s="9" t="s">
        <v>7</v>
      </c>
      <c r="E5" s="9" t="s">
        <v>8</v>
      </c>
      <c r="F5" s="10" t="s">
        <v>9</v>
      </c>
      <c r="G5" s="9" t="s">
        <v>8</v>
      </c>
      <c r="H5" s="10" t="s">
        <v>10</v>
      </c>
      <c r="I5" s="9" t="s">
        <v>11</v>
      </c>
    </row>
    <row r="6" s="2" customFormat="1" ht="15" customHeight="1" spans="1:9">
      <c r="A6" s="9" t="s">
        <v>12</v>
      </c>
      <c r="B6" s="9" t="s">
        <v>13</v>
      </c>
      <c r="C6" s="11">
        <v>6.7</v>
      </c>
      <c r="D6" s="12">
        <v>64</v>
      </c>
      <c r="E6" s="13" t="s">
        <v>14</v>
      </c>
      <c r="F6" s="14">
        <v>62.5</v>
      </c>
      <c r="G6" s="15" t="s">
        <v>15</v>
      </c>
      <c r="H6" s="16">
        <f t="shared" ref="H6:H10" si="0">C6*F6</f>
        <v>418.75</v>
      </c>
      <c r="I6" s="16">
        <f t="shared" ref="I6:I10" si="1">H6*D6</f>
        <v>26800</v>
      </c>
    </row>
    <row r="7" s="2" customFormat="1" ht="15" customHeight="1" spans="1:9">
      <c r="A7" s="9"/>
      <c r="B7" s="9"/>
      <c r="C7" s="17"/>
      <c r="D7" s="18"/>
      <c r="E7" s="19"/>
      <c r="F7" s="20"/>
      <c r="G7" s="21"/>
      <c r="H7" s="22"/>
      <c r="I7" s="22"/>
    </row>
    <row r="8" s="2" customFormat="1" ht="15" customHeight="1" spans="1:9">
      <c r="A8" s="9" t="s">
        <v>16</v>
      </c>
      <c r="B8" s="16" t="s">
        <v>17</v>
      </c>
      <c r="C8" s="23">
        <v>2.5</v>
      </c>
      <c r="D8" s="24">
        <v>24</v>
      </c>
      <c r="E8" s="25" t="s">
        <v>14</v>
      </c>
      <c r="F8" s="26">
        <v>56.9</v>
      </c>
      <c r="G8" s="27" t="s">
        <v>15</v>
      </c>
      <c r="H8" s="9">
        <f t="shared" si="0"/>
        <v>142.25</v>
      </c>
      <c r="I8" s="9">
        <f t="shared" si="1"/>
        <v>3414</v>
      </c>
    </row>
    <row r="9" s="2" customFormat="1" ht="15" customHeight="1" spans="1:9">
      <c r="A9" s="9"/>
      <c r="B9" s="28"/>
      <c r="C9" s="23">
        <v>5.5</v>
      </c>
      <c r="D9" s="24">
        <v>6</v>
      </c>
      <c r="E9" s="25" t="s">
        <v>14</v>
      </c>
      <c r="F9" s="26">
        <v>56.9</v>
      </c>
      <c r="G9" s="27" t="s">
        <v>15</v>
      </c>
      <c r="H9" s="9">
        <f t="shared" si="0"/>
        <v>312.95</v>
      </c>
      <c r="I9" s="9">
        <f t="shared" si="1"/>
        <v>1877.7</v>
      </c>
    </row>
    <row r="10" s="2" customFormat="1" ht="24" spans="1:9">
      <c r="A10" s="9" t="s">
        <v>18</v>
      </c>
      <c r="B10" s="16" t="s">
        <v>19</v>
      </c>
      <c r="C10" s="23">
        <v>6.35</v>
      </c>
      <c r="D10" s="24">
        <v>33</v>
      </c>
      <c r="E10" s="25" t="s">
        <v>14</v>
      </c>
      <c r="F10" s="26">
        <v>21.9</v>
      </c>
      <c r="G10" s="27" t="s">
        <v>15</v>
      </c>
      <c r="H10" s="9">
        <f t="shared" si="0"/>
        <v>139.065</v>
      </c>
      <c r="I10" s="9">
        <f t="shared" si="1"/>
        <v>4589.145</v>
      </c>
    </row>
    <row r="11" s="2" customFormat="1" ht="15" customHeight="1" spans="1:9">
      <c r="A11" s="16" t="s">
        <v>20</v>
      </c>
      <c r="B11" s="16" t="s">
        <v>21</v>
      </c>
      <c r="C11" s="23">
        <v>6</v>
      </c>
      <c r="D11" s="24">
        <v>10</v>
      </c>
      <c r="E11" s="25" t="s">
        <v>22</v>
      </c>
      <c r="F11" s="26">
        <v>28.5</v>
      </c>
      <c r="G11" s="27" t="s">
        <v>15</v>
      </c>
      <c r="H11" s="9">
        <f t="shared" ref="H11:H15" si="2">C11*F11</f>
        <v>171</v>
      </c>
      <c r="I11" s="9">
        <f t="shared" ref="I11:I15" si="3">H11*D11</f>
        <v>1710</v>
      </c>
    </row>
    <row r="12" s="2" customFormat="1" ht="15" customHeight="1" spans="1:9">
      <c r="A12" s="28"/>
      <c r="B12" s="28"/>
      <c r="C12" s="23">
        <v>6.2</v>
      </c>
      <c r="D12" s="24">
        <v>10</v>
      </c>
      <c r="E12" s="25" t="s">
        <v>22</v>
      </c>
      <c r="F12" s="26">
        <v>28.5</v>
      </c>
      <c r="G12" s="27" t="s">
        <v>15</v>
      </c>
      <c r="H12" s="9">
        <f t="shared" si="2"/>
        <v>176.7</v>
      </c>
      <c r="I12" s="9">
        <f t="shared" si="3"/>
        <v>1767</v>
      </c>
    </row>
    <row r="13" s="2" customFormat="1" ht="15" customHeight="1" spans="1:9">
      <c r="A13" s="28"/>
      <c r="B13" s="28"/>
      <c r="C13" s="23">
        <v>1.44</v>
      </c>
      <c r="D13" s="24">
        <v>8</v>
      </c>
      <c r="E13" s="25" t="s">
        <v>22</v>
      </c>
      <c r="F13" s="26">
        <v>28.5</v>
      </c>
      <c r="G13" s="27" t="s">
        <v>15</v>
      </c>
      <c r="H13" s="9">
        <f t="shared" si="2"/>
        <v>41.04</v>
      </c>
      <c r="I13" s="9">
        <f t="shared" si="3"/>
        <v>328.32</v>
      </c>
    </row>
    <row r="14" s="2" customFormat="1" ht="15" customHeight="1" spans="1:9">
      <c r="A14" s="28"/>
      <c r="B14" s="28"/>
      <c r="C14" s="23">
        <v>1</v>
      </c>
      <c r="D14" s="24">
        <v>10</v>
      </c>
      <c r="E14" s="25" t="s">
        <v>22</v>
      </c>
      <c r="F14" s="26">
        <v>28.5</v>
      </c>
      <c r="G14" s="27" t="s">
        <v>15</v>
      </c>
      <c r="H14" s="9">
        <f t="shared" si="2"/>
        <v>28.5</v>
      </c>
      <c r="I14" s="9">
        <f t="shared" si="3"/>
        <v>285</v>
      </c>
    </row>
    <row r="15" s="2" customFormat="1" ht="15" customHeight="1" spans="1:9">
      <c r="A15" s="22"/>
      <c r="B15" s="22"/>
      <c r="C15" s="23">
        <v>1.2</v>
      </c>
      <c r="D15" s="24">
        <v>2</v>
      </c>
      <c r="E15" s="25" t="s">
        <v>22</v>
      </c>
      <c r="F15" s="26">
        <v>28.5</v>
      </c>
      <c r="G15" s="27" t="s">
        <v>15</v>
      </c>
      <c r="H15" s="9">
        <f t="shared" si="2"/>
        <v>34.2</v>
      </c>
      <c r="I15" s="9">
        <f t="shared" si="3"/>
        <v>68.4</v>
      </c>
    </row>
    <row r="16" s="2" customFormat="1" ht="15" customHeight="1" spans="1:9">
      <c r="A16" s="9" t="s">
        <v>23</v>
      </c>
      <c r="B16" s="9" t="s">
        <v>24</v>
      </c>
      <c r="C16" s="23">
        <v>6</v>
      </c>
      <c r="D16" s="24">
        <v>28</v>
      </c>
      <c r="E16" s="25" t="s">
        <v>22</v>
      </c>
      <c r="F16" s="26">
        <v>105</v>
      </c>
      <c r="G16" s="27" t="s">
        <v>25</v>
      </c>
      <c r="H16" s="9"/>
      <c r="I16" s="9">
        <f>F16*D16</f>
        <v>2940</v>
      </c>
    </row>
    <row r="17" s="2" customFormat="1" spans="1:9">
      <c r="A17" s="9" t="s">
        <v>26</v>
      </c>
      <c r="B17" s="29">
        <v>4.5</v>
      </c>
      <c r="C17" s="23"/>
      <c r="D17" s="24">
        <v>3</v>
      </c>
      <c r="E17" s="25" t="s">
        <v>27</v>
      </c>
      <c r="F17" s="26">
        <f>27.5*1.15</f>
        <v>31.625</v>
      </c>
      <c r="G17" s="27" t="s">
        <v>28</v>
      </c>
      <c r="H17" s="9"/>
      <c r="I17" s="9">
        <f>D17*F17</f>
        <v>94.875</v>
      </c>
    </row>
    <row r="18" s="2" customFormat="1" ht="24" spans="1:9">
      <c r="A18" s="9" t="s">
        <v>29</v>
      </c>
      <c r="B18" s="30">
        <v>2.5</v>
      </c>
      <c r="C18" s="23"/>
      <c r="D18" s="24">
        <v>3</v>
      </c>
      <c r="E18" s="25" t="s">
        <v>27</v>
      </c>
      <c r="F18" s="26">
        <f>100*1.15</f>
        <v>115</v>
      </c>
      <c r="G18" s="27" t="s">
        <v>28</v>
      </c>
      <c r="H18" s="9"/>
      <c r="I18" s="9">
        <f>D18*F18</f>
        <v>345</v>
      </c>
    </row>
    <row r="19" s="2" customFormat="1" ht="24" spans="1:9">
      <c r="A19" s="9" t="s">
        <v>30</v>
      </c>
      <c r="B19" s="9"/>
      <c r="C19" s="23">
        <v>6</v>
      </c>
      <c r="D19" s="24">
        <v>14</v>
      </c>
      <c r="E19" s="25" t="s">
        <v>31</v>
      </c>
      <c r="F19" s="26">
        <f>12.5*1.15</f>
        <v>14.375</v>
      </c>
      <c r="G19" s="27" t="s">
        <v>15</v>
      </c>
      <c r="H19" s="9">
        <f>C19*F19</f>
        <v>86.25</v>
      </c>
      <c r="I19" s="9">
        <f>H19*D19</f>
        <v>1207.5</v>
      </c>
    </row>
    <row r="20" s="2" customFormat="1" ht="20" customHeight="1" spans="1:9">
      <c r="A20" s="16" t="s">
        <v>32</v>
      </c>
      <c r="B20" s="9"/>
      <c r="C20" s="23">
        <v>6</v>
      </c>
      <c r="D20" s="24">
        <v>5</v>
      </c>
      <c r="E20" s="25" t="s">
        <v>31</v>
      </c>
      <c r="F20" s="26"/>
      <c r="G20" s="27"/>
      <c r="H20" s="9"/>
      <c r="I20" s="9"/>
    </row>
    <row r="21" s="2" customFormat="1" ht="20" customHeight="1" spans="1:9">
      <c r="A21" s="28"/>
      <c r="B21" s="9"/>
      <c r="C21" s="23">
        <v>6</v>
      </c>
      <c r="D21" s="24">
        <v>2</v>
      </c>
      <c r="E21" s="25" t="s">
        <v>33</v>
      </c>
      <c r="F21" s="26">
        <f>19*1.15</f>
        <v>21.85</v>
      </c>
      <c r="G21" s="27" t="s">
        <v>15</v>
      </c>
      <c r="H21" s="9">
        <f>C21*F21</f>
        <v>131.1</v>
      </c>
      <c r="I21" s="9">
        <f>H21*D21</f>
        <v>262.2</v>
      </c>
    </row>
    <row r="22" s="2" customFormat="1" ht="20" customHeight="1" spans="1:9">
      <c r="A22" s="28"/>
      <c r="B22" s="9"/>
      <c r="C22" s="23"/>
      <c r="D22" s="24">
        <v>25</v>
      </c>
      <c r="E22" s="25" t="s">
        <v>34</v>
      </c>
      <c r="F22" s="26">
        <f>0.8*1.15</f>
        <v>0.92</v>
      </c>
      <c r="G22" s="27" t="s">
        <v>35</v>
      </c>
      <c r="H22" s="9"/>
      <c r="I22" s="9">
        <f>D22*F22</f>
        <v>23</v>
      </c>
    </row>
    <row r="23" s="2" customFormat="1" spans="1:9">
      <c r="A23" s="28"/>
      <c r="B23" s="16"/>
      <c r="C23" s="23">
        <v>6</v>
      </c>
      <c r="D23" s="24">
        <v>5</v>
      </c>
      <c r="E23" s="25" t="s">
        <v>31</v>
      </c>
      <c r="F23" s="26"/>
      <c r="G23" s="27"/>
      <c r="H23" s="9"/>
      <c r="I23" s="9"/>
    </row>
    <row r="24" s="2" customFormat="1" spans="1:9">
      <c r="A24" s="28"/>
      <c r="B24" s="28"/>
      <c r="C24" s="23">
        <v>6</v>
      </c>
      <c r="D24" s="24">
        <v>3</v>
      </c>
      <c r="E24" s="25" t="s">
        <v>33</v>
      </c>
      <c r="F24" s="26">
        <f>19*1.15</f>
        <v>21.85</v>
      </c>
      <c r="G24" s="27" t="s">
        <v>15</v>
      </c>
      <c r="H24" s="9">
        <f>C24*F24</f>
        <v>131.1</v>
      </c>
      <c r="I24" s="9">
        <f>H24*D24</f>
        <v>393.3</v>
      </c>
    </row>
    <row r="25" s="2" customFormat="1" spans="1:9">
      <c r="A25" s="28"/>
      <c r="B25" s="22"/>
      <c r="C25" s="23"/>
      <c r="D25" s="24">
        <v>30</v>
      </c>
      <c r="E25" s="25" t="s">
        <v>34</v>
      </c>
      <c r="F25" s="26">
        <f>0.8*1.15</f>
        <v>0.92</v>
      </c>
      <c r="G25" s="27" t="s">
        <v>35</v>
      </c>
      <c r="H25" s="9"/>
      <c r="I25" s="9">
        <f>D25*F25</f>
        <v>27.6</v>
      </c>
    </row>
    <row r="26" s="2" customFormat="1" spans="1:9">
      <c r="A26" s="28"/>
      <c r="B26" s="9"/>
      <c r="C26" s="23">
        <v>6</v>
      </c>
      <c r="D26" s="24">
        <v>6</v>
      </c>
      <c r="E26" s="25" t="s">
        <v>31</v>
      </c>
      <c r="F26" s="26"/>
      <c r="G26" s="27"/>
      <c r="H26" s="9"/>
      <c r="I26" s="9"/>
    </row>
    <row r="27" s="2" customFormat="1" spans="1:9">
      <c r="A27" s="28"/>
      <c r="B27" s="9"/>
      <c r="C27" s="23">
        <v>6</v>
      </c>
      <c r="D27" s="24">
        <v>2</v>
      </c>
      <c r="E27" s="25" t="s">
        <v>33</v>
      </c>
      <c r="F27" s="26">
        <f>19*1.15</f>
        <v>21.85</v>
      </c>
      <c r="G27" s="27" t="s">
        <v>15</v>
      </c>
      <c r="H27" s="9">
        <f>C27*F27</f>
        <v>131.1</v>
      </c>
      <c r="I27" s="9">
        <f>H27*D27</f>
        <v>262.2</v>
      </c>
    </row>
    <row r="28" s="2" customFormat="1" spans="1:9">
      <c r="A28" s="28"/>
      <c r="B28" s="9"/>
      <c r="C28" s="23"/>
      <c r="D28" s="24">
        <v>30</v>
      </c>
      <c r="E28" s="25" t="s">
        <v>34</v>
      </c>
      <c r="F28" s="26">
        <f>0.8*1.15</f>
        <v>0.92</v>
      </c>
      <c r="G28" s="27" t="s">
        <v>35</v>
      </c>
      <c r="H28" s="9"/>
      <c r="I28" s="9">
        <f>D28*F28</f>
        <v>27.6</v>
      </c>
    </row>
    <row r="29" s="2" customFormat="1" spans="1:9">
      <c r="A29" s="28"/>
      <c r="B29" s="9"/>
      <c r="C29" s="23">
        <v>4.1</v>
      </c>
      <c r="D29" s="24">
        <v>3</v>
      </c>
      <c r="E29" s="25" t="s">
        <v>31</v>
      </c>
      <c r="F29" s="26"/>
      <c r="G29" s="27"/>
      <c r="H29" s="9"/>
      <c r="I29" s="9"/>
    </row>
    <row r="30" s="2" customFormat="1" spans="1:9">
      <c r="A30" s="28"/>
      <c r="B30" s="9"/>
      <c r="C30" s="23">
        <v>4.1</v>
      </c>
      <c r="D30" s="24">
        <v>2</v>
      </c>
      <c r="E30" s="25" t="s">
        <v>33</v>
      </c>
      <c r="F30" s="26">
        <f>19*1.15</f>
        <v>21.85</v>
      </c>
      <c r="G30" s="27" t="s">
        <v>15</v>
      </c>
      <c r="H30" s="9">
        <f>C30*F30</f>
        <v>89.585</v>
      </c>
      <c r="I30" s="9">
        <f>H30*D30</f>
        <v>179.17</v>
      </c>
    </row>
    <row r="31" s="2" customFormat="1" spans="1:9">
      <c r="A31" s="28"/>
      <c r="B31" s="9"/>
      <c r="C31" s="23"/>
      <c r="D31" s="24">
        <v>15</v>
      </c>
      <c r="E31" s="25" t="s">
        <v>34</v>
      </c>
      <c r="F31" s="26">
        <f>0.8*1.15</f>
        <v>0.92</v>
      </c>
      <c r="G31" s="27" t="s">
        <v>35</v>
      </c>
      <c r="H31" s="9"/>
      <c r="I31" s="9">
        <f>D31*F31</f>
        <v>13.8</v>
      </c>
    </row>
    <row r="32" s="2" customFormat="1" spans="1:9">
      <c r="A32" s="28"/>
      <c r="B32" s="16"/>
      <c r="C32" s="23">
        <v>3.1</v>
      </c>
      <c r="D32" s="24">
        <v>5</v>
      </c>
      <c r="E32" s="25" t="s">
        <v>31</v>
      </c>
      <c r="F32" s="26"/>
      <c r="G32" s="27"/>
      <c r="H32" s="9"/>
      <c r="I32" s="9"/>
    </row>
    <row r="33" s="2" customFormat="1" spans="1:9">
      <c r="A33" s="28"/>
      <c r="B33" s="28"/>
      <c r="C33" s="23">
        <v>3.1</v>
      </c>
      <c r="D33" s="24">
        <v>1</v>
      </c>
      <c r="E33" s="25" t="s">
        <v>33</v>
      </c>
      <c r="F33" s="26">
        <f>19*1.15</f>
        <v>21.85</v>
      </c>
      <c r="G33" s="27" t="s">
        <v>15</v>
      </c>
      <c r="H33" s="9">
        <f>C33*F33</f>
        <v>67.735</v>
      </c>
      <c r="I33" s="9">
        <f>H33*D33</f>
        <v>67.735</v>
      </c>
    </row>
    <row r="34" s="2" customFormat="1" spans="1:9">
      <c r="A34" s="28"/>
      <c r="B34" s="22"/>
      <c r="C34" s="23"/>
      <c r="D34" s="24">
        <v>25</v>
      </c>
      <c r="E34" s="25" t="s">
        <v>34</v>
      </c>
      <c r="F34" s="26">
        <f>0.8*1.15</f>
        <v>0.92</v>
      </c>
      <c r="G34" s="27" t="s">
        <v>35</v>
      </c>
      <c r="H34" s="9"/>
      <c r="I34" s="9">
        <f>D34*F34</f>
        <v>23</v>
      </c>
    </row>
    <row r="35" s="2" customFormat="1" spans="1:9">
      <c r="A35" s="28"/>
      <c r="B35" s="16"/>
      <c r="C35" s="23">
        <v>3.1</v>
      </c>
      <c r="D35" s="24">
        <v>8</v>
      </c>
      <c r="E35" s="25" t="s">
        <v>31</v>
      </c>
      <c r="F35" s="26"/>
      <c r="G35" s="27"/>
      <c r="H35" s="9"/>
      <c r="I35" s="9"/>
    </row>
    <row r="36" s="2" customFormat="1" spans="1:9">
      <c r="A36" s="28"/>
      <c r="B36" s="28"/>
      <c r="C36" s="23">
        <v>2.1</v>
      </c>
      <c r="D36" s="24">
        <v>9</v>
      </c>
      <c r="E36" s="25" t="s">
        <v>31</v>
      </c>
      <c r="F36" s="26"/>
      <c r="G36" s="27"/>
      <c r="H36" s="9"/>
      <c r="I36" s="9"/>
    </row>
    <row r="37" s="2" customFormat="1" spans="1:9">
      <c r="A37" s="28"/>
      <c r="B37" s="28"/>
      <c r="C37" s="23">
        <v>5.2</v>
      </c>
      <c r="D37" s="24">
        <v>4</v>
      </c>
      <c r="E37" s="25" t="s">
        <v>33</v>
      </c>
      <c r="F37" s="26">
        <f>19*1.15</f>
        <v>21.85</v>
      </c>
      <c r="G37" s="27" t="s">
        <v>15</v>
      </c>
      <c r="H37" s="9">
        <f>C37*F37</f>
        <v>113.62</v>
      </c>
      <c r="I37" s="9">
        <f>H37*D37</f>
        <v>454.48</v>
      </c>
    </row>
    <row r="38" s="2" customFormat="1" spans="1:9">
      <c r="A38" s="28"/>
      <c r="B38" s="22"/>
      <c r="C38" s="23"/>
      <c r="D38" s="24">
        <v>85</v>
      </c>
      <c r="E38" s="25" t="s">
        <v>34</v>
      </c>
      <c r="F38" s="26">
        <f>0.8*1.15</f>
        <v>0.92</v>
      </c>
      <c r="G38" s="27" t="s">
        <v>35</v>
      </c>
      <c r="H38" s="9"/>
      <c r="I38" s="9">
        <f>D38*F38</f>
        <v>78.2</v>
      </c>
    </row>
    <row r="39" s="2" customFormat="1" spans="1:9">
      <c r="A39" s="28"/>
      <c r="B39" s="16"/>
      <c r="C39" s="23">
        <v>3.1</v>
      </c>
      <c r="D39" s="24">
        <v>13</v>
      </c>
      <c r="E39" s="25" t="s">
        <v>31</v>
      </c>
      <c r="F39" s="26"/>
      <c r="G39" s="27"/>
      <c r="H39" s="9"/>
      <c r="I39" s="9"/>
    </row>
    <row r="40" s="2" customFormat="1" spans="1:9">
      <c r="A40" s="28"/>
      <c r="B40" s="28"/>
      <c r="C40" s="23">
        <v>2.1</v>
      </c>
      <c r="D40" s="24">
        <v>9</v>
      </c>
      <c r="E40" s="25" t="s">
        <v>31</v>
      </c>
      <c r="F40" s="26"/>
      <c r="G40" s="27"/>
      <c r="H40" s="9"/>
      <c r="I40" s="9"/>
    </row>
    <row r="41" s="2" customFormat="1" spans="1:9">
      <c r="A41" s="28"/>
      <c r="B41" s="28"/>
      <c r="C41" s="23">
        <v>5.2</v>
      </c>
      <c r="D41" s="24">
        <v>3</v>
      </c>
      <c r="E41" s="25" t="s">
        <v>33</v>
      </c>
      <c r="F41" s="26">
        <f>19*1.15</f>
        <v>21.85</v>
      </c>
      <c r="G41" s="27" t="s">
        <v>15</v>
      </c>
      <c r="H41" s="9">
        <f>C41*F41</f>
        <v>113.62</v>
      </c>
      <c r="I41" s="9">
        <f>H41*D41</f>
        <v>340.86</v>
      </c>
    </row>
    <row r="42" s="2" customFormat="1" spans="1:9">
      <c r="A42" s="28"/>
      <c r="B42" s="22"/>
      <c r="C42" s="23"/>
      <c r="D42" s="24">
        <v>110</v>
      </c>
      <c r="E42" s="25" t="s">
        <v>34</v>
      </c>
      <c r="F42" s="26">
        <f>0.8*1.15</f>
        <v>0.92</v>
      </c>
      <c r="G42" s="27" t="s">
        <v>35</v>
      </c>
      <c r="H42" s="9"/>
      <c r="I42" s="9">
        <f>D42*F42</f>
        <v>101.2</v>
      </c>
    </row>
    <row r="43" s="2" customFormat="1" spans="1:9">
      <c r="A43" s="28"/>
      <c r="B43" s="16"/>
      <c r="C43" s="23">
        <v>1.85</v>
      </c>
      <c r="D43" s="24">
        <v>10</v>
      </c>
      <c r="E43" s="25" t="s">
        <v>31</v>
      </c>
      <c r="F43" s="26"/>
      <c r="G43" s="27"/>
      <c r="H43" s="9"/>
      <c r="I43" s="9"/>
    </row>
    <row r="44" s="2" customFormat="1" spans="1:9">
      <c r="A44" s="28"/>
      <c r="B44" s="28"/>
      <c r="C44" s="23">
        <v>1.25</v>
      </c>
      <c r="D44" s="24">
        <v>16</v>
      </c>
      <c r="E44" s="25" t="s">
        <v>31</v>
      </c>
      <c r="F44" s="26"/>
      <c r="G44" s="27"/>
      <c r="H44" s="9"/>
      <c r="I44" s="9"/>
    </row>
    <row r="45" s="2" customFormat="1" spans="1:9">
      <c r="A45" s="28"/>
      <c r="B45" s="28"/>
      <c r="C45" s="23">
        <v>1.05</v>
      </c>
      <c r="D45" s="24">
        <v>10</v>
      </c>
      <c r="E45" s="25" t="s">
        <v>31</v>
      </c>
      <c r="F45" s="26"/>
      <c r="G45" s="27"/>
      <c r="H45" s="9"/>
      <c r="I45" s="9"/>
    </row>
    <row r="46" s="2" customFormat="1" spans="1:9">
      <c r="A46" s="28"/>
      <c r="B46" s="28"/>
      <c r="C46" s="23">
        <v>1.5</v>
      </c>
      <c r="D46" s="24">
        <v>8</v>
      </c>
      <c r="E46" s="25" t="s">
        <v>31</v>
      </c>
      <c r="F46" s="26"/>
      <c r="G46" s="27"/>
      <c r="H46" s="9"/>
      <c r="I46" s="9"/>
    </row>
    <row r="47" s="2" customFormat="1" spans="1:9">
      <c r="A47" s="28"/>
      <c r="B47" s="28"/>
      <c r="C47" s="23">
        <v>5.65</v>
      </c>
      <c r="D47" s="24">
        <v>11</v>
      </c>
      <c r="E47" s="25" t="s">
        <v>33</v>
      </c>
      <c r="F47" s="26">
        <f>19*1.15</f>
        <v>21.85</v>
      </c>
      <c r="G47" s="27" t="s">
        <v>15</v>
      </c>
      <c r="H47" s="9">
        <f>C47*F47</f>
        <v>123.4525</v>
      </c>
      <c r="I47" s="9">
        <f>H47*D47</f>
        <v>1357.9775</v>
      </c>
    </row>
    <row r="48" s="2" customFormat="1" spans="1:9">
      <c r="A48" s="22"/>
      <c r="B48" s="22"/>
      <c r="C48" s="23"/>
      <c r="D48" s="24">
        <v>220</v>
      </c>
      <c r="E48" s="25" t="s">
        <v>34</v>
      </c>
      <c r="F48" s="26">
        <f>0.8*1.15</f>
        <v>0.92</v>
      </c>
      <c r="G48" s="27" t="s">
        <v>35</v>
      </c>
      <c r="H48" s="9"/>
      <c r="I48" s="9">
        <f>D48*F48</f>
        <v>202.4</v>
      </c>
    </row>
    <row r="49" s="3" customFormat="1" ht="15" customHeight="1" spans="1:9">
      <c r="A49" s="31" t="s">
        <v>36</v>
      </c>
      <c r="B49" s="31" t="s">
        <v>37</v>
      </c>
      <c r="C49" s="31"/>
      <c r="D49" s="31"/>
      <c r="E49" s="31"/>
      <c r="F49" s="31"/>
      <c r="G49" s="31"/>
      <c r="H49" s="31"/>
      <c r="I49" s="31">
        <f>SUM(I6:I48)</f>
        <v>49241.6625</v>
      </c>
    </row>
    <row r="50" s="3" customFormat="1" ht="15" customHeight="1" spans="1:9">
      <c r="A50" s="32" t="s">
        <v>38</v>
      </c>
      <c r="B50" s="32"/>
      <c r="C50" s="33">
        <f>I49</f>
        <v>49241.6625</v>
      </c>
      <c r="D50" s="33"/>
      <c r="E50" s="33"/>
      <c r="F50" s="33"/>
      <c r="G50" s="33"/>
      <c r="H50" s="33"/>
      <c r="I50" s="33"/>
    </row>
    <row r="51" s="2" customFormat="1" ht="43" customHeight="1" spans="1:9">
      <c r="A51" s="34" t="s">
        <v>39</v>
      </c>
      <c r="B51" s="35"/>
      <c r="C51" s="35"/>
      <c r="D51" s="35"/>
      <c r="E51" s="35"/>
      <c r="F51" s="35"/>
      <c r="G51" s="35"/>
      <c r="H51" s="35"/>
      <c r="I51" s="38"/>
    </row>
    <row r="52" s="2" customFormat="1" ht="22" customHeight="1" spans="1:9">
      <c r="A52" s="34" t="s">
        <v>40</v>
      </c>
      <c r="B52" s="35"/>
      <c r="C52" s="35"/>
      <c r="D52" s="35"/>
      <c r="E52" s="35"/>
      <c r="F52" s="35"/>
      <c r="G52" s="35"/>
      <c r="H52" s="35"/>
      <c r="I52" s="38"/>
    </row>
    <row r="53" ht="22" customHeight="1" spans="1:9">
      <c r="A53" s="34" t="s">
        <v>41</v>
      </c>
      <c r="B53" s="35"/>
      <c r="C53" s="35"/>
      <c r="D53" s="35"/>
      <c r="E53" s="35"/>
      <c r="F53" s="35"/>
      <c r="G53" s="35"/>
      <c r="H53" s="35"/>
      <c r="I53" s="38"/>
    </row>
    <row r="54" ht="22" customHeight="1" spans="1:9">
      <c r="A54" s="34" t="s">
        <v>42</v>
      </c>
      <c r="B54" s="35"/>
      <c r="C54" s="35"/>
      <c r="D54" s="35"/>
      <c r="E54" s="35"/>
      <c r="F54" s="35"/>
      <c r="G54" s="35"/>
      <c r="H54" s="35"/>
      <c r="I54" s="38"/>
    </row>
    <row r="55" s="2" customFormat="1" ht="22" customHeight="1" spans="1:9">
      <c r="A55" s="34" t="s">
        <v>43</v>
      </c>
      <c r="B55" s="35"/>
      <c r="C55" s="35"/>
      <c r="D55" s="35"/>
      <c r="E55" s="35"/>
      <c r="F55" s="35"/>
      <c r="G55" s="35"/>
      <c r="H55" s="35"/>
      <c r="I55" s="38"/>
    </row>
    <row r="56" ht="22" customHeight="1" spans="1:9">
      <c r="A56" s="34" t="s">
        <v>44</v>
      </c>
      <c r="B56" s="35"/>
      <c r="C56" s="35"/>
      <c r="D56" s="35"/>
      <c r="E56" s="35"/>
      <c r="F56" s="35"/>
      <c r="G56" s="35"/>
      <c r="H56" s="35"/>
      <c r="I56" s="38"/>
    </row>
    <row r="57" ht="22" customHeight="1" spans="1:9">
      <c r="A57" s="34" t="s">
        <v>45</v>
      </c>
      <c r="B57" s="35"/>
      <c r="C57" s="35"/>
      <c r="D57" s="35"/>
      <c r="E57" s="35"/>
      <c r="F57" s="35"/>
      <c r="G57" s="35"/>
      <c r="H57" s="35"/>
      <c r="I57" s="38"/>
    </row>
    <row r="58" ht="22" customHeight="1" spans="1:9">
      <c r="A58" s="34" t="s">
        <v>46</v>
      </c>
      <c r="B58" s="35"/>
      <c r="C58" s="35"/>
      <c r="D58" s="35"/>
      <c r="E58" s="35"/>
      <c r="F58" s="35"/>
      <c r="G58" s="35"/>
      <c r="H58" s="35"/>
      <c r="I58" s="38"/>
    </row>
    <row r="59" ht="22" customHeight="1" spans="1:9">
      <c r="A59" s="34" t="s">
        <v>47</v>
      </c>
      <c r="B59" s="35"/>
      <c r="C59" s="35"/>
      <c r="D59" s="35"/>
      <c r="E59" s="35"/>
      <c r="F59" s="35"/>
      <c r="G59" s="35"/>
      <c r="H59" s="35"/>
      <c r="I59" s="38"/>
    </row>
    <row r="60" ht="22" customHeight="1" spans="1:9">
      <c r="A60" s="34" t="s">
        <v>48</v>
      </c>
      <c r="B60" s="35"/>
      <c r="C60" s="35"/>
      <c r="D60" s="35"/>
      <c r="E60" s="35"/>
      <c r="F60" s="35"/>
      <c r="G60" s="35"/>
      <c r="H60" s="35"/>
      <c r="I60" s="38"/>
    </row>
    <row r="61" s="2" customFormat="1" ht="22" customHeight="1" spans="1:9">
      <c r="A61" s="34" t="s">
        <v>49</v>
      </c>
      <c r="B61" s="35"/>
      <c r="C61" s="35"/>
      <c r="D61" s="35"/>
      <c r="E61" s="35"/>
      <c r="F61" s="35"/>
      <c r="G61" s="35"/>
      <c r="H61" s="35"/>
      <c r="I61" s="38"/>
    </row>
    <row r="62" ht="15" customHeight="1" spans="1:9">
      <c r="A62" s="36" t="s">
        <v>50</v>
      </c>
      <c r="B62" s="36"/>
      <c r="C62" s="36"/>
      <c r="D62" s="36" t="s">
        <v>51</v>
      </c>
      <c r="E62" s="36"/>
      <c r="F62" s="36"/>
      <c r="G62" s="36"/>
      <c r="H62" s="36"/>
      <c r="I62" s="36"/>
    </row>
    <row r="63" ht="15" customHeight="1" spans="1:9">
      <c r="A63" s="37" t="s">
        <v>52</v>
      </c>
      <c r="B63" s="37"/>
      <c r="C63" s="37"/>
      <c r="D63" s="37" t="s">
        <v>53</v>
      </c>
      <c r="E63" s="37"/>
      <c r="F63" s="37"/>
      <c r="G63" s="37"/>
      <c r="H63" s="37"/>
      <c r="I63" s="37"/>
    </row>
    <row r="64" ht="30" customHeight="1" spans="1:9">
      <c r="A64" s="37" t="s">
        <v>54</v>
      </c>
      <c r="B64" s="37"/>
      <c r="C64" s="37"/>
      <c r="D64" s="37" t="s">
        <v>55</v>
      </c>
      <c r="E64" s="37"/>
      <c r="F64" s="37"/>
      <c r="G64" s="37"/>
      <c r="H64" s="37"/>
      <c r="I64" s="37"/>
    </row>
    <row r="65" ht="15" customHeight="1" spans="1:9">
      <c r="A65" s="37" t="s">
        <v>56</v>
      </c>
      <c r="B65" s="37"/>
      <c r="C65" s="37"/>
      <c r="D65" s="37" t="s">
        <v>57</v>
      </c>
      <c r="E65" s="37"/>
      <c r="F65" s="37"/>
      <c r="G65" s="37"/>
      <c r="H65" s="37"/>
      <c r="I65" s="37"/>
    </row>
    <row r="66" ht="15" customHeight="1" spans="1:9">
      <c r="A66" s="37" t="s">
        <v>58</v>
      </c>
      <c r="B66" s="37"/>
      <c r="C66" s="37"/>
      <c r="D66" s="37" t="s">
        <v>59</v>
      </c>
      <c r="E66" s="37"/>
      <c r="F66" s="37"/>
      <c r="G66" s="37"/>
      <c r="H66" s="37"/>
      <c r="I66" s="37"/>
    </row>
    <row r="67" ht="15" customHeight="1" spans="1:9">
      <c r="A67" s="37" t="s">
        <v>60</v>
      </c>
      <c r="B67" s="37"/>
      <c r="C67" s="37"/>
      <c r="D67" s="37" t="s">
        <v>61</v>
      </c>
      <c r="E67" s="37"/>
      <c r="F67" s="37"/>
      <c r="G67" s="37"/>
      <c r="H67" s="37"/>
      <c r="I67" s="37"/>
    </row>
    <row r="68" ht="15" customHeight="1" spans="1:9">
      <c r="A68" s="37" t="s">
        <v>62</v>
      </c>
      <c r="B68" s="37"/>
      <c r="C68" s="37"/>
      <c r="D68" s="37" t="s">
        <v>63</v>
      </c>
      <c r="E68" s="37"/>
      <c r="F68" s="37"/>
      <c r="G68" s="37"/>
      <c r="H68" s="37"/>
      <c r="I68" s="37"/>
    </row>
    <row r="69" ht="15" customHeight="1" spans="1:9">
      <c r="A69" s="37" t="s">
        <v>64</v>
      </c>
      <c r="B69" s="37"/>
      <c r="C69" s="37"/>
      <c r="D69" s="37" t="s">
        <v>64</v>
      </c>
      <c r="E69" s="37"/>
      <c r="F69" s="37"/>
      <c r="G69" s="37"/>
      <c r="H69" s="37"/>
      <c r="I69" s="37"/>
    </row>
    <row r="70" ht="15" customHeight="1" spans="1:9">
      <c r="A70" s="37" t="s">
        <v>65</v>
      </c>
      <c r="B70" s="37"/>
      <c r="C70" s="37"/>
      <c r="D70" s="37" t="s">
        <v>66</v>
      </c>
      <c r="E70" s="37"/>
      <c r="F70" s="37"/>
      <c r="G70" s="37"/>
      <c r="H70" s="37"/>
      <c r="I70" s="37"/>
    </row>
    <row r="71" ht="22" customHeight="1" spans="1:9">
      <c r="A71" s="39" t="s">
        <v>67</v>
      </c>
      <c r="B71" s="39"/>
      <c r="C71" s="39"/>
      <c r="D71" s="39"/>
      <c r="E71" s="39"/>
      <c r="F71" s="39"/>
      <c r="G71" s="39"/>
      <c r="H71" s="39"/>
      <c r="I71" s="39"/>
    </row>
  </sheetData>
  <mergeCells count="59">
    <mergeCell ref="A1:I1"/>
    <mergeCell ref="A2:I2"/>
    <mergeCell ref="A3:I3"/>
    <mergeCell ref="A4:I4"/>
    <mergeCell ref="B49:H49"/>
    <mergeCell ref="A50:B50"/>
    <mergeCell ref="C50:I50"/>
    <mergeCell ref="A51:I51"/>
    <mergeCell ref="A52:I52"/>
    <mergeCell ref="A53:I53"/>
    <mergeCell ref="A54:I54"/>
    <mergeCell ref="A55:I55"/>
    <mergeCell ref="A56:I56"/>
    <mergeCell ref="A57:I57"/>
    <mergeCell ref="A58:I58"/>
    <mergeCell ref="A59:I59"/>
    <mergeCell ref="A60:I60"/>
    <mergeCell ref="A61:I61"/>
    <mergeCell ref="A62:C62"/>
    <mergeCell ref="D62:I62"/>
    <mergeCell ref="A63:C63"/>
    <mergeCell ref="D63:I63"/>
    <mergeCell ref="A64:C64"/>
    <mergeCell ref="D64:I64"/>
    <mergeCell ref="A65:C65"/>
    <mergeCell ref="D65:I65"/>
    <mergeCell ref="A66:C66"/>
    <mergeCell ref="D66:I66"/>
    <mergeCell ref="A67:C67"/>
    <mergeCell ref="D67:I67"/>
    <mergeCell ref="A68:C68"/>
    <mergeCell ref="D68:I68"/>
    <mergeCell ref="A69:C69"/>
    <mergeCell ref="D69:I69"/>
    <mergeCell ref="A70:C70"/>
    <mergeCell ref="D70:I70"/>
    <mergeCell ref="A71:I71"/>
    <mergeCell ref="A6:A7"/>
    <mergeCell ref="A8:A9"/>
    <mergeCell ref="A11:A15"/>
    <mergeCell ref="A20:A48"/>
    <mergeCell ref="B6:B7"/>
    <mergeCell ref="B8:B9"/>
    <mergeCell ref="B11:B15"/>
    <mergeCell ref="B20:B22"/>
    <mergeCell ref="B23:B25"/>
    <mergeCell ref="B26:B28"/>
    <mergeCell ref="B29:B31"/>
    <mergeCell ref="B32:B34"/>
    <mergeCell ref="B35:B38"/>
    <mergeCell ref="B39:B42"/>
    <mergeCell ref="B43:B48"/>
    <mergeCell ref="C6:C7"/>
    <mergeCell ref="D6:D7"/>
    <mergeCell ref="E6:E7"/>
    <mergeCell ref="F6:F7"/>
    <mergeCell ref="G6:G7"/>
    <mergeCell ref="H6:H7"/>
    <mergeCell ref="I6:I7"/>
  </mergeCells>
  <pageMargins left="0.629166666666667" right="0.393055555555556" top="0.668055555555556" bottom="0.511805555555556" header="0.511805555555556" footer="0.313888888888889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2017-02-04T02:25:00Z</dcterms:created>
  <dcterms:modified xsi:type="dcterms:W3CDTF">2021-01-08T05:57:57Z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  <property fmtid="{D5CDD505-2E9C-101B-9397-08002B2CF9AE}" pid="3" name="KSORubyTemplateID" linkTarget="0">
    <vt:lpwstr>14</vt:lpwstr>
  </property>
</Properties>
</file>