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org\OneDrive\github\hl7.eu.fhir.pcsp\_extSources\"/>
    </mc:Choice>
  </mc:AlternateContent>
  <xr:revisionPtr revIDLastSave="0" documentId="13_ncr:1_{69A73BDC-3857-4C14-ADFE-F6FAD260A92F}" xr6:coauthVersionLast="47" xr6:coauthVersionMax="47" xr10:uidLastSave="{00000000-0000-0000-0000-000000000000}"/>
  <bookViews>
    <workbookView xWindow="-90" yWindow="-90" windowWidth="19380" windowHeight="10260" tabRatio="685" activeTab="1" xr2:uid="{00000000-000D-0000-FFFF-FFFF00000000}"/>
  </bookViews>
  <sheets>
    <sheet name="Hereditary syndromes" sheetId="5" r:id="rId1"/>
    <sheet name="Foglio1" sheetId="9" r:id="rId2"/>
    <sheet name="NewList" sheetId="10" r:id="rId3"/>
    <sheet name="Foglio3" sheetId="11" r:id="rId4"/>
  </sheets>
  <definedNames>
    <definedName name="_xlnm._FilterDatabase" localSheetId="0" hidden="1">'Hereditary syndromes'!$A$1:$A$78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1" l="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3" i="11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82" i="10"/>
  <c r="I78" i="10"/>
  <c r="K77" i="10"/>
  <c r="I77" i="10"/>
  <c r="K76" i="10"/>
  <c r="I76" i="10"/>
  <c r="K75" i="10"/>
  <c r="I75" i="10"/>
  <c r="K74" i="10"/>
  <c r="I74" i="10"/>
  <c r="K73" i="10"/>
  <c r="I73" i="10"/>
  <c r="I72" i="10"/>
  <c r="K71" i="10"/>
  <c r="I71" i="10"/>
  <c r="I70" i="10"/>
  <c r="I69" i="10"/>
  <c r="I68" i="10"/>
  <c r="K67" i="10"/>
  <c r="I67" i="10"/>
  <c r="I66" i="10"/>
  <c r="K65" i="10"/>
  <c r="I65" i="10"/>
  <c r="I64" i="10"/>
  <c r="I63" i="10"/>
  <c r="I62" i="10"/>
  <c r="K61" i="10"/>
  <c r="I61" i="10"/>
  <c r="K60" i="10"/>
  <c r="I60" i="10"/>
  <c r="K59" i="10"/>
  <c r="I59" i="10"/>
  <c r="I58" i="10"/>
  <c r="I57" i="10"/>
  <c r="K56" i="10"/>
  <c r="I56" i="10"/>
  <c r="K55" i="10"/>
  <c r="I55" i="10"/>
  <c r="K54" i="10"/>
  <c r="I54" i="10"/>
  <c r="K53" i="10"/>
  <c r="I53" i="10"/>
  <c r="K52" i="10"/>
  <c r="I52" i="10"/>
  <c r="K51" i="10"/>
  <c r="I51" i="10"/>
  <c r="K50" i="10"/>
  <c r="I50" i="10"/>
  <c r="K49" i="10"/>
  <c r="I49" i="10"/>
  <c r="I48" i="10"/>
  <c r="K47" i="10"/>
  <c r="I47" i="10"/>
  <c r="I46" i="10"/>
  <c r="I45" i="10"/>
  <c r="I44" i="10"/>
  <c r="K43" i="10"/>
  <c r="I43" i="10"/>
  <c r="K42" i="10"/>
  <c r="I42" i="10"/>
  <c r="I41" i="10"/>
  <c r="K40" i="10"/>
  <c r="I40" i="10"/>
  <c r="K39" i="10"/>
  <c r="I39" i="10"/>
  <c r="K38" i="10"/>
  <c r="I38" i="10"/>
  <c r="K37" i="10"/>
  <c r="I37" i="10"/>
  <c r="K36" i="10"/>
  <c r="I36" i="10"/>
  <c r="K35" i="10"/>
  <c r="I35" i="10"/>
  <c r="I34" i="10"/>
  <c r="I33" i="10"/>
  <c r="I32" i="10"/>
  <c r="K31" i="10"/>
  <c r="I31" i="10"/>
  <c r="K30" i="10"/>
  <c r="I30" i="10"/>
  <c r="I29" i="10"/>
  <c r="K28" i="10"/>
  <c r="I28" i="10"/>
  <c r="K27" i="10"/>
  <c r="I27" i="10"/>
  <c r="I26" i="10"/>
  <c r="K25" i="10"/>
  <c r="I25" i="10"/>
  <c r="K24" i="10"/>
  <c r="I24" i="10"/>
  <c r="K23" i="10"/>
  <c r="I23" i="10"/>
  <c r="I22" i="10"/>
  <c r="K21" i="10"/>
  <c r="I21" i="10"/>
  <c r="K20" i="10"/>
  <c r="I20" i="10"/>
  <c r="K19" i="10"/>
  <c r="I19" i="10"/>
  <c r="K18" i="10"/>
  <c r="I18" i="10"/>
  <c r="K17" i="10"/>
  <c r="I17" i="10"/>
  <c r="K16" i="10"/>
  <c r="I16" i="10"/>
  <c r="I15" i="10"/>
  <c r="K14" i="10"/>
  <c r="I14" i="10"/>
  <c r="K13" i="10"/>
  <c r="I13" i="10"/>
  <c r="I12" i="10"/>
  <c r="K11" i="10"/>
  <c r="I11" i="10"/>
  <c r="K10" i="10"/>
  <c r="I10" i="10"/>
  <c r="K9" i="10"/>
  <c r="I9" i="10"/>
  <c r="K8" i="10"/>
  <c r="I8" i="10"/>
  <c r="K7" i="10"/>
  <c r="I7" i="10"/>
  <c r="K6" i="10"/>
  <c r="I6" i="10"/>
  <c r="K5" i="10"/>
  <c r="I5" i="10"/>
  <c r="K4" i="10"/>
  <c r="I4" i="10"/>
  <c r="K3" i="10"/>
  <c r="I3" i="10"/>
  <c r="K2" i="10"/>
  <c r="I2" i="10"/>
  <c r="K17" i="9"/>
  <c r="K10" i="9"/>
  <c r="K4" i="9"/>
  <c r="K3" i="9"/>
  <c r="K77" i="9"/>
  <c r="K8" i="9"/>
  <c r="K28" i="9"/>
  <c r="K65" i="9"/>
  <c r="K76" i="9"/>
  <c r="K53" i="9"/>
  <c r="K51" i="9"/>
  <c r="K49" i="9"/>
  <c r="K75" i="9"/>
  <c r="K27" i="9"/>
  <c r="K61" i="9"/>
  <c r="K60" i="9"/>
  <c r="K55" i="9"/>
  <c r="K59" i="9"/>
  <c r="K19" i="9"/>
  <c r="K14" i="9"/>
  <c r="K74" i="9"/>
  <c r="K20" i="9"/>
  <c r="K30" i="9"/>
  <c r="K42" i="9"/>
  <c r="K18" i="9"/>
  <c r="K39" i="9"/>
  <c r="K50" i="9"/>
  <c r="K7" i="9"/>
  <c r="K2" i="9"/>
  <c r="K31" i="9"/>
  <c r="K21" i="9"/>
  <c r="K52" i="9"/>
  <c r="K38" i="9"/>
  <c r="K43" i="9"/>
  <c r="K47" i="9"/>
  <c r="K40" i="9"/>
  <c r="K13" i="9"/>
  <c r="K35" i="9"/>
  <c r="K5" i="9"/>
  <c r="K25" i="9"/>
  <c r="K36" i="9"/>
  <c r="K6" i="9"/>
  <c r="K56" i="9"/>
  <c r="K67" i="9"/>
  <c r="K54" i="9"/>
  <c r="K73" i="9"/>
  <c r="K11" i="9"/>
  <c r="K16" i="9"/>
  <c r="K37" i="9"/>
  <c r="K23" i="9"/>
  <c r="K24" i="9"/>
  <c r="K71" i="9"/>
  <c r="K9" i="9"/>
  <c r="I17" i="9"/>
  <c r="I10" i="9"/>
  <c r="I4" i="9"/>
  <c r="I3" i="9"/>
  <c r="I77" i="9"/>
  <c r="I8" i="9"/>
  <c r="I28" i="9"/>
  <c r="I65" i="9"/>
  <c r="I76" i="9"/>
  <c r="I53" i="9"/>
  <c r="I51" i="9"/>
  <c r="I49" i="9"/>
  <c r="I75" i="9"/>
  <c r="I27" i="9"/>
  <c r="I61" i="9"/>
  <c r="I60" i="9"/>
  <c r="I55" i="9"/>
  <c r="I59" i="9"/>
  <c r="I19" i="9"/>
  <c r="I14" i="9"/>
  <c r="I74" i="9"/>
  <c r="I20" i="9"/>
  <c r="I30" i="9"/>
  <c r="I42" i="9"/>
  <c r="I18" i="9"/>
  <c r="I39" i="9"/>
  <c r="I50" i="9"/>
  <c r="I7" i="9"/>
  <c r="I2" i="9"/>
  <c r="I31" i="9"/>
  <c r="I21" i="9"/>
  <c r="I52" i="9"/>
  <c r="I38" i="9"/>
  <c r="I43" i="9"/>
  <c r="I47" i="9"/>
  <c r="I40" i="9"/>
  <c r="I13" i="9"/>
  <c r="I35" i="9"/>
  <c r="I5" i="9"/>
  <c r="I25" i="9"/>
  <c r="I36" i="9"/>
  <c r="I6" i="9"/>
  <c r="I56" i="9"/>
  <c r="I67" i="9"/>
  <c r="I54" i="9"/>
  <c r="I73" i="9"/>
  <c r="I11" i="9"/>
  <c r="I16" i="9"/>
  <c r="I37" i="9"/>
  <c r="I23" i="9"/>
  <c r="I24" i="9"/>
  <c r="I71" i="9"/>
  <c r="I68" i="9"/>
  <c r="I48" i="9"/>
  <c r="I41" i="9"/>
  <c r="I62" i="9"/>
  <c r="I33" i="9"/>
  <c r="I44" i="9"/>
  <c r="I12" i="9"/>
  <c r="I45" i="9"/>
  <c r="I72" i="9"/>
  <c r="I69" i="9"/>
  <c r="I70" i="9"/>
  <c r="I63" i="9"/>
  <c r="I46" i="9"/>
  <c r="I15" i="9"/>
  <c r="I66" i="9"/>
  <c r="I78" i="9"/>
  <c r="I64" i="9"/>
  <c r="I22" i="9"/>
  <c r="I26" i="9"/>
  <c r="I57" i="9"/>
  <c r="I58" i="9"/>
  <c r="I29" i="9"/>
  <c r="I32" i="9"/>
  <c r="I34" i="9"/>
  <c r="I9" i="9"/>
  <c r="K2" i="5"/>
</calcChain>
</file>

<file path=xl/sharedStrings.xml><?xml version="1.0" encoding="utf-8"?>
<sst xmlns="http://schemas.openxmlformats.org/spreadsheetml/2006/main" count="1224" uniqueCount="262">
  <si>
    <t>CODE</t>
  </si>
  <si>
    <t>Type</t>
  </si>
  <si>
    <t>Name of Condition</t>
  </si>
  <si>
    <t>Synonims English</t>
  </si>
  <si>
    <t>ICD-10</t>
  </si>
  <si>
    <t>ORPHANET</t>
  </si>
  <si>
    <t>Hereditary cancer Predisposition Syndromes</t>
  </si>
  <si>
    <t>Hereditary breast and ovarian cancer syndrome</t>
  </si>
  <si>
    <t>not applicable</t>
  </si>
  <si>
    <t>Li-Fraumeni Syndrome</t>
  </si>
  <si>
    <t>Cowden Syndrome</t>
  </si>
  <si>
    <t>Cowden disease ; Multiple hamartoma syndrome</t>
  </si>
  <si>
    <t>Q85.8</t>
  </si>
  <si>
    <t>Bannayan-Riley-Ruvalcaba syndrome</t>
  </si>
  <si>
    <t>BRRS ; Myhre-Riley-Smith syndrome</t>
  </si>
  <si>
    <t>Q87.8</t>
  </si>
  <si>
    <t>Ataxia telangiectasia</t>
  </si>
  <si>
    <t>Louis-Bar syndrome</t>
  </si>
  <si>
    <t>G11.3</t>
  </si>
  <si>
    <t>Hereditary nonpolyposis colon cancer</t>
  </si>
  <si>
    <t>Familial nonpolyposis colon cancer ; Familial nonpolyposis colorectal cancer ; HNPCC ; Hereditary nonpolyposis colorectal cancer</t>
  </si>
  <si>
    <t>Lynch  Syndrome</t>
  </si>
  <si>
    <t>Familial adenomatous polyposis</t>
  </si>
  <si>
    <t>Colorectal adenomatous polyposis ; FAP ; Familial polyposis coli</t>
  </si>
  <si>
    <t>Attenuated familial adenomatous polyposis</t>
  </si>
  <si>
    <t>AFAP ; Attenuated FAP ; Attenuated familial polyposis coli</t>
  </si>
  <si>
    <t>Hereditary gastric cancer</t>
  </si>
  <si>
    <t>Hereditary cancer of stomach</t>
  </si>
  <si>
    <t xml:space="preserve">Hereditary diffuse gastric cancer </t>
  </si>
  <si>
    <t>FDGC ; Familial diffuse cancer of stomach ; Familial diffuse gastric cancer ; HDGC ; Hereditary diffuse cancer of stomach ; Hereditary diffuse gastric adenocarcinoma</t>
  </si>
  <si>
    <t>Juvenile polyposis syndrome</t>
  </si>
  <si>
    <t>JIP ; JPS ; Juvenile gastrointestinal polyposis ; Juvenile intestinal polyposis</t>
  </si>
  <si>
    <t>Peutz-Jeghers syndrome</t>
  </si>
  <si>
    <t>Hamartomatous intestinal polyposis ; PJS ; Polyps and spots syndrome</t>
  </si>
  <si>
    <t>Familial atypical multiple mole melanoma syndrome</t>
  </si>
  <si>
    <t>B-K mole syndrome ; FAMM-PC syndrome ; FAMMM syndrome ; Familial Clark nevus syndrome ; Familial atypical mole syndrome ; Familial atypical multiple mole melanoma-pancreatic carcinoma syndrome ; Familial dysplastic nevus syndrome ; Melanoma-pancreatic cancer syndrome</t>
  </si>
  <si>
    <t>Hereditary chronic pancreatitis</t>
  </si>
  <si>
    <t>K86.1</t>
  </si>
  <si>
    <t>Turcot Syndrome with polyposis</t>
  </si>
  <si>
    <t>Non-polyposis Turcot syndrome</t>
  </si>
  <si>
    <t>Gastrointestinal stromal tumor</t>
  </si>
  <si>
    <t>GIST ; Gastrointestinal stromal sarcoma</t>
  </si>
  <si>
    <t xml:space="preserve">Carney-Stratakis Syndrome </t>
  </si>
  <si>
    <t xml:space="preserve"> Carney dyad ; Carney-Stratakis dyad ; GIST-paraganglioma dyad ; Paraganglioma and gastric stromal sarcoma</t>
  </si>
  <si>
    <t xml:space="preserve">Familial Melanoma </t>
  </si>
  <si>
    <t>Gorlin syndrome</t>
  </si>
  <si>
    <t xml:space="preserve"> Neurofibromatosis type 1 due to NF1 mutation or intragenic deletion</t>
  </si>
  <si>
    <t>Von Recklinghausen disease due to NF1 mutation or intragenic deletion</t>
  </si>
  <si>
    <t>Q85.0</t>
  </si>
  <si>
    <t>Neurofibromatosis type 2</t>
  </si>
  <si>
    <t>Bilateral acoustic neurofibromatosis ; Central neurofibromatosis ; NF2</t>
  </si>
  <si>
    <t>Tuberous sclerosis complex</t>
  </si>
  <si>
    <t>Bourneville syndrome ; Tuberous sclerosis</t>
  </si>
  <si>
    <t>Q85.1</t>
  </si>
  <si>
    <t>Carney Complex</t>
  </si>
  <si>
    <t>Carney syndrome ; Myxoma-spotty pigmentation-endocrine overactivity syndrome</t>
  </si>
  <si>
    <t>Muir Torre syndrome</t>
  </si>
  <si>
    <t>Multiple keratoacanthoma, Muir-Torre type</t>
  </si>
  <si>
    <t>L72.8</t>
  </si>
  <si>
    <t>Xeroderma pigmentosum</t>
  </si>
  <si>
    <t>XP</t>
  </si>
  <si>
    <t>Q82.1</t>
  </si>
  <si>
    <t>Rothmund Thomson syndrome</t>
  </si>
  <si>
    <t>Poikiloderma of Rothmund-Thomson ; RTS</t>
  </si>
  <si>
    <t>Q82.8</t>
  </si>
  <si>
    <t>Bloom syndrome</t>
  </si>
  <si>
    <t>BSyn</t>
  </si>
  <si>
    <t>Q82.2</t>
  </si>
  <si>
    <t>Fanconi anemia</t>
  </si>
  <si>
    <t>Fanconi pancytopenia</t>
  </si>
  <si>
    <t>D61.0</t>
  </si>
  <si>
    <t>Shwachman-Diamond syndrome</t>
  </si>
  <si>
    <t>Pancreatic insufficiency and bone marrow dysfunction ; SDS ; Shwachman syndrome ; Shwachman-Bodian-Diamond syndrome</t>
  </si>
  <si>
    <t>Nijmegen breakage syndrome</t>
  </si>
  <si>
    <t>AT V1 ; Ataxia-telangiectasia, variant 1 ; Berlin breakage syndrome ; Immunodeficiency-microcephaly-chromosomal instability syndrome ; Microcephaly-immunodeficiency-lymphoreticuloma syndrome ; NBS ; Seemanova syndrome type 2</t>
  </si>
  <si>
    <t>Autoimmune lymphoproliferative syndrome</t>
  </si>
  <si>
    <t>ALPS ; Canale-Smith syndrome</t>
  </si>
  <si>
    <t>Wiskott-Aldrich syndrome</t>
  </si>
  <si>
    <t>Eczema-thrombocytopenia-immunodeficiency syndrome ; WAS</t>
  </si>
  <si>
    <t>D82.0</t>
  </si>
  <si>
    <t>Common variable immune deficiency</t>
  </si>
  <si>
    <t>CVID ; Idiopathic immunoglobulin deficiency ; Primary antibody deficiency ; Primary hypogammaglobulinemia</t>
  </si>
  <si>
    <t>X-linked lymphoproliferative syndrome</t>
  </si>
  <si>
    <t>Duncan disease ; Purtilo syndrome ; XLP</t>
  </si>
  <si>
    <t>D82.3</t>
  </si>
  <si>
    <t>Familial prostate cancer</t>
  </si>
  <si>
    <t xml:space="preserve"> Familial prostate cancer</t>
  </si>
  <si>
    <t>Simpson-Golabi-Behmel syndrome</t>
  </si>
  <si>
    <t>DGSX ; Golabi-Rosen syndrome ; SDYS ; SGBS ; SGBS1 ; Simpson dysmorphia syndrome ; Simpson-Golabi-Behmel syndrome type 1 ; X-linked dysplasia gigantism syndrome</t>
  </si>
  <si>
    <t>Q87.3</t>
  </si>
  <si>
    <t>von Hippel-Lindau syndrome</t>
  </si>
  <si>
    <t>Familial cerebelloretinal angiomatosis ; Lindau disease ; VHL ; Von Hippel-Lindau syndrome</t>
  </si>
  <si>
    <t>Beckwith-Wiedemann syndrome</t>
  </si>
  <si>
    <t>BWS ; Exomphalos-macroglossia-gigantism syndrome ; Wiedemann-Beckwith syndrome</t>
  </si>
  <si>
    <t>Nephroblastoma</t>
  </si>
  <si>
    <t>Renal embryonic tumor ; Wilms tumor</t>
  </si>
  <si>
    <t>WAGR syndrome</t>
  </si>
  <si>
    <t>Del(11)(p13) ; Deletion 11p13 ; Monosomy 11p13 ; Wilms tumor-aniridia-genitourinary anomalies-intellectual disability syndrome</t>
  </si>
  <si>
    <t>Birt-Hogg-Dube´ syndrome</t>
  </si>
  <si>
    <t>Fibrofolliculomas with trichodiscomas and acrochordons</t>
  </si>
  <si>
    <t>Hereditary papillary renal cancer syndrome</t>
  </si>
  <si>
    <t>HPRCC</t>
  </si>
  <si>
    <t>Familial rhabdoid tumor</t>
  </si>
  <si>
    <t>RTPS ; Rhabdoid tumor predisposition syndrome</t>
  </si>
  <si>
    <t>Hereditary pheochromocytoma-paraganglioma</t>
  </si>
  <si>
    <t>Familial pheochromocytoma-paraganglioma</t>
  </si>
  <si>
    <t>Hereditary retinoblastoma</t>
  </si>
  <si>
    <t>Bilateral retinoblastoma ; Familial retinoblastoma ; Trilateral retinoblastoma ; Unilateral retinoblastoma</t>
  </si>
  <si>
    <t>Multiple osteochondromas</t>
  </si>
  <si>
    <t>Bessel-Hagen disease ; Multiple cartilaginous exostoses</t>
  </si>
  <si>
    <t xml:space="preserve">Q78.6 </t>
  </si>
  <si>
    <t>Hereditary leiomyomatosis and renal cell cancer</t>
  </si>
  <si>
    <t>Familial leiomyomatosis and renal cell cancer ; Familial leiomyomatosis cutis et uteri ; Familial leiomyomatosis with renal carcinoma ; Familial multiple cutaneous leiomyomas ; HLRCC ; Hereditary leiomyomatosis ; Hereditary leiomyomatosis with renal carcinoma ; Hereditary multiple cutaneous leiomyomas ; MCUL ; Multiple cutaneous and uterine leiomyomas ; Reed syndrome</t>
  </si>
  <si>
    <t>Werner syndrome</t>
  </si>
  <si>
    <t>Adult progeria ; WS</t>
  </si>
  <si>
    <t>E34.8</t>
  </si>
  <si>
    <t>Multiple endocrine neoplasia type 1</t>
  </si>
  <si>
    <t>MEN1 ; Wermer syndrome</t>
  </si>
  <si>
    <t>Multiple endocrine neoplasia type 2</t>
  </si>
  <si>
    <t>MEN2</t>
  </si>
  <si>
    <t>Familial follicular or papillary thyroid cancer</t>
  </si>
  <si>
    <t>FNMTC ; Familial pure nonmedullary thyroid carcinoma</t>
  </si>
  <si>
    <t>Other conditions</t>
  </si>
  <si>
    <t>Ataxia-telangiectasia-like disorder</t>
  </si>
  <si>
    <t>ATLD</t>
  </si>
  <si>
    <t>G 11.3</t>
  </si>
  <si>
    <t>Neurofibromatosis type 6</t>
  </si>
  <si>
    <t>Familial café-au-lait spots ; Multiple café-au-lait spots ; Multiple café-au-lait syndrome ; NF6</t>
  </si>
  <si>
    <t>L81.3</t>
  </si>
  <si>
    <t>Cardio-Facio-Cutaneous (CFC) syndrome</t>
  </si>
  <si>
    <t>CFC syndrome</t>
  </si>
  <si>
    <t>X-linked hyper-IgM syndrome</t>
  </si>
  <si>
    <t>HIGM1 ; Hyper-IgM syndrome due to CD40 ligand deficiency ; Hyper-IgM syndrome due to CD40L deficiency ; Hyper-IgM syndrome type 1 ; XHIGM</t>
  </si>
  <si>
    <t>Down syndrome</t>
  </si>
  <si>
    <t>Trisomy 21</t>
  </si>
  <si>
    <t>Fetal alcohol syndrome</t>
  </si>
  <si>
    <t>ARBD ; ARND ; Alcohol-related birth defects ; Alcohol-related neurodevelopmental disorder ; FAS ; FASD ; Fetal alcohol spectrum disorders</t>
  </si>
  <si>
    <t>Q86.0</t>
  </si>
  <si>
    <t>Frasier syndrome</t>
  </si>
  <si>
    <t>N04.1</t>
  </si>
  <si>
    <t>Isolated Hemihypertrophy</t>
  </si>
  <si>
    <t>Hemi 3 syndrome ; Hemicorporal hypertrophy ; Isolated hemihypertrophy</t>
  </si>
  <si>
    <t>Hyper IgE Syndrome (HIES)</t>
  </si>
  <si>
    <t>D82.4</t>
  </si>
  <si>
    <t>Upper limb Hypertrophy</t>
  </si>
  <si>
    <t>Q74.0</t>
  </si>
  <si>
    <t>Lower limb hypertrophy</t>
  </si>
  <si>
    <t>Q74.2</t>
  </si>
  <si>
    <t>Hemifacial hyperplasia</t>
  </si>
  <si>
    <t xml:space="preserve"> Hemifacial hypertrophy</t>
  </si>
  <si>
    <t>Q67.4</t>
  </si>
  <si>
    <t>Angioosteohypertrophic syndrome</t>
  </si>
  <si>
    <t>Klippel-Trénaunay-Weber syndrome</t>
  </si>
  <si>
    <t>Q87.2</t>
  </si>
  <si>
    <t>LEOPARD syndrome</t>
  </si>
  <si>
    <t>Q87.1</t>
  </si>
  <si>
    <t>Noonan syndrome with multiple lentigines</t>
  </si>
  <si>
    <t>Cardiomyopathic lentiginosis ; Familial multiple lentigines syndrome ; LEOPARD syndrome</t>
  </si>
  <si>
    <t>L81.4</t>
  </si>
  <si>
    <t>Rare capillary malformation with associated anomalies</t>
  </si>
  <si>
    <t>Macroglossia</t>
  </si>
  <si>
    <t>Q38.2</t>
  </si>
  <si>
    <t>Noonan syndrome</t>
  </si>
  <si>
    <t>Omphalocele</t>
  </si>
  <si>
    <t>Q79.2</t>
  </si>
  <si>
    <t>Genetic obesity</t>
  </si>
  <si>
    <t>E66.8</t>
  </si>
  <si>
    <t>Overgrowth syndrome</t>
  </si>
  <si>
    <t>Proteus syndrome</t>
  </si>
  <si>
    <t>Partial gigantism-nevi-hemihypertrophy-macrocephaly syndrome</t>
  </si>
  <si>
    <t>Sotos syndrome</t>
  </si>
  <si>
    <t>Cerebral gigantism</t>
  </si>
  <si>
    <t>Turner syndrome</t>
  </si>
  <si>
    <t>45,X syndrome ; 45,X/46,XX syndrome</t>
  </si>
  <si>
    <t xml:space="preserve">Basal cell nevus syndrome ; Gorlin-Goltz syndrome ; NBCCS ; Nevoid basal cell carcinoma syndrome
</t>
  </si>
  <si>
    <t>Neurofibromatosis type 1 due to NF1 mutation or intragenic deletion</t>
  </si>
  <si>
    <t>* $orpha#84 "Fanconi anemia"</t>
  </si>
  <si>
    <t>* $orpha#100 "Ataxia telangiectasia"</t>
  </si>
  <si>
    <t>* $orpha#109 "Bannayan-Riley-Ruvalcaba syndrome"</t>
  </si>
  <si>
    <t>* $orpha#116 "Beckwith-Wiedemann syndrome"</t>
  </si>
  <si>
    <t>* $orpha#122 "Birt-Hogg-Dube´ syndrome"</t>
  </si>
  <si>
    <t>* $orpha#125 "Bloom syndrome"</t>
  </si>
  <si>
    <t>* $orpha#144 "Lynch  Syndrome"</t>
  </si>
  <si>
    <t>* $orpha#145 "Hereditary breast and ovarian cancer syndrome"</t>
  </si>
  <si>
    <t>* $orpha#201 "Cowden Syndrome"</t>
  </si>
  <si>
    <t>* $orpha#321 "Multiple osteochondromas"</t>
  </si>
  <si>
    <t>* $orpha#347 "Frasier syndrome"</t>
  </si>
  <si>
    <t>* $orpha#373 "Simpson-Golabi-Behmel syndrome"</t>
  </si>
  <si>
    <t>* $orpha#377 "Gorlin syndrome"</t>
  </si>
  <si>
    <t>* $orpha#500 "LEOPARD syndrome"</t>
  </si>
  <si>
    <t>* $orpha#523 "Hereditary leiomyomatosis and renal cell cancer"</t>
  </si>
  <si>
    <t>* $orpha#524 "Li-Fraumeni Syndrome"</t>
  </si>
  <si>
    <t>* $orpha#587 "Muir Torre syndrome"</t>
  </si>
  <si>
    <t>* $orpha#618 "Familial Melanoma "</t>
  </si>
  <si>
    <t>* $orpha#637 "Neurofibromatosis type 2"</t>
  </si>
  <si>
    <t>* $orpha#647 "Nijmegen breakage syndrome"</t>
  </si>
  <si>
    <t>* $orpha#648 "Noonan syndrome"</t>
  </si>
  <si>
    <t>* $orpha#652 "Multiple endocrine neoplasia type 1"</t>
  </si>
  <si>
    <t>* $orpha#653 "Multiple endocrine neoplasia type 2"</t>
  </si>
  <si>
    <t>* $orpha#654 "Nephroblastoma"</t>
  </si>
  <si>
    <t>* $orpha#660 "Omphalocele"</t>
  </si>
  <si>
    <t>* $orpha#676 "Hereditary chronic pancreatitis"</t>
  </si>
  <si>
    <t>* $orpha#733 "Familial adenomatous polyposis"</t>
  </si>
  <si>
    <t>* $orpha#744 "Proteus syndrome"</t>
  </si>
  <si>
    <t>* $orpha#805 "Tuberous sclerosis complex"</t>
  </si>
  <si>
    <t>* $orpha#811 "Shwachman-Diamond syndrome"</t>
  </si>
  <si>
    <t>* $orpha#821 "Sotos syndrome"</t>
  </si>
  <si>
    <t>* $orpha#870 "Down syndrome"</t>
  </si>
  <si>
    <t>* $orpha#881 "Turner syndrome"</t>
  </si>
  <si>
    <t>* $orpha#892 "von Hippel-Lindau syndrome"</t>
  </si>
  <si>
    <t>* $orpha#893 "WAGR syndrome"</t>
  </si>
  <si>
    <t>* $orpha#902 "Werner syndrome"</t>
  </si>
  <si>
    <t>* $orpha#906 "Wiskott-Aldrich syndrome"</t>
  </si>
  <si>
    <t>* $orpha#910 "Xeroderma pigmentosum"</t>
  </si>
  <si>
    <t>* $orpha#1331 "Familial prostate cancer"</t>
  </si>
  <si>
    <t>* $orpha#1340 "Cardio-Facio-Cutaneous (CFC) syndrome"</t>
  </si>
  <si>
    <t>* $orpha#1359 "Carney Complex"</t>
  </si>
  <si>
    <t>* $orpha#1572 "Common variable immune deficiency"</t>
  </si>
  <si>
    <t>* $orpha#1915 "Fetal alcohol syndrome"</t>
  </si>
  <si>
    <t>* $orpha#2128 "Isolated Hemihypertrophy"</t>
  </si>
  <si>
    <t>* $orpha#2346 "Angioosteohypertrophic syndrome"</t>
  </si>
  <si>
    <t>* $orpha#2442 "X-linked lymphoproliferative syndrome"</t>
  </si>
  <si>
    <t>* $orpha#2678 "Neurofibromatosis type 6"</t>
  </si>
  <si>
    <t>* $orpha#2869 "Peutz-Jeghers syndrome"</t>
  </si>
  <si>
    <t>* $orpha#2909 "Rothmund Thomson syndrome"</t>
  </si>
  <si>
    <t>* $orpha#2929 "Juvenile polyposis syndrome"</t>
  </si>
  <si>
    <t>* $orpha#3261 "Autoimmune lymphoproliferative syndrome"</t>
  </si>
  <si>
    <t>* $orpha#26106 "Hereditary diffuse gastric cancer "</t>
  </si>
  <si>
    <t>* $orpha#29072 "Hereditary pheochromocytoma-paraganglioma"</t>
  </si>
  <si>
    <t>* $orpha#44890 "Gastrointestinal stromal tumor"</t>
  </si>
  <si>
    <t>* $orpha#47044 "Hereditary papillary renal cancer syndrome"</t>
  </si>
  <si>
    <t>* $orpha#77828 "Genetic obesity"</t>
  </si>
  <si>
    <t>* $orpha#93460 "Overgrowth syndrome"</t>
  </si>
  <si>
    <t>* $orpha#97286 "Carney-Stratakis Syndrome "</t>
  </si>
  <si>
    <t>* $orpha#99817 "Non-polyposis Turcot syndrome"</t>
  </si>
  <si>
    <t>* $orpha#99818 "Turcot Syndrome with polyposis"</t>
  </si>
  <si>
    <t>* $orpha#101088 "X-linked hyper-IgM syndrome"</t>
  </si>
  <si>
    <t>* $orpha#141145 "Hemifacial hyperplasia"</t>
  </si>
  <si>
    <t>* $orpha#156207 "Macroglossia"</t>
  </si>
  <si>
    <t>* $orpha#220460 "Attenuated familial adenomatous polyposis"</t>
  </si>
  <si>
    <t>* $orpha#231040 "Noonan syndrome with multiple lentigines"</t>
  </si>
  <si>
    <t>* $orpha#231108 "Familial rhabdoid tumor"</t>
  </si>
  <si>
    <t>* $orpha#251347 "Ataxia-telangiectasia-like disorder"</t>
  </si>
  <si>
    <t>* $orpha#295049 "Upper limb Hypertrophy"</t>
  </si>
  <si>
    <t>* $orpha#295051 "Lower limb hypertrophy"</t>
  </si>
  <si>
    <t>* $orpha#319487 "Familial follicular or papillary thyroid cancer"</t>
  </si>
  <si>
    <t>* $orpha#331223 "Hyper IgE Syndrome (HIES)"</t>
  </si>
  <si>
    <t>* $orpha#357027 "Hereditary retinoblastoma"</t>
  </si>
  <si>
    <t>* $orpha#363700 "Neurofibromatosis type 1 due to NF1 mutation or intragenic deletion"</t>
  </si>
  <si>
    <t>* $orpha#404560 "Familial atypical multiple mole melanoma syndrome"</t>
  </si>
  <si>
    <t>* $orpha#423776 "Hereditary gastric cancer"</t>
  </si>
  <si>
    <t>* $orpha#443909 "Hereditary nonpolyposis colon cancer"</t>
  </si>
  <si>
    <t>* $orpha#458830 "Rare capillary malformation with associated anomalies"</t>
  </si>
  <si>
    <t>* $orpha#363700 " Neurofibromatosis type 1 due to NF1 mutation or intragenic deletion"</t>
  </si>
  <si>
    <t>Lynch Syndrome</t>
  </si>
  <si>
    <t>Hereditary diffuse gastric cancer</t>
  </si>
  <si>
    <t>Carney-Stratakis Syndrome</t>
  </si>
  <si>
    <t>Familial Melanoma</t>
  </si>
  <si>
    <t>* $orpha#144 "Lynch  Syndrome"</t>
  </si>
  <si>
    <t>* $orpha#26106 "Hereditary diffuse gastric cancer"</t>
  </si>
  <si>
    <t>* $orpha#97286 "Carney-Stratakis Syndrome"</t>
  </si>
  <si>
    <t>* $orpha#618 "Familial Melanoma"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</si>
</sst>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0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e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Calibri"/>
        <scheme val="none"/>
      </font>
      <fill>
        <patternFill patternType="solid">
          <fgColor indexed="64"/>
          <bgColor theme="8" tint="0.59999389629810485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33"/>
      <color rgb="FFFF99FF"/>
      <color rgb="FFCC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7" displayName="Tabella7" ref="B1:F78" totalsRowShown="0" headerRowDxfId="6" dataDxfId="5">
  <tableColumns count="5">
    <tableColumn id="1" xr3:uid="{00000000-0010-0000-0000-000001000000}" name="Type" dataDxfId="4"/>
    <tableColumn id="2" xr3:uid="{00000000-0010-0000-0000-000002000000}" name="Name of Condition" dataDxfId="3"/>
    <tableColumn id="7" xr3:uid="{00000000-0010-0000-0000-000007000000}" name="Synonims English" dataDxfId="2"/>
    <tableColumn id="3" xr3:uid="{00000000-0010-0000-0000-000003000000}" name="ICD-10" dataDxfId="1"/>
    <tableColumn id="6" xr3:uid="{00000000-0010-0000-0000-000006000000}" name="ORPHANE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"/>
  <sheetViews>
    <sheetView workbookViewId="0">
      <selection sqref="A1:F1048576"/>
    </sheetView>
  </sheetViews>
  <sheetFormatPr defaultColWidth="7" defaultRowHeight="14.75" x14ac:dyDescent="0.75"/>
  <cols>
    <col min="1" max="1" width="8.1328125" style="7" bestFit="1" customWidth="1"/>
    <col min="2" max="2" width="41.1328125" style="7" bestFit="1" customWidth="1"/>
    <col min="3" max="3" width="52.40625" style="7" customWidth="1"/>
    <col min="4" max="4" width="56.1328125" style="18" customWidth="1"/>
    <col min="5" max="5" width="21.40625" style="7" customWidth="1"/>
    <col min="6" max="6" width="34.86328125" style="7" bestFit="1" customWidth="1"/>
    <col min="7" max="10" width="7" style="7"/>
    <col min="11" max="11" width="64" style="7" customWidth="1"/>
    <col min="12" max="16384" width="7" style="7"/>
  </cols>
  <sheetData>
    <row r="1" spans="1:11" s="1" customFormat="1" x14ac:dyDescent="0.75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21" t="s">
        <v>5</v>
      </c>
    </row>
    <row r="2" spans="1:11" x14ac:dyDescent="0.75">
      <c r="A2" s="2">
        <v>1</v>
      </c>
      <c r="B2" s="3" t="s">
        <v>6</v>
      </c>
      <c r="C2" s="3" t="s">
        <v>7</v>
      </c>
      <c r="D2" s="4"/>
      <c r="E2" s="5" t="s">
        <v>8</v>
      </c>
      <c r="F2" s="6">
        <v>145</v>
      </c>
      <c r="K2" s="7" t="str">
        <f>Tabella7[[#This Row],[Name of Condition]]</f>
        <v>Hereditary breast and ovarian cancer syndrome</v>
      </c>
    </row>
    <row r="3" spans="1:11" x14ac:dyDescent="0.75">
      <c r="A3" s="2">
        <v>2</v>
      </c>
      <c r="B3" s="3" t="s">
        <v>6</v>
      </c>
      <c r="C3" s="3" t="s">
        <v>9</v>
      </c>
      <c r="D3" s="4"/>
      <c r="E3" s="8" t="s">
        <v>8</v>
      </c>
      <c r="F3" s="6">
        <v>524</v>
      </c>
    </row>
    <row r="4" spans="1:11" x14ac:dyDescent="0.75">
      <c r="A4" s="2">
        <v>3</v>
      </c>
      <c r="B4" s="3" t="s">
        <v>6</v>
      </c>
      <c r="C4" s="3" t="s">
        <v>10</v>
      </c>
      <c r="D4" s="4" t="s">
        <v>11</v>
      </c>
      <c r="E4" s="8" t="s">
        <v>12</v>
      </c>
      <c r="F4" s="6">
        <v>201</v>
      </c>
    </row>
    <row r="5" spans="1:11" x14ac:dyDescent="0.75">
      <c r="A5" s="2">
        <v>4</v>
      </c>
      <c r="B5" s="3" t="s">
        <v>6</v>
      </c>
      <c r="C5" s="3" t="s">
        <v>13</v>
      </c>
      <c r="D5" s="4" t="s">
        <v>14</v>
      </c>
      <c r="E5" s="8" t="s">
        <v>15</v>
      </c>
      <c r="F5" s="6">
        <v>109</v>
      </c>
    </row>
    <row r="6" spans="1:11" x14ac:dyDescent="0.75">
      <c r="A6" s="2">
        <v>5</v>
      </c>
      <c r="B6" s="3" t="s">
        <v>6</v>
      </c>
      <c r="C6" s="3" t="s">
        <v>16</v>
      </c>
      <c r="D6" s="4" t="s">
        <v>17</v>
      </c>
      <c r="E6" s="8" t="s">
        <v>18</v>
      </c>
      <c r="F6" s="6">
        <v>100</v>
      </c>
    </row>
    <row r="7" spans="1:11" ht="44.25" x14ac:dyDescent="0.75">
      <c r="A7" s="2">
        <v>6</v>
      </c>
      <c r="B7" s="3" t="s">
        <v>6</v>
      </c>
      <c r="C7" s="8" t="s">
        <v>19</v>
      </c>
      <c r="D7" s="4" t="s">
        <v>20</v>
      </c>
      <c r="E7" s="5" t="s">
        <v>8</v>
      </c>
      <c r="F7" s="9">
        <v>443909</v>
      </c>
    </row>
    <row r="8" spans="1:11" x14ac:dyDescent="0.75">
      <c r="A8" s="2">
        <v>7</v>
      </c>
      <c r="B8" s="3" t="s">
        <v>6</v>
      </c>
      <c r="C8" s="3" t="s">
        <v>21</v>
      </c>
      <c r="D8" s="4"/>
      <c r="E8" s="8" t="s">
        <v>8</v>
      </c>
      <c r="F8" s="9">
        <v>144</v>
      </c>
    </row>
    <row r="9" spans="1:11" x14ac:dyDescent="0.75">
      <c r="A9" s="2">
        <v>8</v>
      </c>
      <c r="B9" s="3" t="s">
        <v>6</v>
      </c>
      <c r="C9" s="3" t="s">
        <v>22</v>
      </c>
      <c r="D9" s="4" t="s">
        <v>23</v>
      </c>
      <c r="E9" s="8" t="s">
        <v>8</v>
      </c>
      <c r="F9" s="6">
        <v>733</v>
      </c>
    </row>
    <row r="10" spans="1:11" x14ac:dyDescent="0.75">
      <c r="A10" s="2">
        <v>9</v>
      </c>
      <c r="B10" s="3" t="s">
        <v>6</v>
      </c>
      <c r="C10" s="3" t="s">
        <v>24</v>
      </c>
      <c r="D10" s="4" t="s">
        <v>25</v>
      </c>
      <c r="E10" s="5" t="s">
        <v>8</v>
      </c>
      <c r="F10" s="6">
        <v>220460</v>
      </c>
    </row>
    <row r="11" spans="1:11" x14ac:dyDescent="0.75">
      <c r="A11" s="2">
        <v>10</v>
      </c>
      <c r="B11" s="3" t="s">
        <v>6</v>
      </c>
      <c r="C11" s="3" t="s">
        <v>26</v>
      </c>
      <c r="D11" s="4" t="s">
        <v>27</v>
      </c>
      <c r="E11" s="10" t="s">
        <v>8</v>
      </c>
      <c r="F11" s="6">
        <v>423776</v>
      </c>
    </row>
    <row r="12" spans="1:11" ht="44.25" x14ac:dyDescent="0.75">
      <c r="A12" s="2">
        <v>11</v>
      </c>
      <c r="B12" s="3" t="s">
        <v>6</v>
      </c>
      <c r="C12" s="3" t="s">
        <v>28</v>
      </c>
      <c r="D12" s="4" t="s">
        <v>29</v>
      </c>
      <c r="E12" s="8" t="s">
        <v>8</v>
      </c>
      <c r="F12" s="6">
        <v>26106</v>
      </c>
    </row>
    <row r="13" spans="1:11" ht="29.5" x14ac:dyDescent="0.75">
      <c r="A13" s="2">
        <v>12</v>
      </c>
      <c r="B13" s="3" t="s">
        <v>6</v>
      </c>
      <c r="C13" s="3" t="s">
        <v>30</v>
      </c>
      <c r="D13" s="4" t="s">
        <v>31</v>
      </c>
      <c r="E13" s="8" t="s">
        <v>8</v>
      </c>
      <c r="F13" s="6">
        <v>2929</v>
      </c>
    </row>
    <row r="14" spans="1:11" ht="29.5" x14ac:dyDescent="0.75">
      <c r="A14" s="2">
        <v>13</v>
      </c>
      <c r="B14" s="3" t="s">
        <v>6</v>
      </c>
      <c r="C14" s="3" t="s">
        <v>32</v>
      </c>
      <c r="D14" s="4" t="s">
        <v>33</v>
      </c>
      <c r="E14" s="8" t="s">
        <v>12</v>
      </c>
      <c r="F14" s="6">
        <v>2869</v>
      </c>
    </row>
    <row r="15" spans="1:11" ht="73.75" x14ac:dyDescent="0.75">
      <c r="A15" s="2">
        <v>14</v>
      </c>
      <c r="B15" s="3" t="s">
        <v>6</v>
      </c>
      <c r="C15" s="3" t="s">
        <v>34</v>
      </c>
      <c r="D15" s="4" t="s">
        <v>35</v>
      </c>
      <c r="E15" s="8" t="s">
        <v>8</v>
      </c>
      <c r="F15" s="6">
        <v>404560</v>
      </c>
    </row>
    <row r="16" spans="1:11" x14ac:dyDescent="0.75">
      <c r="A16" s="2">
        <v>15</v>
      </c>
      <c r="B16" s="3" t="s">
        <v>6</v>
      </c>
      <c r="C16" s="3" t="s">
        <v>36</v>
      </c>
      <c r="D16" s="11"/>
      <c r="E16" s="5" t="s">
        <v>37</v>
      </c>
      <c r="F16" s="9">
        <v>676</v>
      </c>
    </row>
    <row r="17" spans="1:6" x14ac:dyDescent="0.75">
      <c r="A17" s="2">
        <v>16</v>
      </c>
      <c r="B17" s="3" t="s">
        <v>6</v>
      </c>
      <c r="C17" s="3" t="s">
        <v>38</v>
      </c>
      <c r="D17" s="4"/>
      <c r="E17" s="8" t="s">
        <v>8</v>
      </c>
      <c r="F17" s="6">
        <v>99818</v>
      </c>
    </row>
    <row r="18" spans="1:6" x14ac:dyDescent="0.75">
      <c r="A18" s="2">
        <v>17</v>
      </c>
      <c r="B18" s="3" t="s">
        <v>6</v>
      </c>
      <c r="C18" s="3" t="s">
        <v>39</v>
      </c>
      <c r="D18" s="4"/>
      <c r="E18" s="10" t="s">
        <v>8</v>
      </c>
      <c r="F18" s="6">
        <v>99817</v>
      </c>
    </row>
    <row r="19" spans="1:6" x14ac:dyDescent="0.75">
      <c r="A19" s="2">
        <v>18</v>
      </c>
      <c r="B19" s="3" t="s">
        <v>6</v>
      </c>
      <c r="C19" s="3" t="s">
        <v>40</v>
      </c>
      <c r="D19" s="4" t="s">
        <v>41</v>
      </c>
      <c r="E19" s="8" t="s">
        <v>8</v>
      </c>
      <c r="F19" s="6">
        <v>44890</v>
      </c>
    </row>
    <row r="20" spans="1:6" ht="29.5" x14ac:dyDescent="0.75">
      <c r="A20" s="2">
        <v>18</v>
      </c>
      <c r="B20" s="3" t="s">
        <v>6</v>
      </c>
      <c r="C20" s="3" t="s">
        <v>42</v>
      </c>
      <c r="D20" s="4" t="s">
        <v>43</v>
      </c>
      <c r="E20" s="8" t="s">
        <v>8</v>
      </c>
      <c r="F20" s="6">
        <v>97286</v>
      </c>
    </row>
    <row r="21" spans="1:6" x14ac:dyDescent="0.75">
      <c r="A21" s="2">
        <v>19</v>
      </c>
      <c r="B21" s="3" t="s">
        <v>6</v>
      </c>
      <c r="C21" s="3" t="s">
        <v>44</v>
      </c>
      <c r="D21" s="4"/>
      <c r="E21" s="8" t="s">
        <v>8</v>
      </c>
      <c r="F21" s="6">
        <v>618</v>
      </c>
    </row>
    <row r="22" spans="1:6" ht="44.25" x14ac:dyDescent="0.75">
      <c r="A22" s="2">
        <v>20</v>
      </c>
      <c r="B22" s="3" t="s">
        <v>6</v>
      </c>
      <c r="C22" s="3" t="s">
        <v>45</v>
      </c>
      <c r="D22" s="4" t="s">
        <v>174</v>
      </c>
      <c r="E22" s="8" t="s">
        <v>15</v>
      </c>
      <c r="F22" s="6">
        <v>377</v>
      </c>
    </row>
    <row r="23" spans="1:6" ht="29.5" x14ac:dyDescent="0.75">
      <c r="A23" s="2">
        <v>21</v>
      </c>
      <c r="B23" s="3" t="s">
        <v>6</v>
      </c>
      <c r="C23" s="8" t="s">
        <v>46</v>
      </c>
      <c r="D23" s="12" t="s">
        <v>47</v>
      </c>
      <c r="E23" s="8" t="s">
        <v>48</v>
      </c>
      <c r="F23" s="6">
        <v>363700</v>
      </c>
    </row>
    <row r="24" spans="1:6" ht="29.5" x14ac:dyDescent="0.75">
      <c r="A24" s="2">
        <v>22</v>
      </c>
      <c r="B24" s="3" t="s">
        <v>6</v>
      </c>
      <c r="C24" s="3" t="s">
        <v>49</v>
      </c>
      <c r="D24" s="4" t="s">
        <v>50</v>
      </c>
      <c r="E24" s="8" t="s">
        <v>48</v>
      </c>
      <c r="F24" s="6">
        <v>637</v>
      </c>
    </row>
    <row r="25" spans="1:6" x14ac:dyDescent="0.75">
      <c r="A25" s="2">
        <v>23</v>
      </c>
      <c r="B25" s="3" t="s">
        <v>6</v>
      </c>
      <c r="C25" s="3" t="s">
        <v>51</v>
      </c>
      <c r="D25" s="4" t="s">
        <v>52</v>
      </c>
      <c r="E25" s="8" t="s">
        <v>53</v>
      </c>
      <c r="F25" s="6">
        <v>805</v>
      </c>
    </row>
    <row r="26" spans="1:6" ht="29.5" x14ac:dyDescent="0.75">
      <c r="A26" s="2">
        <v>24</v>
      </c>
      <c r="B26" s="3" t="s">
        <v>6</v>
      </c>
      <c r="C26" s="3" t="s">
        <v>54</v>
      </c>
      <c r="D26" s="4" t="s">
        <v>55</v>
      </c>
      <c r="E26" s="8" t="s">
        <v>8</v>
      </c>
      <c r="F26" s="6">
        <v>1359</v>
      </c>
    </row>
    <row r="27" spans="1:6" x14ac:dyDescent="0.75">
      <c r="A27" s="2">
        <v>25</v>
      </c>
      <c r="B27" s="3" t="s">
        <v>6</v>
      </c>
      <c r="C27" s="3" t="s">
        <v>56</v>
      </c>
      <c r="D27" s="4" t="s">
        <v>57</v>
      </c>
      <c r="E27" s="8" t="s">
        <v>58</v>
      </c>
      <c r="F27" s="6">
        <v>587</v>
      </c>
    </row>
    <row r="28" spans="1:6" x14ac:dyDescent="0.75">
      <c r="A28" s="2">
        <v>26</v>
      </c>
      <c r="B28" s="3" t="s">
        <v>6</v>
      </c>
      <c r="C28" s="3" t="s">
        <v>59</v>
      </c>
      <c r="D28" s="4" t="s">
        <v>60</v>
      </c>
      <c r="E28" s="8" t="s">
        <v>61</v>
      </c>
      <c r="F28" s="6">
        <v>910</v>
      </c>
    </row>
    <row r="29" spans="1:6" x14ac:dyDescent="0.75">
      <c r="A29" s="2">
        <v>27</v>
      </c>
      <c r="B29" s="3" t="s">
        <v>6</v>
      </c>
      <c r="C29" s="3" t="s">
        <v>62</v>
      </c>
      <c r="D29" s="4" t="s">
        <v>63</v>
      </c>
      <c r="E29" s="8" t="s">
        <v>64</v>
      </c>
      <c r="F29" s="6">
        <v>2909</v>
      </c>
    </row>
    <row r="30" spans="1:6" x14ac:dyDescent="0.75">
      <c r="A30" s="2">
        <v>28</v>
      </c>
      <c r="B30" s="3" t="s">
        <v>6</v>
      </c>
      <c r="C30" s="3" t="s">
        <v>65</v>
      </c>
      <c r="D30" s="4" t="s">
        <v>66</v>
      </c>
      <c r="E30" s="8" t="s">
        <v>67</v>
      </c>
      <c r="F30" s="6">
        <v>125</v>
      </c>
    </row>
    <row r="31" spans="1:6" x14ac:dyDescent="0.75">
      <c r="A31" s="2">
        <v>29</v>
      </c>
      <c r="B31" s="3" t="s">
        <v>6</v>
      </c>
      <c r="C31" s="3" t="s">
        <v>68</v>
      </c>
      <c r="D31" s="4" t="s">
        <v>69</v>
      </c>
      <c r="E31" s="8" t="s">
        <v>70</v>
      </c>
      <c r="F31" s="6">
        <v>84</v>
      </c>
    </row>
    <row r="32" spans="1:6" ht="29.5" x14ac:dyDescent="0.75">
      <c r="A32" s="2">
        <v>30</v>
      </c>
      <c r="B32" s="3" t="s">
        <v>6</v>
      </c>
      <c r="C32" s="3" t="s">
        <v>71</v>
      </c>
      <c r="D32" s="4" t="s">
        <v>72</v>
      </c>
      <c r="E32" s="8" t="s">
        <v>70</v>
      </c>
      <c r="F32" s="6">
        <v>811</v>
      </c>
    </row>
    <row r="33" spans="1:6" ht="59" x14ac:dyDescent="0.75">
      <c r="A33" s="2">
        <v>31</v>
      </c>
      <c r="B33" s="3" t="s">
        <v>6</v>
      </c>
      <c r="C33" s="3" t="s">
        <v>73</v>
      </c>
      <c r="D33" s="4" t="s">
        <v>74</v>
      </c>
      <c r="E33" s="8" t="s">
        <v>15</v>
      </c>
      <c r="F33" s="6">
        <v>647</v>
      </c>
    </row>
    <row r="34" spans="1:6" x14ac:dyDescent="0.75">
      <c r="A34" s="2">
        <v>32</v>
      </c>
      <c r="B34" s="3" t="s">
        <v>6</v>
      </c>
      <c r="C34" s="3" t="s">
        <v>75</v>
      </c>
      <c r="D34" s="4" t="s">
        <v>76</v>
      </c>
      <c r="E34" s="8" t="s">
        <v>8</v>
      </c>
      <c r="F34" s="6">
        <v>3261</v>
      </c>
    </row>
    <row r="35" spans="1:6" x14ac:dyDescent="0.75">
      <c r="A35" s="2">
        <v>33</v>
      </c>
      <c r="B35" s="3" t="s">
        <v>6</v>
      </c>
      <c r="C35" s="3" t="s">
        <v>77</v>
      </c>
      <c r="D35" s="4" t="s">
        <v>78</v>
      </c>
      <c r="E35" s="8" t="s">
        <v>79</v>
      </c>
      <c r="F35" s="6">
        <v>906</v>
      </c>
    </row>
    <row r="36" spans="1:6" ht="29.5" x14ac:dyDescent="0.75">
      <c r="A36" s="2">
        <v>34</v>
      </c>
      <c r="B36" s="3" t="s">
        <v>6</v>
      </c>
      <c r="C36" s="3" t="s">
        <v>80</v>
      </c>
      <c r="D36" s="13" t="s">
        <v>81</v>
      </c>
      <c r="E36" s="8" t="s">
        <v>8</v>
      </c>
      <c r="F36" s="6">
        <v>1572</v>
      </c>
    </row>
    <row r="37" spans="1:6" x14ac:dyDescent="0.75">
      <c r="A37" s="2">
        <v>36</v>
      </c>
      <c r="B37" s="3" t="s">
        <v>6</v>
      </c>
      <c r="C37" s="3" t="s">
        <v>82</v>
      </c>
      <c r="D37" s="4" t="s">
        <v>83</v>
      </c>
      <c r="E37" s="8" t="s">
        <v>84</v>
      </c>
      <c r="F37" s="6">
        <v>2442</v>
      </c>
    </row>
    <row r="38" spans="1:6" x14ac:dyDescent="0.75">
      <c r="A38" s="2">
        <v>37</v>
      </c>
      <c r="B38" s="3" t="s">
        <v>6</v>
      </c>
      <c r="C38" s="3" t="s">
        <v>85</v>
      </c>
      <c r="D38" s="11" t="s">
        <v>86</v>
      </c>
      <c r="E38" s="8" t="s">
        <v>8</v>
      </c>
      <c r="F38" s="6">
        <v>1331</v>
      </c>
    </row>
    <row r="39" spans="1:6" ht="44.25" x14ac:dyDescent="0.75">
      <c r="A39" s="2">
        <v>38</v>
      </c>
      <c r="B39" s="3" t="s">
        <v>6</v>
      </c>
      <c r="C39" s="3" t="s">
        <v>87</v>
      </c>
      <c r="D39" s="4" t="s">
        <v>88</v>
      </c>
      <c r="E39" s="14" t="s">
        <v>89</v>
      </c>
      <c r="F39" s="6">
        <v>373</v>
      </c>
    </row>
    <row r="40" spans="1:6" ht="29.5" x14ac:dyDescent="0.75">
      <c r="A40" s="2">
        <v>39</v>
      </c>
      <c r="B40" s="3" t="s">
        <v>6</v>
      </c>
      <c r="C40" s="3" t="s">
        <v>90</v>
      </c>
      <c r="D40" s="4" t="s">
        <v>91</v>
      </c>
      <c r="E40" s="14" t="s">
        <v>12</v>
      </c>
      <c r="F40" s="6">
        <v>892</v>
      </c>
    </row>
    <row r="41" spans="1:6" ht="29.5" x14ac:dyDescent="0.75">
      <c r="A41" s="2">
        <v>40</v>
      </c>
      <c r="B41" s="3" t="s">
        <v>6</v>
      </c>
      <c r="C41" s="3" t="s">
        <v>92</v>
      </c>
      <c r="D41" s="15" t="s">
        <v>93</v>
      </c>
      <c r="E41" s="8" t="s">
        <v>89</v>
      </c>
      <c r="F41" s="6">
        <v>116</v>
      </c>
    </row>
    <row r="42" spans="1:6" x14ac:dyDescent="0.75">
      <c r="A42" s="2">
        <v>41</v>
      </c>
      <c r="B42" s="3" t="s">
        <v>6</v>
      </c>
      <c r="C42" s="3" t="s">
        <v>94</v>
      </c>
      <c r="D42" s="4" t="s">
        <v>95</v>
      </c>
      <c r="E42" s="8" t="s">
        <v>8</v>
      </c>
      <c r="F42" s="6">
        <v>654</v>
      </c>
    </row>
    <row r="43" spans="1:6" ht="29.5" x14ac:dyDescent="0.75">
      <c r="A43" s="2">
        <v>42</v>
      </c>
      <c r="B43" s="3" t="s">
        <v>6</v>
      </c>
      <c r="C43" s="3" t="s">
        <v>96</v>
      </c>
      <c r="D43" s="4" t="s">
        <v>97</v>
      </c>
      <c r="E43" s="8" t="s">
        <v>15</v>
      </c>
      <c r="F43" s="6">
        <v>893</v>
      </c>
    </row>
    <row r="44" spans="1:6" x14ac:dyDescent="0.75">
      <c r="A44" s="2">
        <v>43</v>
      </c>
      <c r="B44" s="3" t="s">
        <v>6</v>
      </c>
      <c r="C44" s="3" t="s">
        <v>98</v>
      </c>
      <c r="D44" s="4" t="s">
        <v>99</v>
      </c>
      <c r="E44" s="8" t="s">
        <v>8</v>
      </c>
      <c r="F44" s="6">
        <v>122</v>
      </c>
    </row>
    <row r="45" spans="1:6" x14ac:dyDescent="0.75">
      <c r="A45" s="2">
        <v>44</v>
      </c>
      <c r="B45" s="3" t="s">
        <v>6</v>
      </c>
      <c r="C45" s="3" t="s">
        <v>100</v>
      </c>
      <c r="D45" s="4" t="s">
        <v>101</v>
      </c>
      <c r="E45" s="8" t="s">
        <v>8</v>
      </c>
      <c r="F45" s="6">
        <v>47044</v>
      </c>
    </row>
    <row r="46" spans="1:6" x14ac:dyDescent="0.75">
      <c r="A46" s="2">
        <v>48</v>
      </c>
      <c r="B46" s="3" t="s">
        <v>6</v>
      </c>
      <c r="C46" s="3" t="s">
        <v>102</v>
      </c>
      <c r="D46" s="4" t="s">
        <v>103</v>
      </c>
      <c r="E46" s="8" t="s">
        <v>8</v>
      </c>
      <c r="F46" s="6">
        <v>231108</v>
      </c>
    </row>
    <row r="47" spans="1:6" x14ac:dyDescent="0.75">
      <c r="A47" s="2">
        <v>49</v>
      </c>
      <c r="B47" s="3" t="s">
        <v>6</v>
      </c>
      <c r="C47" s="3" t="s">
        <v>104</v>
      </c>
      <c r="D47" s="4" t="s">
        <v>105</v>
      </c>
      <c r="E47" s="8" t="s">
        <v>8</v>
      </c>
      <c r="F47" s="6">
        <v>29072</v>
      </c>
    </row>
    <row r="48" spans="1:6" ht="29.5" x14ac:dyDescent="0.75">
      <c r="A48" s="2">
        <v>50</v>
      </c>
      <c r="B48" s="3" t="s">
        <v>6</v>
      </c>
      <c r="C48" s="3" t="s">
        <v>106</v>
      </c>
      <c r="D48" s="4" t="s">
        <v>107</v>
      </c>
      <c r="E48" s="8" t="s">
        <v>8</v>
      </c>
      <c r="F48" s="9">
        <v>357027</v>
      </c>
    </row>
    <row r="49" spans="1:6" x14ac:dyDescent="0.75">
      <c r="A49" s="2">
        <v>51</v>
      </c>
      <c r="B49" s="3" t="s">
        <v>6</v>
      </c>
      <c r="C49" s="3" t="s">
        <v>108</v>
      </c>
      <c r="D49" s="17" t="s">
        <v>109</v>
      </c>
      <c r="E49" s="8" t="s">
        <v>110</v>
      </c>
      <c r="F49" s="6">
        <v>321</v>
      </c>
    </row>
    <row r="50" spans="1:6" ht="88.5" x14ac:dyDescent="0.75">
      <c r="A50" s="2">
        <v>52</v>
      </c>
      <c r="B50" s="3" t="s">
        <v>6</v>
      </c>
      <c r="C50" s="3" t="s">
        <v>111</v>
      </c>
      <c r="D50" s="4" t="s">
        <v>112</v>
      </c>
      <c r="E50" s="8" t="s">
        <v>8</v>
      </c>
      <c r="F50" s="6">
        <v>523</v>
      </c>
    </row>
    <row r="51" spans="1:6" x14ac:dyDescent="0.75">
      <c r="A51" s="2">
        <v>53</v>
      </c>
      <c r="B51" s="3" t="s">
        <v>6</v>
      </c>
      <c r="C51" s="3" t="s">
        <v>113</v>
      </c>
      <c r="D51" s="4" t="s">
        <v>114</v>
      </c>
      <c r="E51" s="8" t="s">
        <v>115</v>
      </c>
      <c r="F51" s="6">
        <v>902</v>
      </c>
    </row>
    <row r="52" spans="1:6" x14ac:dyDescent="0.75">
      <c r="A52" s="2">
        <v>54</v>
      </c>
      <c r="B52" s="3" t="s">
        <v>6</v>
      </c>
      <c r="C52" s="3" t="s">
        <v>116</v>
      </c>
      <c r="D52" s="4" t="s">
        <v>117</v>
      </c>
      <c r="E52" s="8" t="s">
        <v>8</v>
      </c>
      <c r="F52" s="6">
        <v>652</v>
      </c>
    </row>
    <row r="53" spans="1:6" x14ac:dyDescent="0.75">
      <c r="A53" s="2">
        <v>55</v>
      </c>
      <c r="B53" s="3" t="s">
        <v>6</v>
      </c>
      <c r="C53" s="3" t="s">
        <v>118</v>
      </c>
      <c r="D53" s="4" t="s">
        <v>119</v>
      </c>
      <c r="E53" s="8" t="s">
        <v>8</v>
      </c>
      <c r="F53" s="6">
        <v>653</v>
      </c>
    </row>
    <row r="54" spans="1:6" x14ac:dyDescent="0.75">
      <c r="A54" s="2">
        <v>56</v>
      </c>
      <c r="B54" s="3" t="s">
        <v>6</v>
      </c>
      <c r="C54" s="3" t="s">
        <v>120</v>
      </c>
      <c r="D54" s="4" t="s">
        <v>121</v>
      </c>
      <c r="E54" s="8" t="s">
        <v>8</v>
      </c>
      <c r="F54" s="6">
        <v>319487</v>
      </c>
    </row>
    <row r="55" spans="1:6" x14ac:dyDescent="0.75">
      <c r="A55" s="2">
        <v>57</v>
      </c>
      <c r="B55" s="3" t="s">
        <v>122</v>
      </c>
      <c r="C55" s="9" t="s">
        <v>123</v>
      </c>
      <c r="D55" s="4" t="s">
        <v>124</v>
      </c>
      <c r="E55" s="8" t="s">
        <v>125</v>
      </c>
      <c r="F55" s="16">
        <v>251347</v>
      </c>
    </row>
    <row r="56" spans="1:6" ht="29.5" x14ac:dyDescent="0.75">
      <c r="A56" s="2">
        <v>59</v>
      </c>
      <c r="B56" s="3" t="s">
        <v>122</v>
      </c>
      <c r="C56" s="9" t="s">
        <v>126</v>
      </c>
      <c r="D56" s="4" t="s">
        <v>127</v>
      </c>
      <c r="E56" s="8" t="s">
        <v>128</v>
      </c>
      <c r="F56" s="6">
        <v>2678</v>
      </c>
    </row>
    <row r="57" spans="1:6" x14ac:dyDescent="0.75">
      <c r="A57" s="2">
        <v>60</v>
      </c>
      <c r="B57" s="3" t="s">
        <v>122</v>
      </c>
      <c r="C57" s="9" t="s">
        <v>129</v>
      </c>
      <c r="D57" s="4" t="s">
        <v>130</v>
      </c>
      <c r="E57" s="8" t="s">
        <v>15</v>
      </c>
      <c r="F57" s="16">
        <v>1340</v>
      </c>
    </row>
    <row r="58" spans="1:6" ht="44.25" x14ac:dyDescent="0.75">
      <c r="A58" s="2">
        <v>61</v>
      </c>
      <c r="B58" s="3" t="s">
        <v>122</v>
      </c>
      <c r="C58" s="9" t="s">
        <v>131</v>
      </c>
      <c r="D58" s="4" t="s">
        <v>132</v>
      </c>
      <c r="E58" s="8" t="s">
        <v>8</v>
      </c>
      <c r="F58" s="6">
        <v>101088</v>
      </c>
    </row>
    <row r="59" spans="1:6" x14ac:dyDescent="0.75">
      <c r="A59" s="2">
        <v>62</v>
      </c>
      <c r="B59" s="3" t="s">
        <v>122</v>
      </c>
      <c r="C59" s="9" t="s">
        <v>133</v>
      </c>
      <c r="D59" s="4" t="s">
        <v>134</v>
      </c>
      <c r="E59" s="8"/>
      <c r="F59" s="6">
        <v>870</v>
      </c>
    </row>
    <row r="60" spans="1:6" ht="44.25" x14ac:dyDescent="0.75">
      <c r="A60" s="2">
        <v>63</v>
      </c>
      <c r="B60" s="3" t="s">
        <v>122</v>
      </c>
      <c r="C60" s="9" t="s">
        <v>135</v>
      </c>
      <c r="D60" s="4" t="s">
        <v>136</v>
      </c>
      <c r="E60" s="8" t="s">
        <v>137</v>
      </c>
      <c r="F60" s="6">
        <v>1915</v>
      </c>
    </row>
    <row r="61" spans="1:6" x14ac:dyDescent="0.75">
      <c r="A61" s="2">
        <v>64</v>
      </c>
      <c r="B61" s="3" t="s">
        <v>122</v>
      </c>
      <c r="C61" s="9" t="s">
        <v>138</v>
      </c>
      <c r="D61" s="4"/>
      <c r="E61" s="8" t="s">
        <v>139</v>
      </c>
      <c r="F61" s="6">
        <v>347</v>
      </c>
    </row>
    <row r="62" spans="1:6" ht="29.5" x14ac:dyDescent="0.75">
      <c r="A62" s="2">
        <v>65</v>
      </c>
      <c r="B62" s="3" t="s">
        <v>122</v>
      </c>
      <c r="C62" s="9" t="s">
        <v>140</v>
      </c>
      <c r="D62" s="4" t="s">
        <v>141</v>
      </c>
      <c r="E62" s="8" t="s">
        <v>89</v>
      </c>
      <c r="F62" s="6">
        <v>2128</v>
      </c>
    </row>
    <row r="63" spans="1:6" x14ac:dyDescent="0.75">
      <c r="A63" s="2">
        <v>66</v>
      </c>
      <c r="B63" s="3" t="s">
        <v>122</v>
      </c>
      <c r="C63" s="9" t="s">
        <v>142</v>
      </c>
      <c r="D63" s="4"/>
      <c r="E63" s="8" t="s">
        <v>143</v>
      </c>
      <c r="F63" s="6">
        <v>331223</v>
      </c>
    </row>
    <row r="64" spans="1:6" x14ac:dyDescent="0.75">
      <c r="A64" s="2">
        <v>67</v>
      </c>
      <c r="B64" s="3" t="s">
        <v>122</v>
      </c>
      <c r="C64" s="9" t="s">
        <v>144</v>
      </c>
      <c r="D64" s="4"/>
      <c r="E64" s="8" t="s">
        <v>145</v>
      </c>
      <c r="F64" s="6">
        <v>295049</v>
      </c>
    </row>
    <row r="65" spans="1:6" x14ac:dyDescent="0.75">
      <c r="A65" s="2">
        <v>68</v>
      </c>
      <c r="B65" s="3" t="s">
        <v>122</v>
      </c>
      <c r="C65" s="9" t="s">
        <v>146</v>
      </c>
      <c r="D65" s="4"/>
      <c r="E65" s="8" t="s">
        <v>147</v>
      </c>
      <c r="F65" s="6">
        <v>295051</v>
      </c>
    </row>
    <row r="66" spans="1:6" x14ac:dyDescent="0.75">
      <c r="A66" s="2">
        <v>70</v>
      </c>
      <c r="B66" s="3" t="s">
        <v>122</v>
      </c>
      <c r="C66" s="9" t="s">
        <v>148</v>
      </c>
      <c r="D66" s="4" t="s">
        <v>149</v>
      </c>
      <c r="E66" s="8" t="s">
        <v>150</v>
      </c>
      <c r="F66" s="6">
        <v>141145</v>
      </c>
    </row>
    <row r="67" spans="1:6" x14ac:dyDescent="0.75">
      <c r="A67" s="2">
        <v>71</v>
      </c>
      <c r="B67" s="3" t="s">
        <v>122</v>
      </c>
      <c r="C67" s="9" t="s">
        <v>151</v>
      </c>
      <c r="D67" s="4" t="s">
        <v>152</v>
      </c>
      <c r="E67" s="8" t="s">
        <v>153</v>
      </c>
      <c r="F67" s="6">
        <v>2346</v>
      </c>
    </row>
    <row r="68" spans="1:6" x14ac:dyDescent="0.75">
      <c r="A68" s="2">
        <v>72</v>
      </c>
      <c r="B68" s="3" t="s">
        <v>122</v>
      </c>
      <c r="C68" s="9" t="s">
        <v>154</v>
      </c>
      <c r="D68" s="4"/>
      <c r="E68" s="8" t="s">
        <v>155</v>
      </c>
      <c r="F68" s="6">
        <v>500</v>
      </c>
    </row>
    <row r="69" spans="1:6" ht="29.5" x14ac:dyDescent="0.75">
      <c r="A69" s="2">
        <v>73</v>
      </c>
      <c r="B69" s="3" t="s">
        <v>122</v>
      </c>
      <c r="C69" s="9" t="s">
        <v>156</v>
      </c>
      <c r="D69" s="4" t="s">
        <v>157</v>
      </c>
      <c r="E69" s="8" t="s">
        <v>158</v>
      </c>
      <c r="F69" s="6">
        <v>231040</v>
      </c>
    </row>
    <row r="70" spans="1:6" x14ac:dyDescent="0.75">
      <c r="A70" s="2">
        <v>74</v>
      </c>
      <c r="B70" s="3" t="s">
        <v>122</v>
      </c>
      <c r="C70" s="9" t="s">
        <v>159</v>
      </c>
      <c r="D70" s="4"/>
      <c r="E70" s="8" t="s">
        <v>8</v>
      </c>
      <c r="F70" s="6">
        <v>458830</v>
      </c>
    </row>
    <row r="71" spans="1:6" x14ac:dyDescent="0.75">
      <c r="A71" s="2">
        <v>75</v>
      </c>
      <c r="B71" s="3" t="s">
        <v>122</v>
      </c>
      <c r="C71" s="9" t="s">
        <v>160</v>
      </c>
      <c r="D71" s="4"/>
      <c r="E71" s="8" t="s">
        <v>161</v>
      </c>
      <c r="F71" s="6">
        <v>156207</v>
      </c>
    </row>
    <row r="72" spans="1:6" x14ac:dyDescent="0.75">
      <c r="A72" s="2">
        <v>76</v>
      </c>
      <c r="B72" s="3" t="s">
        <v>122</v>
      </c>
      <c r="C72" s="9" t="s">
        <v>162</v>
      </c>
      <c r="D72" s="4"/>
      <c r="E72" s="8" t="s">
        <v>155</v>
      </c>
      <c r="F72" s="6">
        <v>648</v>
      </c>
    </row>
    <row r="73" spans="1:6" x14ac:dyDescent="0.75">
      <c r="A73" s="2">
        <v>77</v>
      </c>
      <c r="B73" s="3" t="s">
        <v>122</v>
      </c>
      <c r="C73" s="9" t="s">
        <v>163</v>
      </c>
      <c r="D73" s="4"/>
      <c r="E73" s="8" t="s">
        <v>164</v>
      </c>
      <c r="F73" s="6">
        <v>660</v>
      </c>
    </row>
    <row r="74" spans="1:6" x14ac:dyDescent="0.75">
      <c r="A74" s="2">
        <v>79</v>
      </c>
      <c r="B74" s="3" t="s">
        <v>122</v>
      </c>
      <c r="C74" s="9" t="s">
        <v>165</v>
      </c>
      <c r="D74" s="4"/>
      <c r="E74" s="8" t="s">
        <v>166</v>
      </c>
      <c r="F74" s="6">
        <v>77828</v>
      </c>
    </row>
    <row r="75" spans="1:6" x14ac:dyDescent="0.75">
      <c r="A75" s="2">
        <v>80</v>
      </c>
      <c r="B75" s="3" t="s">
        <v>122</v>
      </c>
      <c r="C75" s="9" t="s">
        <v>167</v>
      </c>
      <c r="D75" s="4"/>
      <c r="E75" s="8" t="s">
        <v>89</v>
      </c>
      <c r="F75" s="6">
        <v>93460</v>
      </c>
    </row>
    <row r="76" spans="1:6" x14ac:dyDescent="0.75">
      <c r="A76" s="2">
        <v>81</v>
      </c>
      <c r="B76" s="3" t="s">
        <v>122</v>
      </c>
      <c r="C76" s="9" t="s">
        <v>168</v>
      </c>
      <c r="D76" s="4" t="s">
        <v>169</v>
      </c>
      <c r="E76" s="8" t="s">
        <v>89</v>
      </c>
      <c r="F76" s="16">
        <v>744</v>
      </c>
    </row>
    <row r="77" spans="1:6" x14ac:dyDescent="0.75">
      <c r="A77" s="2">
        <v>82</v>
      </c>
      <c r="B77" s="3" t="s">
        <v>122</v>
      </c>
      <c r="C77" s="9" t="s">
        <v>170</v>
      </c>
      <c r="D77" s="4" t="s">
        <v>171</v>
      </c>
      <c r="E77" s="8" t="s">
        <v>89</v>
      </c>
      <c r="F77" s="6">
        <v>821</v>
      </c>
    </row>
    <row r="78" spans="1:6" x14ac:dyDescent="0.75">
      <c r="A78" s="2">
        <v>83</v>
      </c>
      <c r="B78" s="3" t="s">
        <v>122</v>
      </c>
      <c r="C78" s="9" t="s">
        <v>172</v>
      </c>
      <c r="D78" s="4" t="s">
        <v>173</v>
      </c>
      <c r="E78" s="8" t="s">
        <v>8</v>
      </c>
      <c r="F78" s="6">
        <v>881</v>
      </c>
    </row>
  </sheetData>
  <autoFilter ref="A1:A78" xr:uid="{00000000-0009-0000-0000-000002000000}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BA21-3C55-481D-9D6D-38D231853AED}">
  <dimension ref="A1:K79"/>
  <sheetViews>
    <sheetView tabSelected="1" zoomScale="115" zoomScaleNormal="115" workbookViewId="0">
      <selection activeCell="B1" sqref="A1:XFD1048576"/>
    </sheetView>
  </sheetViews>
  <sheetFormatPr defaultRowHeight="14.75" x14ac:dyDescent="0.75"/>
  <cols>
    <col min="1" max="1" width="5.5" bestFit="1" customWidth="1"/>
    <col min="2" max="2" width="38.1328125" bestFit="1" customWidth="1"/>
    <col min="3" max="3" width="59.2265625" bestFit="1" customWidth="1"/>
    <col min="4" max="4" width="44.40625" customWidth="1"/>
    <col min="5" max="5" width="12.5" bestFit="1" customWidth="1"/>
    <col min="6" max="6" width="9.953125" bestFit="1" customWidth="1"/>
    <col min="9" max="9" width="74.31640625" bestFit="1" customWidth="1"/>
  </cols>
  <sheetData>
    <row r="1" spans="1:11" x14ac:dyDescent="0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11" x14ac:dyDescent="0.75">
      <c r="A2" s="22">
        <v>29</v>
      </c>
      <c r="B2" s="22" t="s">
        <v>6</v>
      </c>
      <c r="C2" s="22" t="s">
        <v>68</v>
      </c>
      <c r="D2" s="22" t="s">
        <v>69</v>
      </c>
      <c r="E2" s="22" t="s">
        <v>70</v>
      </c>
      <c r="F2" s="22">
        <v>84</v>
      </c>
      <c r="I2" t="str">
        <f t="shared" ref="I2:I33" si="0">CONCATENATE("* $orpha#",F2," """,C2,"""")</f>
        <v>* $orpha#84 "Fanconi anemia"</v>
      </c>
      <c r="K2" t="str">
        <f t="shared" ref="K2:K11" si="1">IF(E2="not applicable","* $data-absent-reason#not-applicable",CONCATENATE("* $icd10#",E2," """,C2,""""))</f>
        <v>* $icd10#D61.0 "Fanconi anemia"</v>
      </c>
    </row>
    <row r="3" spans="1:11" x14ac:dyDescent="0.75">
      <c r="A3" s="22">
        <v>5</v>
      </c>
      <c r="B3" s="22" t="s">
        <v>6</v>
      </c>
      <c r="C3" s="22" t="s">
        <v>16</v>
      </c>
      <c r="D3" s="22" t="s">
        <v>17</v>
      </c>
      <c r="E3" s="22" t="s">
        <v>18</v>
      </c>
      <c r="F3" s="22">
        <v>100</v>
      </c>
      <c r="I3" t="str">
        <f t="shared" si="0"/>
        <v>* $orpha#100 "Ataxia telangiectasia"</v>
      </c>
      <c r="K3" t="str">
        <f t="shared" si="1"/>
        <v>* $icd10#G11.3 "Ataxia telangiectasia"</v>
      </c>
    </row>
    <row r="4" spans="1:11" x14ac:dyDescent="0.75">
      <c r="A4" s="22">
        <v>4</v>
      </c>
      <c r="B4" s="22" t="s">
        <v>6</v>
      </c>
      <c r="C4" s="22" t="s">
        <v>13</v>
      </c>
      <c r="D4" s="22" t="s">
        <v>14</v>
      </c>
      <c r="E4" s="22" t="s">
        <v>15</v>
      </c>
      <c r="F4" s="22">
        <v>109</v>
      </c>
      <c r="I4" t="str">
        <f t="shared" si="0"/>
        <v>* $orpha#109 "Bannayan-Riley-Ruvalcaba syndrome"</v>
      </c>
      <c r="K4" t="str">
        <f t="shared" si="1"/>
        <v>* $icd10#Q87.8 "Bannayan-Riley-Ruvalcaba syndrome"</v>
      </c>
    </row>
    <row r="5" spans="1:11" x14ac:dyDescent="0.75">
      <c r="A5" s="22">
        <v>40</v>
      </c>
      <c r="B5" s="22" t="s">
        <v>6</v>
      </c>
      <c r="C5" s="22" t="s">
        <v>92</v>
      </c>
      <c r="D5" s="22" t="s">
        <v>93</v>
      </c>
      <c r="E5" s="22" t="s">
        <v>89</v>
      </c>
      <c r="F5" s="22">
        <v>116</v>
      </c>
      <c r="I5" t="str">
        <f t="shared" si="0"/>
        <v>* $orpha#116 "Beckwith-Wiedemann syndrome"</v>
      </c>
      <c r="K5" t="str">
        <f t="shared" si="1"/>
        <v>* $icd10#Q87.3 "Beckwith-Wiedemann syndrome"</v>
      </c>
    </row>
    <row r="6" spans="1:11" x14ac:dyDescent="0.75">
      <c r="A6" s="22">
        <v>43</v>
      </c>
      <c r="B6" s="22" t="s">
        <v>6</v>
      </c>
      <c r="C6" s="22" t="s">
        <v>98</v>
      </c>
      <c r="D6" s="22" t="s">
        <v>99</v>
      </c>
      <c r="E6" s="22" t="s">
        <v>8</v>
      </c>
      <c r="F6" s="22">
        <v>122</v>
      </c>
      <c r="I6" t="str">
        <f t="shared" si="0"/>
        <v>* $orpha#122 "Birt-Hogg-Dube´ syndrome"</v>
      </c>
      <c r="K6" t="str">
        <f t="shared" si="1"/>
        <v>* $data-absent-reason#not-applicable</v>
      </c>
    </row>
    <row r="7" spans="1:11" x14ac:dyDescent="0.75">
      <c r="A7" s="22">
        <v>28</v>
      </c>
      <c r="B7" s="22" t="s">
        <v>6</v>
      </c>
      <c r="C7" s="22" t="s">
        <v>65</v>
      </c>
      <c r="D7" s="22" t="s">
        <v>66</v>
      </c>
      <c r="E7" s="22" t="s">
        <v>67</v>
      </c>
      <c r="F7" s="22">
        <v>125</v>
      </c>
      <c r="I7" t="str">
        <f t="shared" si="0"/>
        <v>* $orpha#125 "Bloom syndrome"</v>
      </c>
      <c r="K7" t="str">
        <f t="shared" si="1"/>
        <v>* $icd10#Q82.2 "Bloom syndrome"</v>
      </c>
    </row>
    <row r="8" spans="1:11" x14ac:dyDescent="0.75">
      <c r="A8" s="22">
        <v>7</v>
      </c>
      <c r="B8" s="22" t="s">
        <v>6</v>
      </c>
      <c r="C8" s="22" t="s">
        <v>21</v>
      </c>
      <c r="D8" s="22"/>
      <c r="E8" s="22" t="s">
        <v>8</v>
      </c>
      <c r="F8" s="22">
        <v>144</v>
      </c>
      <c r="I8" t="str">
        <f t="shared" si="0"/>
        <v>* $orpha#144 "Lynch  Syndrome"</v>
      </c>
      <c r="K8" t="str">
        <f t="shared" si="1"/>
        <v>* $data-absent-reason#not-applicable</v>
      </c>
    </row>
    <row r="9" spans="1:11" x14ac:dyDescent="0.75">
      <c r="A9" s="22">
        <v>1</v>
      </c>
      <c r="B9" s="22" t="s">
        <v>6</v>
      </c>
      <c r="C9" s="22" t="s">
        <v>7</v>
      </c>
      <c r="D9" s="22"/>
      <c r="E9" s="22" t="s">
        <v>8</v>
      </c>
      <c r="F9" s="22">
        <v>145</v>
      </c>
      <c r="I9" t="str">
        <f t="shared" si="0"/>
        <v>* $orpha#145 "Hereditary breast and ovarian cancer syndrome"</v>
      </c>
      <c r="K9" t="str">
        <f t="shared" si="1"/>
        <v>* $data-absent-reason#not-applicable</v>
      </c>
    </row>
    <row r="10" spans="1:11" x14ac:dyDescent="0.75">
      <c r="A10" s="22">
        <v>3</v>
      </c>
      <c r="B10" s="22" t="s">
        <v>6</v>
      </c>
      <c r="C10" s="22" t="s">
        <v>10</v>
      </c>
      <c r="D10" s="22" t="s">
        <v>11</v>
      </c>
      <c r="E10" s="22" t="s">
        <v>12</v>
      </c>
      <c r="F10" s="22">
        <v>201</v>
      </c>
      <c r="I10" t="str">
        <f t="shared" si="0"/>
        <v>* $orpha#201 "Cowden Syndrome"</v>
      </c>
      <c r="K10" t="str">
        <f t="shared" si="1"/>
        <v>* $icd10#Q85.8 "Cowden Syndrome"</v>
      </c>
    </row>
    <row r="11" spans="1:11" x14ac:dyDescent="0.75">
      <c r="A11" s="22">
        <v>51</v>
      </c>
      <c r="B11" s="22" t="s">
        <v>6</v>
      </c>
      <c r="C11" s="22" t="s">
        <v>108</v>
      </c>
      <c r="D11" s="22" t="s">
        <v>109</v>
      </c>
      <c r="E11" s="22" t="s">
        <v>110</v>
      </c>
      <c r="F11" s="22">
        <v>321</v>
      </c>
      <c r="I11" t="str">
        <f t="shared" si="0"/>
        <v>* $orpha#321 "Multiple osteochondromas"</v>
      </c>
      <c r="K11" t="str">
        <f t="shared" si="1"/>
        <v>* $icd10#Q78.6  "Multiple osteochondromas"</v>
      </c>
    </row>
    <row r="12" spans="1:11" x14ac:dyDescent="0.75">
      <c r="A12" s="22">
        <v>64</v>
      </c>
      <c r="B12" s="22" t="s">
        <v>122</v>
      </c>
      <c r="C12" s="22" t="s">
        <v>138</v>
      </c>
      <c r="D12" s="22"/>
      <c r="E12" s="22" t="s">
        <v>139</v>
      </c>
      <c r="F12" s="22">
        <v>347</v>
      </c>
      <c r="I12" t="str">
        <f t="shared" si="0"/>
        <v>* $orpha#347 "Frasier syndrome"</v>
      </c>
    </row>
    <row r="13" spans="1:11" x14ac:dyDescent="0.75">
      <c r="A13" s="22">
        <v>38</v>
      </c>
      <c r="B13" s="22" t="s">
        <v>6</v>
      </c>
      <c r="C13" s="22" t="s">
        <v>87</v>
      </c>
      <c r="D13" s="22" t="s">
        <v>88</v>
      </c>
      <c r="E13" s="22" t="s">
        <v>89</v>
      </c>
      <c r="F13" s="22">
        <v>373</v>
      </c>
      <c r="I13" t="str">
        <f t="shared" si="0"/>
        <v>* $orpha#373 "Simpson-Golabi-Behmel syndrome"</v>
      </c>
      <c r="K13" t="str">
        <f>IF(E13="not applicable","* $data-absent-reason#not-applicable",CONCATENATE("* $icd10#",E13," """,C13,""""))</f>
        <v>* $icd10#Q87.3 "Simpson-Golabi-Behmel syndrome"</v>
      </c>
    </row>
    <row r="14" spans="1:11" x14ac:dyDescent="0.75">
      <c r="A14" s="22">
        <v>20</v>
      </c>
      <c r="B14" s="22" t="s">
        <v>6</v>
      </c>
      <c r="C14" s="22" t="s">
        <v>45</v>
      </c>
      <c r="D14" s="22" t="s">
        <v>174</v>
      </c>
      <c r="E14" s="22" t="s">
        <v>15</v>
      </c>
      <c r="F14" s="22">
        <v>377</v>
      </c>
      <c r="I14" t="str">
        <f t="shared" si="0"/>
        <v>* $orpha#377 "Gorlin syndrome"</v>
      </c>
      <c r="K14" t="str">
        <f>IF(E14="not applicable","* $data-absent-reason#not-applicable",CONCATENATE("* $icd10#",E14," """,C14,""""))</f>
        <v>* $icd10#Q87.8 "Gorlin syndrome"</v>
      </c>
    </row>
    <row r="15" spans="1:11" x14ac:dyDescent="0.75">
      <c r="A15" s="22">
        <v>72</v>
      </c>
      <c r="B15" s="22" t="s">
        <v>122</v>
      </c>
      <c r="C15" s="22" t="s">
        <v>154</v>
      </c>
      <c r="D15" s="22"/>
      <c r="E15" s="22" t="s">
        <v>155</v>
      </c>
      <c r="F15" s="22">
        <v>500</v>
      </c>
      <c r="I15" t="str">
        <f t="shared" si="0"/>
        <v>* $orpha#500 "LEOPARD syndrome"</v>
      </c>
    </row>
    <row r="16" spans="1:11" x14ac:dyDescent="0.75">
      <c r="A16" s="22">
        <v>52</v>
      </c>
      <c r="B16" s="22" t="s">
        <v>6</v>
      </c>
      <c r="C16" s="22" t="s">
        <v>111</v>
      </c>
      <c r="D16" s="22" t="s">
        <v>112</v>
      </c>
      <c r="E16" s="22" t="s">
        <v>8</v>
      </c>
      <c r="F16" s="22">
        <v>523</v>
      </c>
      <c r="I16" t="str">
        <f t="shared" si="0"/>
        <v>* $orpha#523 "Hereditary leiomyomatosis and renal cell cancer"</v>
      </c>
      <c r="K16" t="str">
        <f t="shared" ref="K16:K21" si="2">IF(E16="not applicable","* $data-absent-reason#not-applicable",CONCATENATE("* $icd10#",E16," """,C16,""""))</f>
        <v>* $data-absent-reason#not-applicable</v>
      </c>
    </row>
    <row r="17" spans="1:11" x14ac:dyDescent="0.75">
      <c r="A17" s="22">
        <v>2</v>
      </c>
      <c r="B17" s="22" t="s">
        <v>6</v>
      </c>
      <c r="C17" s="22" t="s">
        <v>9</v>
      </c>
      <c r="D17" s="22"/>
      <c r="E17" s="22" t="s">
        <v>8</v>
      </c>
      <c r="F17" s="22">
        <v>524</v>
      </c>
      <c r="I17" t="str">
        <f t="shared" si="0"/>
        <v>* $orpha#524 "Li-Fraumeni Syndrome"</v>
      </c>
      <c r="K17" t="str">
        <f t="shared" si="2"/>
        <v>* $data-absent-reason#not-applicable</v>
      </c>
    </row>
    <row r="18" spans="1:11" x14ac:dyDescent="0.75">
      <c r="A18" s="22">
        <v>25</v>
      </c>
      <c r="B18" s="22" t="s">
        <v>6</v>
      </c>
      <c r="C18" s="22" t="s">
        <v>56</v>
      </c>
      <c r="D18" s="22" t="s">
        <v>57</v>
      </c>
      <c r="E18" s="22" t="s">
        <v>58</v>
      </c>
      <c r="F18" s="22">
        <v>587</v>
      </c>
      <c r="I18" t="str">
        <f t="shared" si="0"/>
        <v>* $orpha#587 "Muir Torre syndrome"</v>
      </c>
      <c r="K18" t="str">
        <f t="shared" si="2"/>
        <v>* $icd10#L72.8 "Muir Torre syndrome"</v>
      </c>
    </row>
    <row r="19" spans="1:11" x14ac:dyDescent="0.75">
      <c r="A19" s="22">
        <v>19</v>
      </c>
      <c r="B19" s="22" t="s">
        <v>6</v>
      </c>
      <c r="C19" s="22" t="s">
        <v>44</v>
      </c>
      <c r="D19" s="22"/>
      <c r="E19" s="22" t="s">
        <v>8</v>
      </c>
      <c r="F19" s="22">
        <v>618</v>
      </c>
      <c r="I19" t="str">
        <f t="shared" si="0"/>
        <v>* $orpha#618 "Familial Melanoma "</v>
      </c>
      <c r="K19" t="str">
        <f t="shared" si="2"/>
        <v>* $data-absent-reason#not-applicable</v>
      </c>
    </row>
    <row r="20" spans="1:11" x14ac:dyDescent="0.75">
      <c r="A20" s="22">
        <v>22</v>
      </c>
      <c r="B20" s="22" t="s">
        <v>6</v>
      </c>
      <c r="C20" s="22" t="s">
        <v>49</v>
      </c>
      <c r="D20" s="22" t="s">
        <v>50</v>
      </c>
      <c r="E20" s="22" t="s">
        <v>48</v>
      </c>
      <c r="F20" s="22">
        <v>637</v>
      </c>
      <c r="I20" t="str">
        <f t="shared" si="0"/>
        <v>* $orpha#637 "Neurofibromatosis type 2"</v>
      </c>
      <c r="K20" t="str">
        <f t="shared" si="2"/>
        <v>* $icd10#Q85.0 "Neurofibromatosis type 2"</v>
      </c>
    </row>
    <row r="21" spans="1:11" x14ac:dyDescent="0.75">
      <c r="A21" s="22">
        <v>31</v>
      </c>
      <c r="B21" s="22" t="s">
        <v>6</v>
      </c>
      <c r="C21" s="22" t="s">
        <v>73</v>
      </c>
      <c r="D21" s="22" t="s">
        <v>74</v>
      </c>
      <c r="E21" s="22" t="s">
        <v>15</v>
      </c>
      <c r="F21" s="22">
        <v>647</v>
      </c>
      <c r="I21" t="str">
        <f t="shared" si="0"/>
        <v>* $orpha#647 "Nijmegen breakage syndrome"</v>
      </c>
      <c r="K21" t="str">
        <f t="shared" si="2"/>
        <v>* $icd10#Q87.8 "Nijmegen breakage syndrome"</v>
      </c>
    </row>
    <row r="22" spans="1:11" x14ac:dyDescent="0.75">
      <c r="A22" s="22">
        <v>76</v>
      </c>
      <c r="B22" s="22" t="s">
        <v>122</v>
      </c>
      <c r="C22" s="22" t="s">
        <v>162</v>
      </c>
      <c r="D22" s="22"/>
      <c r="E22" s="22" t="s">
        <v>155</v>
      </c>
      <c r="F22" s="22">
        <v>648</v>
      </c>
      <c r="I22" t="str">
        <f t="shared" si="0"/>
        <v>* $orpha#648 "Noonan syndrome"</v>
      </c>
    </row>
    <row r="23" spans="1:11" x14ac:dyDescent="0.75">
      <c r="A23" s="22">
        <v>54</v>
      </c>
      <c r="B23" s="22" t="s">
        <v>6</v>
      </c>
      <c r="C23" s="22" t="s">
        <v>116</v>
      </c>
      <c r="D23" s="22" t="s">
        <v>117</v>
      </c>
      <c r="E23" s="22" t="s">
        <v>8</v>
      </c>
      <c r="F23" s="22">
        <v>652</v>
      </c>
      <c r="I23" t="str">
        <f t="shared" si="0"/>
        <v>* $orpha#652 "Multiple endocrine neoplasia type 1"</v>
      </c>
      <c r="K23" t="str">
        <f>IF(E23="not applicable","* $data-absent-reason#not-applicable",CONCATENATE("* $icd10#",E23," """,C23,""""))</f>
        <v>* $data-absent-reason#not-applicable</v>
      </c>
    </row>
    <row r="24" spans="1:11" x14ac:dyDescent="0.75">
      <c r="A24" s="22">
        <v>55</v>
      </c>
      <c r="B24" s="22" t="s">
        <v>6</v>
      </c>
      <c r="C24" s="22" t="s">
        <v>118</v>
      </c>
      <c r="D24" s="22" t="s">
        <v>119</v>
      </c>
      <c r="E24" s="22" t="s">
        <v>8</v>
      </c>
      <c r="F24" s="22">
        <v>653</v>
      </c>
      <c r="I24" t="str">
        <f t="shared" si="0"/>
        <v>* $orpha#653 "Multiple endocrine neoplasia type 2"</v>
      </c>
      <c r="K24" t="str">
        <f>IF(E24="not applicable","* $data-absent-reason#not-applicable",CONCATENATE("* $icd10#",E24," """,C24,""""))</f>
        <v>* $data-absent-reason#not-applicable</v>
      </c>
    </row>
    <row r="25" spans="1:11" x14ac:dyDescent="0.75">
      <c r="A25" s="22">
        <v>41</v>
      </c>
      <c r="B25" s="22" t="s">
        <v>6</v>
      </c>
      <c r="C25" s="22" t="s">
        <v>94</v>
      </c>
      <c r="D25" s="22" t="s">
        <v>95</v>
      </c>
      <c r="E25" s="22" t="s">
        <v>8</v>
      </c>
      <c r="F25" s="22">
        <v>654</v>
      </c>
      <c r="I25" t="str">
        <f t="shared" si="0"/>
        <v>* $orpha#654 "Nephroblastoma"</v>
      </c>
      <c r="K25" t="str">
        <f>IF(E25="not applicable","* $data-absent-reason#not-applicable",CONCATENATE("* $icd10#",E25," """,C25,""""))</f>
        <v>* $data-absent-reason#not-applicable</v>
      </c>
    </row>
    <row r="26" spans="1:11" x14ac:dyDescent="0.75">
      <c r="A26" s="22">
        <v>77</v>
      </c>
      <c r="B26" s="22" t="s">
        <v>122</v>
      </c>
      <c r="C26" s="22" t="s">
        <v>163</v>
      </c>
      <c r="D26" s="22"/>
      <c r="E26" s="22" t="s">
        <v>164</v>
      </c>
      <c r="F26" s="22">
        <v>660</v>
      </c>
      <c r="I26" t="str">
        <f t="shared" si="0"/>
        <v>* $orpha#660 "Omphalocele"</v>
      </c>
    </row>
    <row r="27" spans="1:11" x14ac:dyDescent="0.75">
      <c r="A27" s="22">
        <v>15</v>
      </c>
      <c r="B27" s="22" t="s">
        <v>6</v>
      </c>
      <c r="C27" s="22" t="s">
        <v>36</v>
      </c>
      <c r="D27" s="22"/>
      <c r="E27" s="22" t="s">
        <v>37</v>
      </c>
      <c r="F27" s="22">
        <v>676</v>
      </c>
      <c r="I27" t="str">
        <f t="shared" si="0"/>
        <v>* $orpha#676 "Hereditary chronic pancreatitis"</v>
      </c>
      <c r="K27" t="str">
        <f>IF(E27="not applicable","* $data-absent-reason#not-applicable",CONCATENATE("* $icd10#",E27," """,C27,""""))</f>
        <v>* $icd10#K86.1 "Hereditary chronic pancreatitis"</v>
      </c>
    </row>
    <row r="28" spans="1:11" x14ac:dyDescent="0.75">
      <c r="A28" s="22">
        <v>8</v>
      </c>
      <c r="B28" s="22" t="s">
        <v>6</v>
      </c>
      <c r="C28" s="22" t="s">
        <v>22</v>
      </c>
      <c r="D28" s="22" t="s">
        <v>23</v>
      </c>
      <c r="E28" s="22" t="s">
        <v>8</v>
      </c>
      <c r="F28" s="22">
        <v>733</v>
      </c>
      <c r="I28" t="str">
        <f t="shared" si="0"/>
        <v>* $orpha#733 "Familial adenomatous polyposis"</v>
      </c>
      <c r="K28" t="str">
        <f>IF(E28="not applicable","* $data-absent-reason#not-applicable",CONCATENATE("* $icd10#",E28," """,C28,""""))</f>
        <v>* $data-absent-reason#not-applicable</v>
      </c>
    </row>
    <row r="29" spans="1:11" x14ac:dyDescent="0.75">
      <c r="A29" s="22">
        <v>81</v>
      </c>
      <c r="B29" s="22" t="s">
        <v>122</v>
      </c>
      <c r="C29" s="22" t="s">
        <v>168</v>
      </c>
      <c r="D29" s="22" t="s">
        <v>169</v>
      </c>
      <c r="E29" s="22" t="s">
        <v>89</v>
      </c>
      <c r="F29" s="22">
        <v>744</v>
      </c>
      <c r="I29" t="str">
        <f t="shared" si="0"/>
        <v>* $orpha#744 "Proteus syndrome"</v>
      </c>
    </row>
    <row r="30" spans="1:11" x14ac:dyDescent="0.75">
      <c r="A30" s="22">
        <v>23</v>
      </c>
      <c r="B30" s="22" t="s">
        <v>6</v>
      </c>
      <c r="C30" s="22" t="s">
        <v>51</v>
      </c>
      <c r="D30" s="22" t="s">
        <v>52</v>
      </c>
      <c r="E30" s="22" t="s">
        <v>53</v>
      </c>
      <c r="F30" s="22">
        <v>805</v>
      </c>
      <c r="I30" t="str">
        <f t="shared" si="0"/>
        <v>* $orpha#805 "Tuberous sclerosis complex"</v>
      </c>
      <c r="K30" t="str">
        <f>IF(E30="not applicable","* $data-absent-reason#not-applicable",CONCATENATE("* $icd10#",E30," """,C30,""""))</f>
        <v>* $icd10#Q85.1 "Tuberous sclerosis complex"</v>
      </c>
    </row>
    <row r="31" spans="1:11" x14ac:dyDescent="0.75">
      <c r="A31" s="22">
        <v>30</v>
      </c>
      <c r="B31" s="22" t="s">
        <v>6</v>
      </c>
      <c r="C31" s="22" t="s">
        <v>71</v>
      </c>
      <c r="D31" s="22" t="s">
        <v>72</v>
      </c>
      <c r="E31" s="22" t="s">
        <v>70</v>
      </c>
      <c r="F31" s="22">
        <v>811</v>
      </c>
      <c r="I31" t="str">
        <f t="shared" si="0"/>
        <v>* $orpha#811 "Shwachman-Diamond syndrome"</v>
      </c>
      <c r="K31" t="str">
        <f>IF(E31="not applicable","* $data-absent-reason#not-applicable",CONCATENATE("* $icd10#",E31," """,C31,""""))</f>
        <v>* $icd10#D61.0 "Shwachman-Diamond syndrome"</v>
      </c>
    </row>
    <row r="32" spans="1:11" x14ac:dyDescent="0.75">
      <c r="A32" s="22">
        <v>82</v>
      </c>
      <c r="B32" s="22" t="s">
        <v>122</v>
      </c>
      <c r="C32" s="22" t="s">
        <v>170</v>
      </c>
      <c r="D32" s="22" t="s">
        <v>171</v>
      </c>
      <c r="E32" s="22" t="s">
        <v>89</v>
      </c>
      <c r="F32" s="22">
        <v>821</v>
      </c>
      <c r="I32" t="str">
        <f t="shared" si="0"/>
        <v>* $orpha#821 "Sotos syndrome"</v>
      </c>
    </row>
    <row r="33" spans="1:11" x14ac:dyDescent="0.75">
      <c r="A33" s="22">
        <v>62</v>
      </c>
      <c r="B33" s="22" t="s">
        <v>122</v>
      </c>
      <c r="C33" s="22" t="s">
        <v>133</v>
      </c>
      <c r="D33" s="22" t="s">
        <v>134</v>
      </c>
      <c r="E33" s="22" t="s">
        <v>8</v>
      </c>
      <c r="F33" s="22">
        <v>870</v>
      </c>
      <c r="I33" t="str">
        <f t="shared" si="0"/>
        <v>* $orpha#870 "Down syndrome"</v>
      </c>
    </row>
    <row r="34" spans="1:11" x14ac:dyDescent="0.75">
      <c r="A34" s="22">
        <v>83</v>
      </c>
      <c r="B34" s="22" t="s">
        <v>122</v>
      </c>
      <c r="C34" s="22" t="s">
        <v>172</v>
      </c>
      <c r="D34" s="22" t="s">
        <v>173</v>
      </c>
      <c r="E34" s="22" t="s">
        <v>8</v>
      </c>
      <c r="F34" s="22">
        <v>881</v>
      </c>
      <c r="I34" t="str">
        <f t="shared" ref="I34:I65" si="3">CONCATENATE("* $orpha#",F34," """,C34,"""")</f>
        <v>* $orpha#881 "Turner syndrome"</v>
      </c>
    </row>
    <row r="35" spans="1:11" x14ac:dyDescent="0.75">
      <c r="A35" s="22">
        <v>39</v>
      </c>
      <c r="B35" s="22" t="s">
        <v>6</v>
      </c>
      <c r="C35" s="22" t="s">
        <v>90</v>
      </c>
      <c r="D35" s="22" t="s">
        <v>91</v>
      </c>
      <c r="E35" s="22" t="s">
        <v>12</v>
      </c>
      <c r="F35" s="22">
        <v>892</v>
      </c>
      <c r="I35" t="str">
        <f t="shared" si="3"/>
        <v>* $orpha#892 "von Hippel-Lindau syndrome"</v>
      </c>
      <c r="K35" t="str">
        <f t="shared" ref="K35:K40" si="4">IF(E35="not applicable","* $data-absent-reason#not-applicable",CONCATENATE("* $icd10#",E35," """,C35,""""))</f>
        <v>* $icd10#Q85.8 "von Hippel-Lindau syndrome"</v>
      </c>
    </row>
    <row r="36" spans="1:11" x14ac:dyDescent="0.75">
      <c r="A36" s="22">
        <v>42</v>
      </c>
      <c r="B36" s="22" t="s">
        <v>6</v>
      </c>
      <c r="C36" s="22" t="s">
        <v>96</v>
      </c>
      <c r="D36" s="22" t="s">
        <v>97</v>
      </c>
      <c r="E36" s="22" t="s">
        <v>15</v>
      </c>
      <c r="F36" s="22">
        <v>893</v>
      </c>
      <c r="I36" t="str">
        <f t="shared" si="3"/>
        <v>* $orpha#893 "WAGR syndrome"</v>
      </c>
      <c r="K36" t="str">
        <f t="shared" si="4"/>
        <v>* $icd10#Q87.8 "WAGR syndrome"</v>
      </c>
    </row>
    <row r="37" spans="1:11" x14ac:dyDescent="0.75">
      <c r="A37" s="22">
        <v>53</v>
      </c>
      <c r="B37" s="22" t="s">
        <v>6</v>
      </c>
      <c r="C37" s="22" t="s">
        <v>113</v>
      </c>
      <c r="D37" s="22" t="s">
        <v>114</v>
      </c>
      <c r="E37" s="22" t="s">
        <v>115</v>
      </c>
      <c r="F37" s="22">
        <v>902</v>
      </c>
      <c r="I37" t="str">
        <f t="shared" si="3"/>
        <v>* $orpha#902 "Werner syndrome"</v>
      </c>
      <c r="K37" t="str">
        <f t="shared" si="4"/>
        <v>* $icd10#E34.8 "Werner syndrome"</v>
      </c>
    </row>
    <row r="38" spans="1:11" x14ac:dyDescent="0.75">
      <c r="A38" s="22">
        <v>33</v>
      </c>
      <c r="B38" s="22" t="s">
        <v>6</v>
      </c>
      <c r="C38" s="22" t="s">
        <v>77</v>
      </c>
      <c r="D38" s="22" t="s">
        <v>78</v>
      </c>
      <c r="E38" s="22" t="s">
        <v>79</v>
      </c>
      <c r="F38" s="22">
        <v>906</v>
      </c>
      <c r="I38" t="str">
        <f t="shared" si="3"/>
        <v>* $orpha#906 "Wiskott-Aldrich syndrome"</v>
      </c>
      <c r="K38" t="str">
        <f t="shared" si="4"/>
        <v>* $icd10#D82.0 "Wiskott-Aldrich syndrome"</v>
      </c>
    </row>
    <row r="39" spans="1:11" x14ac:dyDescent="0.75">
      <c r="A39" s="22">
        <v>26</v>
      </c>
      <c r="B39" s="22" t="s">
        <v>6</v>
      </c>
      <c r="C39" s="22" t="s">
        <v>59</v>
      </c>
      <c r="D39" s="22" t="s">
        <v>60</v>
      </c>
      <c r="E39" s="22" t="s">
        <v>61</v>
      </c>
      <c r="F39" s="22">
        <v>910</v>
      </c>
      <c r="I39" t="str">
        <f t="shared" si="3"/>
        <v>* $orpha#910 "Xeroderma pigmentosum"</v>
      </c>
      <c r="K39" t="str">
        <f t="shared" si="4"/>
        <v>* $icd10#Q82.1 "Xeroderma pigmentosum"</v>
      </c>
    </row>
    <row r="40" spans="1:11" x14ac:dyDescent="0.75">
      <c r="A40" s="22">
        <v>37</v>
      </c>
      <c r="B40" s="22" t="s">
        <v>6</v>
      </c>
      <c r="C40" s="22" t="s">
        <v>85</v>
      </c>
      <c r="D40" s="22" t="s">
        <v>86</v>
      </c>
      <c r="E40" s="22" t="s">
        <v>8</v>
      </c>
      <c r="F40" s="22">
        <v>1331</v>
      </c>
      <c r="I40" t="str">
        <f t="shared" si="3"/>
        <v>* $orpha#1331 "Familial prostate cancer"</v>
      </c>
      <c r="K40" t="str">
        <f t="shared" si="4"/>
        <v>* $data-absent-reason#not-applicable</v>
      </c>
    </row>
    <row r="41" spans="1:11" x14ac:dyDescent="0.75">
      <c r="A41" s="22">
        <v>60</v>
      </c>
      <c r="B41" s="22" t="s">
        <v>122</v>
      </c>
      <c r="C41" s="22" t="s">
        <v>129</v>
      </c>
      <c r="D41" s="22" t="s">
        <v>130</v>
      </c>
      <c r="E41" s="22" t="s">
        <v>15</v>
      </c>
      <c r="F41" s="22">
        <v>1340</v>
      </c>
      <c r="I41" t="str">
        <f t="shared" si="3"/>
        <v>* $orpha#1340 "Cardio-Facio-Cutaneous (CFC) syndrome"</v>
      </c>
    </row>
    <row r="42" spans="1:11" x14ac:dyDescent="0.75">
      <c r="A42" s="22">
        <v>24</v>
      </c>
      <c r="B42" s="22" t="s">
        <v>6</v>
      </c>
      <c r="C42" s="22" t="s">
        <v>54</v>
      </c>
      <c r="D42" s="22" t="s">
        <v>55</v>
      </c>
      <c r="E42" s="22" t="s">
        <v>8</v>
      </c>
      <c r="F42" s="22">
        <v>1359</v>
      </c>
      <c r="I42" t="str">
        <f t="shared" si="3"/>
        <v>* $orpha#1359 "Carney Complex"</v>
      </c>
      <c r="K42" t="str">
        <f>IF(E42="not applicable","* $data-absent-reason#not-applicable",CONCATENATE("* $icd10#",E42," """,C42,""""))</f>
        <v>* $data-absent-reason#not-applicable</v>
      </c>
    </row>
    <row r="43" spans="1:11" x14ac:dyDescent="0.75">
      <c r="A43" s="22">
        <v>34</v>
      </c>
      <c r="B43" s="22" t="s">
        <v>6</v>
      </c>
      <c r="C43" s="22" t="s">
        <v>80</v>
      </c>
      <c r="D43" s="22" t="s">
        <v>81</v>
      </c>
      <c r="E43" s="22" t="s">
        <v>8</v>
      </c>
      <c r="F43" s="22">
        <v>1572</v>
      </c>
      <c r="I43" t="str">
        <f t="shared" si="3"/>
        <v>* $orpha#1572 "Common variable immune deficiency"</v>
      </c>
      <c r="K43" t="str">
        <f>IF(E43="not applicable","* $data-absent-reason#not-applicable",CONCATENATE("* $icd10#",E43," """,C43,""""))</f>
        <v>* $data-absent-reason#not-applicable</v>
      </c>
    </row>
    <row r="44" spans="1:11" x14ac:dyDescent="0.75">
      <c r="A44" s="22">
        <v>63</v>
      </c>
      <c r="B44" s="22" t="s">
        <v>122</v>
      </c>
      <c r="C44" s="22" t="s">
        <v>135</v>
      </c>
      <c r="D44" s="22" t="s">
        <v>136</v>
      </c>
      <c r="E44" s="22" t="s">
        <v>137</v>
      </c>
      <c r="F44" s="22">
        <v>1915</v>
      </c>
      <c r="I44" t="str">
        <f t="shared" si="3"/>
        <v>* $orpha#1915 "Fetal alcohol syndrome"</v>
      </c>
    </row>
    <row r="45" spans="1:11" x14ac:dyDescent="0.75">
      <c r="A45" s="22">
        <v>65</v>
      </c>
      <c r="B45" s="22" t="s">
        <v>122</v>
      </c>
      <c r="C45" s="22" t="s">
        <v>140</v>
      </c>
      <c r="D45" s="22" t="s">
        <v>141</v>
      </c>
      <c r="E45" s="22" t="s">
        <v>89</v>
      </c>
      <c r="F45" s="22">
        <v>2128</v>
      </c>
      <c r="I45" t="str">
        <f t="shared" si="3"/>
        <v>* $orpha#2128 "Isolated Hemihypertrophy"</v>
      </c>
    </row>
    <row r="46" spans="1:11" x14ac:dyDescent="0.75">
      <c r="A46" s="22">
        <v>71</v>
      </c>
      <c r="B46" s="22" t="s">
        <v>122</v>
      </c>
      <c r="C46" s="22" t="s">
        <v>151</v>
      </c>
      <c r="D46" s="22" t="s">
        <v>152</v>
      </c>
      <c r="E46" s="22" t="s">
        <v>153</v>
      </c>
      <c r="F46" s="22">
        <v>2346</v>
      </c>
      <c r="I46" t="str">
        <f t="shared" si="3"/>
        <v>* $orpha#2346 "Angioosteohypertrophic syndrome"</v>
      </c>
    </row>
    <row r="47" spans="1:11" x14ac:dyDescent="0.75">
      <c r="A47" s="22">
        <v>36</v>
      </c>
      <c r="B47" s="22" t="s">
        <v>6</v>
      </c>
      <c r="C47" s="22" t="s">
        <v>82</v>
      </c>
      <c r="D47" s="22" t="s">
        <v>83</v>
      </c>
      <c r="E47" s="22" t="s">
        <v>84</v>
      </c>
      <c r="F47" s="22">
        <v>2442</v>
      </c>
      <c r="I47" t="str">
        <f t="shared" si="3"/>
        <v>* $orpha#2442 "X-linked lymphoproliferative syndrome"</v>
      </c>
      <c r="K47" t="str">
        <f>IF(E47="not applicable","* $data-absent-reason#not-applicable",CONCATENATE("* $icd10#",E47," """,C47,""""))</f>
        <v>* $icd10#D82.3 "X-linked lymphoproliferative syndrome"</v>
      </c>
    </row>
    <row r="48" spans="1:11" x14ac:dyDescent="0.75">
      <c r="A48" s="22">
        <v>59</v>
      </c>
      <c r="B48" s="22" t="s">
        <v>122</v>
      </c>
      <c r="C48" s="22" t="s">
        <v>126</v>
      </c>
      <c r="D48" s="22" t="s">
        <v>127</v>
      </c>
      <c r="E48" s="22" t="s">
        <v>128</v>
      </c>
      <c r="F48" s="22">
        <v>2678</v>
      </c>
      <c r="I48" t="str">
        <f t="shared" si="3"/>
        <v>* $orpha#2678 "Neurofibromatosis type 6"</v>
      </c>
    </row>
    <row r="49" spans="1:11" x14ac:dyDescent="0.75">
      <c r="A49" s="22">
        <v>13</v>
      </c>
      <c r="B49" s="22" t="s">
        <v>6</v>
      </c>
      <c r="C49" s="22" t="s">
        <v>32</v>
      </c>
      <c r="D49" s="22" t="s">
        <v>33</v>
      </c>
      <c r="E49" s="22" t="s">
        <v>12</v>
      </c>
      <c r="F49" s="22">
        <v>2869</v>
      </c>
      <c r="I49" t="str">
        <f t="shared" si="3"/>
        <v>* $orpha#2869 "Peutz-Jeghers syndrome"</v>
      </c>
      <c r="K49" t="str">
        <f t="shared" ref="K49:K56" si="5">IF(E49="not applicable","* $data-absent-reason#not-applicable",CONCATENATE("* $icd10#",E49," """,C49,""""))</f>
        <v>* $icd10#Q85.8 "Peutz-Jeghers syndrome"</v>
      </c>
    </row>
    <row r="50" spans="1:11" x14ac:dyDescent="0.75">
      <c r="A50" s="22">
        <v>27</v>
      </c>
      <c r="B50" s="22" t="s">
        <v>6</v>
      </c>
      <c r="C50" s="22" t="s">
        <v>62</v>
      </c>
      <c r="D50" s="22" t="s">
        <v>63</v>
      </c>
      <c r="E50" s="22" t="s">
        <v>64</v>
      </c>
      <c r="F50" s="22">
        <v>2909</v>
      </c>
      <c r="I50" t="str">
        <f t="shared" si="3"/>
        <v>* $orpha#2909 "Rothmund Thomson syndrome"</v>
      </c>
      <c r="K50" t="str">
        <f t="shared" si="5"/>
        <v>* $icd10#Q82.8 "Rothmund Thomson syndrome"</v>
      </c>
    </row>
    <row r="51" spans="1:11" x14ac:dyDescent="0.75">
      <c r="A51" s="22">
        <v>12</v>
      </c>
      <c r="B51" s="22" t="s">
        <v>6</v>
      </c>
      <c r="C51" s="22" t="s">
        <v>30</v>
      </c>
      <c r="D51" s="22" t="s">
        <v>31</v>
      </c>
      <c r="E51" s="22" t="s">
        <v>8</v>
      </c>
      <c r="F51" s="22">
        <v>2929</v>
      </c>
      <c r="I51" t="str">
        <f t="shared" si="3"/>
        <v>* $orpha#2929 "Juvenile polyposis syndrome"</v>
      </c>
      <c r="K51" t="str">
        <f t="shared" si="5"/>
        <v>* $data-absent-reason#not-applicable</v>
      </c>
    </row>
    <row r="52" spans="1:11" x14ac:dyDescent="0.75">
      <c r="A52" s="22">
        <v>32</v>
      </c>
      <c r="B52" s="22" t="s">
        <v>6</v>
      </c>
      <c r="C52" s="22" t="s">
        <v>75</v>
      </c>
      <c r="D52" s="22" t="s">
        <v>76</v>
      </c>
      <c r="E52" s="22" t="s">
        <v>8</v>
      </c>
      <c r="F52" s="22">
        <v>3261</v>
      </c>
      <c r="I52" t="str">
        <f t="shared" si="3"/>
        <v>* $orpha#3261 "Autoimmune lymphoproliferative syndrome"</v>
      </c>
      <c r="K52" t="str">
        <f t="shared" si="5"/>
        <v>* $data-absent-reason#not-applicable</v>
      </c>
    </row>
    <row r="53" spans="1:11" x14ac:dyDescent="0.75">
      <c r="A53" s="22">
        <v>11</v>
      </c>
      <c r="B53" s="22" t="s">
        <v>6</v>
      </c>
      <c r="C53" s="22" t="s">
        <v>28</v>
      </c>
      <c r="D53" s="22" t="s">
        <v>29</v>
      </c>
      <c r="E53" s="22" t="s">
        <v>8</v>
      </c>
      <c r="F53" s="22">
        <v>26106</v>
      </c>
      <c r="I53" t="str">
        <f t="shared" si="3"/>
        <v>* $orpha#26106 "Hereditary diffuse gastric cancer "</v>
      </c>
      <c r="K53" t="str">
        <f t="shared" si="5"/>
        <v>* $data-absent-reason#not-applicable</v>
      </c>
    </row>
    <row r="54" spans="1:11" x14ac:dyDescent="0.75">
      <c r="A54" s="22">
        <v>49</v>
      </c>
      <c r="B54" s="22" t="s">
        <v>6</v>
      </c>
      <c r="C54" s="22" t="s">
        <v>104</v>
      </c>
      <c r="D54" s="22" t="s">
        <v>105</v>
      </c>
      <c r="E54" s="22" t="s">
        <v>8</v>
      </c>
      <c r="F54" s="22">
        <v>29072</v>
      </c>
      <c r="I54" t="str">
        <f t="shared" si="3"/>
        <v>* $orpha#29072 "Hereditary pheochromocytoma-paraganglioma"</v>
      </c>
      <c r="K54" t="str">
        <f t="shared" si="5"/>
        <v>* $data-absent-reason#not-applicable</v>
      </c>
    </row>
    <row r="55" spans="1:11" x14ac:dyDescent="0.75">
      <c r="A55" s="22">
        <v>18</v>
      </c>
      <c r="B55" s="22" t="s">
        <v>6</v>
      </c>
      <c r="C55" s="22" t="s">
        <v>40</v>
      </c>
      <c r="D55" s="22" t="s">
        <v>41</v>
      </c>
      <c r="E55" s="22" t="s">
        <v>8</v>
      </c>
      <c r="F55" s="22">
        <v>44890</v>
      </c>
      <c r="I55" t="str">
        <f t="shared" si="3"/>
        <v>* $orpha#44890 "Gastrointestinal stromal tumor"</v>
      </c>
      <c r="K55" t="str">
        <f t="shared" si="5"/>
        <v>* $data-absent-reason#not-applicable</v>
      </c>
    </row>
    <row r="56" spans="1:11" x14ac:dyDescent="0.75">
      <c r="A56" s="22">
        <v>44</v>
      </c>
      <c r="B56" s="22" t="s">
        <v>6</v>
      </c>
      <c r="C56" s="22" t="s">
        <v>100</v>
      </c>
      <c r="D56" s="22" t="s">
        <v>101</v>
      </c>
      <c r="E56" s="22" t="s">
        <v>8</v>
      </c>
      <c r="F56" s="22">
        <v>47044</v>
      </c>
      <c r="I56" t="str">
        <f t="shared" si="3"/>
        <v>* $orpha#47044 "Hereditary papillary renal cancer syndrome"</v>
      </c>
      <c r="K56" t="str">
        <f t="shared" si="5"/>
        <v>* $data-absent-reason#not-applicable</v>
      </c>
    </row>
    <row r="57" spans="1:11" x14ac:dyDescent="0.75">
      <c r="A57" s="22">
        <v>79</v>
      </c>
      <c r="B57" s="22" t="s">
        <v>122</v>
      </c>
      <c r="C57" s="22" t="s">
        <v>165</v>
      </c>
      <c r="D57" s="22"/>
      <c r="E57" s="22" t="s">
        <v>166</v>
      </c>
      <c r="F57" s="22">
        <v>77828</v>
      </c>
      <c r="I57" t="str">
        <f t="shared" si="3"/>
        <v>* $orpha#77828 "Genetic obesity"</v>
      </c>
    </row>
    <row r="58" spans="1:11" x14ac:dyDescent="0.75">
      <c r="A58" s="22">
        <v>80</v>
      </c>
      <c r="B58" s="22" t="s">
        <v>122</v>
      </c>
      <c r="C58" s="22" t="s">
        <v>167</v>
      </c>
      <c r="D58" s="22"/>
      <c r="E58" s="22" t="s">
        <v>89</v>
      </c>
      <c r="F58" s="22">
        <v>93460</v>
      </c>
      <c r="I58" t="str">
        <f t="shared" si="3"/>
        <v>* $orpha#93460 "Overgrowth syndrome"</v>
      </c>
    </row>
    <row r="59" spans="1:11" x14ac:dyDescent="0.75">
      <c r="A59" s="22">
        <v>18</v>
      </c>
      <c r="B59" s="22" t="s">
        <v>6</v>
      </c>
      <c r="C59" s="22" t="s">
        <v>42</v>
      </c>
      <c r="D59" s="22" t="s">
        <v>43</v>
      </c>
      <c r="E59" s="22" t="s">
        <v>8</v>
      </c>
      <c r="F59" s="22">
        <v>97286</v>
      </c>
      <c r="I59" t="str">
        <f t="shared" si="3"/>
        <v>* $orpha#97286 "Carney-Stratakis Syndrome "</v>
      </c>
      <c r="K59" t="str">
        <f>IF(E59="not applicable","* $data-absent-reason#not-applicable",CONCATENATE("* $icd10#",E59," """,C59,""""))</f>
        <v>* $data-absent-reason#not-applicable</v>
      </c>
    </row>
    <row r="60" spans="1:11" x14ac:dyDescent="0.75">
      <c r="A60" s="22">
        <v>17</v>
      </c>
      <c r="B60" s="22" t="s">
        <v>6</v>
      </c>
      <c r="C60" s="22" t="s">
        <v>39</v>
      </c>
      <c r="D60" s="22"/>
      <c r="E60" s="22" t="s">
        <v>8</v>
      </c>
      <c r="F60" s="22">
        <v>99817</v>
      </c>
      <c r="I60" t="str">
        <f t="shared" si="3"/>
        <v>* $orpha#99817 "Non-polyposis Turcot syndrome"</v>
      </c>
      <c r="K60" t="str">
        <f>IF(E60="not applicable","* $data-absent-reason#not-applicable",CONCATENATE("* $icd10#",E60," """,C60,""""))</f>
        <v>* $data-absent-reason#not-applicable</v>
      </c>
    </row>
    <row r="61" spans="1:11" x14ac:dyDescent="0.75">
      <c r="A61" s="22">
        <v>16</v>
      </c>
      <c r="B61" s="22" t="s">
        <v>6</v>
      </c>
      <c r="C61" s="22" t="s">
        <v>38</v>
      </c>
      <c r="D61" s="22"/>
      <c r="E61" s="22" t="s">
        <v>8</v>
      </c>
      <c r="F61" s="22">
        <v>99818</v>
      </c>
      <c r="I61" t="str">
        <f t="shared" si="3"/>
        <v>* $orpha#99818 "Turcot Syndrome with polyposis"</v>
      </c>
      <c r="K61" t="str">
        <f>IF(E61="not applicable","* $data-absent-reason#not-applicable",CONCATENATE("* $icd10#",E61," """,C61,""""))</f>
        <v>* $data-absent-reason#not-applicable</v>
      </c>
    </row>
    <row r="62" spans="1:11" x14ac:dyDescent="0.75">
      <c r="A62" s="22">
        <v>61</v>
      </c>
      <c r="B62" s="22" t="s">
        <v>122</v>
      </c>
      <c r="C62" s="22" t="s">
        <v>131</v>
      </c>
      <c r="D62" s="22" t="s">
        <v>132</v>
      </c>
      <c r="E62" s="22" t="s">
        <v>8</v>
      </c>
      <c r="F62" s="22">
        <v>101088</v>
      </c>
      <c r="I62" t="str">
        <f t="shared" si="3"/>
        <v>* $orpha#101088 "X-linked hyper-IgM syndrome"</v>
      </c>
    </row>
    <row r="63" spans="1:11" x14ac:dyDescent="0.75">
      <c r="A63" s="22">
        <v>70</v>
      </c>
      <c r="B63" s="22" t="s">
        <v>122</v>
      </c>
      <c r="C63" s="22" t="s">
        <v>148</v>
      </c>
      <c r="D63" s="22" t="s">
        <v>149</v>
      </c>
      <c r="E63" s="22" t="s">
        <v>150</v>
      </c>
      <c r="F63" s="22">
        <v>141145</v>
      </c>
      <c r="I63" t="str">
        <f t="shared" si="3"/>
        <v>* $orpha#141145 "Hemifacial hyperplasia"</v>
      </c>
    </row>
    <row r="64" spans="1:11" x14ac:dyDescent="0.75">
      <c r="A64" s="22">
        <v>75</v>
      </c>
      <c r="B64" s="22" t="s">
        <v>122</v>
      </c>
      <c r="C64" s="22" t="s">
        <v>160</v>
      </c>
      <c r="D64" s="22"/>
      <c r="E64" s="22" t="s">
        <v>161</v>
      </c>
      <c r="F64" s="22">
        <v>156207</v>
      </c>
      <c r="I64" t="str">
        <f t="shared" si="3"/>
        <v>* $orpha#156207 "Macroglossia"</v>
      </c>
    </row>
    <row r="65" spans="1:11" x14ac:dyDescent="0.75">
      <c r="A65" s="22">
        <v>9</v>
      </c>
      <c r="B65" s="22" t="s">
        <v>6</v>
      </c>
      <c r="C65" s="22" t="s">
        <v>24</v>
      </c>
      <c r="D65" s="22" t="s">
        <v>25</v>
      </c>
      <c r="E65" s="22" t="s">
        <v>8</v>
      </c>
      <c r="F65" s="22">
        <v>220460</v>
      </c>
      <c r="I65" t="str">
        <f t="shared" si="3"/>
        <v>* $orpha#220460 "Attenuated familial adenomatous polyposis"</v>
      </c>
      <c r="K65" t="str">
        <f>IF(E65="not applicable","* $data-absent-reason#not-applicable",CONCATENATE("* $icd10#",E65," """,C65,""""))</f>
        <v>* $data-absent-reason#not-applicable</v>
      </c>
    </row>
    <row r="66" spans="1:11" x14ac:dyDescent="0.75">
      <c r="A66" s="22">
        <v>73</v>
      </c>
      <c r="B66" s="22" t="s">
        <v>122</v>
      </c>
      <c r="C66" s="22" t="s">
        <v>156</v>
      </c>
      <c r="D66" s="22" t="s">
        <v>157</v>
      </c>
      <c r="E66" s="22" t="s">
        <v>158</v>
      </c>
      <c r="F66" s="22">
        <v>231040</v>
      </c>
      <c r="I66" t="str">
        <f t="shared" ref="I66:I78" si="6">CONCATENATE("* $orpha#",F66," """,C66,"""")</f>
        <v>* $orpha#231040 "Noonan syndrome with multiple lentigines"</v>
      </c>
    </row>
    <row r="67" spans="1:11" x14ac:dyDescent="0.75">
      <c r="A67" s="22">
        <v>48</v>
      </c>
      <c r="B67" s="22" t="s">
        <v>6</v>
      </c>
      <c r="C67" s="22" t="s">
        <v>102</v>
      </c>
      <c r="D67" s="22" t="s">
        <v>103</v>
      </c>
      <c r="E67" s="22" t="s">
        <v>8</v>
      </c>
      <c r="F67" s="22">
        <v>231108</v>
      </c>
      <c r="I67" t="str">
        <f t="shared" si="6"/>
        <v>* $orpha#231108 "Familial rhabdoid tumor"</v>
      </c>
      <c r="K67" t="str">
        <f>IF(E67="not applicable","* $data-absent-reason#not-applicable",CONCATENATE("* $icd10#",E67," """,C67,""""))</f>
        <v>* $data-absent-reason#not-applicable</v>
      </c>
    </row>
    <row r="68" spans="1:11" x14ac:dyDescent="0.75">
      <c r="A68" s="22">
        <v>57</v>
      </c>
      <c r="B68" s="22" t="s">
        <v>122</v>
      </c>
      <c r="C68" s="22" t="s">
        <v>123</v>
      </c>
      <c r="D68" s="22" t="s">
        <v>124</v>
      </c>
      <c r="E68" s="22" t="s">
        <v>125</v>
      </c>
      <c r="F68" s="22">
        <v>251347</v>
      </c>
      <c r="I68" t="str">
        <f t="shared" si="6"/>
        <v>* $orpha#251347 "Ataxia-telangiectasia-like disorder"</v>
      </c>
    </row>
    <row r="69" spans="1:11" x14ac:dyDescent="0.75">
      <c r="A69" s="22">
        <v>67</v>
      </c>
      <c r="B69" s="22" t="s">
        <v>122</v>
      </c>
      <c r="C69" s="22" t="s">
        <v>144</v>
      </c>
      <c r="D69" s="22"/>
      <c r="E69" s="22" t="s">
        <v>145</v>
      </c>
      <c r="F69" s="22">
        <v>295049</v>
      </c>
      <c r="I69" t="str">
        <f t="shared" si="6"/>
        <v>* $orpha#295049 "Upper limb Hypertrophy"</v>
      </c>
    </row>
    <row r="70" spans="1:11" x14ac:dyDescent="0.75">
      <c r="A70" s="22">
        <v>68</v>
      </c>
      <c r="B70" s="22" t="s">
        <v>122</v>
      </c>
      <c r="C70" s="22" t="s">
        <v>146</v>
      </c>
      <c r="D70" s="22"/>
      <c r="E70" s="22" t="s">
        <v>147</v>
      </c>
      <c r="F70" s="22">
        <v>295051</v>
      </c>
      <c r="I70" t="str">
        <f t="shared" si="6"/>
        <v>* $orpha#295051 "Lower limb hypertrophy"</v>
      </c>
    </row>
    <row r="71" spans="1:11" x14ac:dyDescent="0.75">
      <c r="A71" s="22">
        <v>56</v>
      </c>
      <c r="B71" s="22" t="s">
        <v>6</v>
      </c>
      <c r="C71" s="22" t="s">
        <v>120</v>
      </c>
      <c r="D71" s="22" t="s">
        <v>121</v>
      </c>
      <c r="E71" s="22" t="s">
        <v>8</v>
      </c>
      <c r="F71" s="22">
        <v>319487</v>
      </c>
      <c r="I71" t="str">
        <f t="shared" si="6"/>
        <v>* $orpha#319487 "Familial follicular or papillary thyroid cancer"</v>
      </c>
      <c r="K71" t="str">
        <f>IF(E71="not applicable","* $data-absent-reason#not-applicable",CONCATENATE("* $icd10#",E71," """,C71,""""))</f>
        <v>* $data-absent-reason#not-applicable</v>
      </c>
    </row>
    <row r="72" spans="1:11" x14ac:dyDescent="0.75">
      <c r="A72" s="22">
        <v>66</v>
      </c>
      <c r="B72" s="22" t="s">
        <v>122</v>
      </c>
      <c r="C72" s="22" t="s">
        <v>142</v>
      </c>
      <c r="D72" s="22"/>
      <c r="E72" s="22" t="s">
        <v>143</v>
      </c>
      <c r="F72" s="22">
        <v>331223</v>
      </c>
      <c r="I72" t="str">
        <f t="shared" si="6"/>
        <v>* $orpha#331223 "Hyper IgE Syndrome (HIES)"</v>
      </c>
    </row>
    <row r="73" spans="1:11" x14ac:dyDescent="0.75">
      <c r="A73" s="22">
        <v>50</v>
      </c>
      <c r="B73" s="22" t="s">
        <v>6</v>
      </c>
      <c r="C73" s="22" t="s">
        <v>106</v>
      </c>
      <c r="D73" s="22" t="s">
        <v>107</v>
      </c>
      <c r="E73" s="22" t="s">
        <v>8</v>
      </c>
      <c r="F73" s="22">
        <v>357027</v>
      </c>
      <c r="I73" t="str">
        <f t="shared" si="6"/>
        <v>* $orpha#357027 "Hereditary retinoblastoma"</v>
      </c>
      <c r="K73" t="str">
        <f>IF(E73="not applicable","* $data-absent-reason#not-applicable",CONCATENATE("* $icd10#",E73," """,C73,""""))</f>
        <v>* $data-absent-reason#not-applicable</v>
      </c>
    </row>
    <row r="74" spans="1:11" x14ac:dyDescent="0.75">
      <c r="A74" s="22">
        <v>21</v>
      </c>
      <c r="B74" s="22" t="s">
        <v>6</v>
      </c>
      <c r="C74" s="22" t="s">
        <v>46</v>
      </c>
      <c r="D74" s="22" t="s">
        <v>47</v>
      </c>
      <c r="E74" s="22" t="s">
        <v>48</v>
      </c>
      <c r="F74" s="22">
        <v>363700</v>
      </c>
      <c r="I74" t="str">
        <f t="shared" si="6"/>
        <v>* $orpha#363700 " Neurofibromatosis type 1 due to NF1 mutation or intragenic deletion"</v>
      </c>
      <c r="K74" t="str">
        <f>IF(E74="not applicable","* $data-absent-reason#not-applicable",CONCATENATE("* $icd10#",E74," """,C74,""""))</f>
        <v>* $icd10#Q85.0 " Neurofibromatosis type 1 due to NF1 mutation or intragenic deletion"</v>
      </c>
    </row>
    <row r="75" spans="1:11" x14ac:dyDescent="0.75">
      <c r="A75" s="22">
        <v>14</v>
      </c>
      <c r="B75" s="22" t="s">
        <v>6</v>
      </c>
      <c r="C75" s="22" t="s">
        <v>34</v>
      </c>
      <c r="D75" s="22" t="s">
        <v>35</v>
      </c>
      <c r="E75" s="22" t="s">
        <v>8</v>
      </c>
      <c r="F75" s="22">
        <v>404560</v>
      </c>
      <c r="I75" t="str">
        <f t="shared" si="6"/>
        <v>* $orpha#404560 "Familial atypical multiple mole melanoma syndrome"</v>
      </c>
      <c r="K75" t="str">
        <f>IF(E75="not applicable","* $data-absent-reason#not-applicable",CONCATENATE("* $icd10#",E75," """,C75,""""))</f>
        <v>* $data-absent-reason#not-applicable</v>
      </c>
    </row>
    <row r="76" spans="1:11" x14ac:dyDescent="0.75">
      <c r="A76" s="22">
        <v>10</v>
      </c>
      <c r="B76" s="22" t="s">
        <v>6</v>
      </c>
      <c r="C76" s="22" t="s">
        <v>26</v>
      </c>
      <c r="D76" s="22" t="s">
        <v>27</v>
      </c>
      <c r="E76" s="22" t="s">
        <v>8</v>
      </c>
      <c r="F76" s="22">
        <v>423776</v>
      </c>
      <c r="I76" t="str">
        <f t="shared" si="6"/>
        <v>* $orpha#423776 "Hereditary gastric cancer"</v>
      </c>
      <c r="K76" t="str">
        <f>IF(E76="not applicable","* $data-absent-reason#not-applicable",CONCATENATE("* $icd10#",E76," """,C76,""""))</f>
        <v>* $data-absent-reason#not-applicable</v>
      </c>
    </row>
    <row r="77" spans="1:11" x14ac:dyDescent="0.75">
      <c r="A77" s="22">
        <v>6</v>
      </c>
      <c r="B77" s="22" t="s">
        <v>6</v>
      </c>
      <c r="C77" s="22" t="s">
        <v>19</v>
      </c>
      <c r="D77" s="22" t="s">
        <v>20</v>
      </c>
      <c r="E77" s="22" t="s">
        <v>8</v>
      </c>
      <c r="F77" s="22">
        <v>443909</v>
      </c>
      <c r="I77" t="str">
        <f t="shared" si="6"/>
        <v>* $orpha#443909 "Hereditary nonpolyposis colon cancer"</v>
      </c>
      <c r="K77" t="str">
        <f>IF(E77="not applicable","* $data-absent-reason#not-applicable",CONCATENATE("* $icd10#",E77," """,C77,""""))</f>
        <v>* $data-absent-reason#not-applicable</v>
      </c>
    </row>
    <row r="78" spans="1:11" x14ac:dyDescent="0.75">
      <c r="A78" s="22">
        <v>74</v>
      </c>
      <c r="B78" s="22" t="s">
        <v>122</v>
      </c>
      <c r="C78" s="22" t="s">
        <v>159</v>
      </c>
      <c r="D78" s="22"/>
      <c r="E78" s="22" t="s">
        <v>8</v>
      </c>
      <c r="F78" s="22">
        <v>458830</v>
      </c>
      <c r="I78" t="str">
        <f t="shared" si="6"/>
        <v>* $orpha#458830 "Rare capillary malformation with associated anomalies"</v>
      </c>
    </row>
    <row r="79" spans="1:11" x14ac:dyDescent="0.75">
      <c r="A79" s="22"/>
      <c r="B79" s="22"/>
      <c r="C79" s="22"/>
      <c r="D79" s="22"/>
      <c r="E79" s="22"/>
      <c r="F79" s="22"/>
    </row>
  </sheetData>
  <sortState xmlns:xlrd2="http://schemas.microsoft.com/office/spreadsheetml/2017/richdata2" ref="A2:K79">
    <sortCondition ref="F2:F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81F-3956-49FC-AC69-A80315803E9A}">
  <dimension ref="A1:K158"/>
  <sheetViews>
    <sheetView topLeftCell="D153" zoomScale="115" zoomScaleNormal="115" workbookViewId="0">
      <selection activeCell="I158" sqref="I82:I158"/>
    </sheetView>
  </sheetViews>
  <sheetFormatPr defaultRowHeight="14.75" x14ac:dyDescent="0.75"/>
  <cols>
    <col min="1" max="1" width="5.5" bestFit="1" customWidth="1"/>
    <col min="2" max="2" width="38.1328125" bestFit="1" customWidth="1"/>
    <col min="3" max="3" width="59.2265625" bestFit="1" customWidth="1"/>
    <col min="4" max="4" width="44.40625" customWidth="1"/>
    <col min="5" max="5" width="12.5" bestFit="1" customWidth="1"/>
    <col min="6" max="6" width="9.953125" bestFit="1" customWidth="1"/>
    <col min="9" max="9" width="74.31640625" bestFit="1" customWidth="1"/>
  </cols>
  <sheetData>
    <row r="1" spans="1:11" x14ac:dyDescent="0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11" x14ac:dyDescent="0.75">
      <c r="A2" s="22">
        <v>29</v>
      </c>
      <c r="B2" s="22" t="s">
        <v>6</v>
      </c>
      <c r="C2" s="22" t="s">
        <v>68</v>
      </c>
      <c r="D2" s="22" t="s">
        <v>69</v>
      </c>
      <c r="E2" s="22" t="s">
        <v>70</v>
      </c>
      <c r="F2" s="22">
        <v>84</v>
      </c>
      <c r="I2" t="str">
        <f t="shared" ref="I2:I65" si="0">CONCATENATE("* $orpha#",F2," """,C2,"""")</f>
        <v>* $orpha#84 "Fanconi anemia"</v>
      </c>
      <c r="K2" t="str">
        <f t="shared" ref="K2:K11" si="1">IF(E2="not applicable","* $data-absent-reason#not-applicable",CONCATENATE("* $icd10#",E2," """,C2,""""))</f>
        <v>* $icd10#D61.0 "Fanconi anemia"</v>
      </c>
    </row>
    <row r="3" spans="1:11" x14ac:dyDescent="0.75">
      <c r="A3" s="22">
        <v>5</v>
      </c>
      <c r="B3" s="22" t="s">
        <v>6</v>
      </c>
      <c r="C3" s="22" t="s">
        <v>16</v>
      </c>
      <c r="D3" s="22" t="s">
        <v>17</v>
      </c>
      <c r="E3" s="22" t="s">
        <v>18</v>
      </c>
      <c r="F3" s="22">
        <v>100</v>
      </c>
      <c r="I3" t="str">
        <f t="shared" si="0"/>
        <v>* $orpha#100 "Ataxia telangiectasia"</v>
      </c>
      <c r="K3" t="str">
        <f t="shared" si="1"/>
        <v>* $icd10#G11.3 "Ataxia telangiectasia"</v>
      </c>
    </row>
    <row r="4" spans="1:11" x14ac:dyDescent="0.75">
      <c r="A4" s="22">
        <v>4</v>
      </c>
      <c r="B4" s="22" t="s">
        <v>6</v>
      </c>
      <c r="C4" s="22" t="s">
        <v>13</v>
      </c>
      <c r="D4" s="22" t="s">
        <v>14</v>
      </c>
      <c r="E4" s="22" t="s">
        <v>15</v>
      </c>
      <c r="F4" s="22">
        <v>109</v>
      </c>
      <c r="I4" t="str">
        <f t="shared" si="0"/>
        <v>* $orpha#109 "Bannayan-Riley-Ruvalcaba syndrome"</v>
      </c>
      <c r="K4" t="str">
        <f t="shared" si="1"/>
        <v>* $icd10#Q87.8 "Bannayan-Riley-Ruvalcaba syndrome"</v>
      </c>
    </row>
    <row r="5" spans="1:11" x14ac:dyDescent="0.75">
      <c r="A5" s="22">
        <v>40</v>
      </c>
      <c r="B5" s="22" t="s">
        <v>6</v>
      </c>
      <c r="C5" s="22" t="s">
        <v>92</v>
      </c>
      <c r="D5" s="22" t="s">
        <v>93</v>
      </c>
      <c r="E5" s="22" t="s">
        <v>89</v>
      </c>
      <c r="F5" s="22">
        <v>116</v>
      </c>
      <c r="I5" t="str">
        <f t="shared" si="0"/>
        <v>* $orpha#116 "Beckwith-Wiedemann syndrome"</v>
      </c>
      <c r="K5" t="str">
        <f t="shared" si="1"/>
        <v>* $icd10#Q87.3 "Beckwith-Wiedemann syndrome"</v>
      </c>
    </row>
    <row r="6" spans="1:11" x14ac:dyDescent="0.75">
      <c r="A6" s="22">
        <v>43</v>
      </c>
      <c r="B6" s="22" t="s">
        <v>6</v>
      </c>
      <c r="C6" s="22" t="s">
        <v>98</v>
      </c>
      <c r="D6" s="22" t="s">
        <v>99</v>
      </c>
      <c r="E6" s="22" t="s">
        <v>8</v>
      </c>
      <c r="F6" s="22">
        <v>122</v>
      </c>
      <c r="I6" t="str">
        <f t="shared" si="0"/>
        <v>* $orpha#122 "Birt-Hogg-Dube´ syndrome"</v>
      </c>
      <c r="K6" t="str">
        <f t="shared" si="1"/>
        <v>* $data-absent-reason#not-applicable</v>
      </c>
    </row>
    <row r="7" spans="1:11" x14ac:dyDescent="0.75">
      <c r="A7" s="22">
        <v>28</v>
      </c>
      <c r="B7" s="22" t="s">
        <v>6</v>
      </c>
      <c r="C7" s="22" t="s">
        <v>65</v>
      </c>
      <c r="D7" s="22" t="s">
        <v>66</v>
      </c>
      <c r="E7" s="22" t="s">
        <v>67</v>
      </c>
      <c r="F7" s="22">
        <v>125</v>
      </c>
      <c r="I7" t="str">
        <f t="shared" si="0"/>
        <v>* $orpha#125 "Bloom syndrome"</v>
      </c>
      <c r="K7" t="str">
        <f t="shared" si="1"/>
        <v>* $icd10#Q82.2 "Bloom syndrome"</v>
      </c>
    </row>
    <row r="8" spans="1:11" x14ac:dyDescent="0.75">
      <c r="A8" s="22">
        <v>7</v>
      </c>
      <c r="B8" s="22" t="s">
        <v>6</v>
      </c>
      <c r="C8" s="22" t="s">
        <v>21</v>
      </c>
      <c r="D8" s="22"/>
      <c r="E8" s="22" t="s">
        <v>8</v>
      </c>
      <c r="F8" s="22">
        <v>144</v>
      </c>
      <c r="I8" t="str">
        <f t="shared" si="0"/>
        <v>* $orpha#144 "Lynch  Syndrome"</v>
      </c>
      <c r="K8" t="str">
        <f t="shared" si="1"/>
        <v>* $data-absent-reason#not-applicable</v>
      </c>
    </row>
    <row r="9" spans="1:11" x14ac:dyDescent="0.75">
      <c r="A9" s="22">
        <v>1</v>
      </c>
      <c r="B9" s="22" t="s">
        <v>6</v>
      </c>
      <c r="C9" s="22" t="s">
        <v>7</v>
      </c>
      <c r="D9" s="22"/>
      <c r="E9" s="22" t="s">
        <v>8</v>
      </c>
      <c r="F9" s="22">
        <v>145</v>
      </c>
      <c r="I9" t="str">
        <f t="shared" si="0"/>
        <v>* $orpha#145 "Hereditary breast and ovarian cancer syndrome"</v>
      </c>
      <c r="K9" t="str">
        <f t="shared" si="1"/>
        <v>* $data-absent-reason#not-applicable</v>
      </c>
    </row>
    <row r="10" spans="1:11" x14ac:dyDescent="0.75">
      <c r="A10" s="22">
        <v>3</v>
      </c>
      <c r="B10" s="22" t="s">
        <v>6</v>
      </c>
      <c r="C10" s="22" t="s">
        <v>10</v>
      </c>
      <c r="D10" s="22" t="s">
        <v>11</v>
      </c>
      <c r="E10" s="22" t="s">
        <v>12</v>
      </c>
      <c r="F10" s="22">
        <v>201</v>
      </c>
      <c r="I10" t="str">
        <f t="shared" si="0"/>
        <v>* $orpha#201 "Cowden Syndrome"</v>
      </c>
      <c r="K10" t="str">
        <f t="shared" si="1"/>
        <v>* $icd10#Q85.8 "Cowden Syndrome"</v>
      </c>
    </row>
    <row r="11" spans="1:11" x14ac:dyDescent="0.75">
      <c r="A11" s="22">
        <v>51</v>
      </c>
      <c r="B11" s="22" t="s">
        <v>6</v>
      </c>
      <c r="C11" s="22" t="s">
        <v>108</v>
      </c>
      <c r="D11" s="22" t="s">
        <v>109</v>
      </c>
      <c r="E11" s="22" t="s">
        <v>110</v>
      </c>
      <c r="F11" s="22">
        <v>321</v>
      </c>
      <c r="I11" t="str">
        <f t="shared" si="0"/>
        <v>* $orpha#321 "Multiple osteochondromas"</v>
      </c>
      <c r="K11" t="str">
        <f t="shared" si="1"/>
        <v>* $icd10#Q78.6  "Multiple osteochondromas"</v>
      </c>
    </row>
    <row r="12" spans="1:11" x14ac:dyDescent="0.75">
      <c r="A12" s="22">
        <v>64</v>
      </c>
      <c r="B12" s="22" t="s">
        <v>122</v>
      </c>
      <c r="C12" s="22" t="s">
        <v>138</v>
      </c>
      <c r="D12" s="22"/>
      <c r="E12" s="22" t="s">
        <v>139</v>
      </c>
      <c r="F12" s="22">
        <v>347</v>
      </c>
      <c r="I12" t="str">
        <f t="shared" si="0"/>
        <v>* $orpha#347 "Frasier syndrome"</v>
      </c>
    </row>
    <row r="13" spans="1:11" x14ac:dyDescent="0.75">
      <c r="A13" s="22">
        <v>38</v>
      </c>
      <c r="B13" s="22" t="s">
        <v>6</v>
      </c>
      <c r="C13" s="22" t="s">
        <v>87</v>
      </c>
      <c r="D13" s="22" t="s">
        <v>88</v>
      </c>
      <c r="E13" s="22" t="s">
        <v>89</v>
      </c>
      <c r="F13" s="22">
        <v>373</v>
      </c>
      <c r="I13" t="str">
        <f t="shared" si="0"/>
        <v>* $orpha#373 "Simpson-Golabi-Behmel syndrome"</v>
      </c>
      <c r="K13" t="str">
        <f>IF(E13="not applicable","* $data-absent-reason#not-applicable",CONCATENATE("* $icd10#",E13," """,C13,""""))</f>
        <v>* $icd10#Q87.3 "Simpson-Golabi-Behmel syndrome"</v>
      </c>
    </row>
    <row r="14" spans="1:11" x14ac:dyDescent="0.75">
      <c r="A14" s="22">
        <v>20</v>
      </c>
      <c r="B14" s="22" t="s">
        <v>6</v>
      </c>
      <c r="C14" s="22" t="s">
        <v>45</v>
      </c>
      <c r="D14" s="22" t="s">
        <v>174</v>
      </c>
      <c r="E14" s="22" t="s">
        <v>15</v>
      </c>
      <c r="F14" s="22">
        <v>377</v>
      </c>
      <c r="I14" t="str">
        <f t="shared" si="0"/>
        <v>* $orpha#377 "Gorlin syndrome"</v>
      </c>
      <c r="K14" t="str">
        <f>IF(E14="not applicable","* $data-absent-reason#not-applicable",CONCATENATE("* $icd10#",E14," """,C14,""""))</f>
        <v>* $icd10#Q87.8 "Gorlin syndrome"</v>
      </c>
    </row>
    <row r="15" spans="1:11" x14ac:dyDescent="0.75">
      <c r="A15" s="22">
        <v>72</v>
      </c>
      <c r="B15" s="22" t="s">
        <v>122</v>
      </c>
      <c r="C15" s="22" t="s">
        <v>154</v>
      </c>
      <c r="D15" s="22"/>
      <c r="E15" s="22" t="s">
        <v>155</v>
      </c>
      <c r="F15" s="22">
        <v>500</v>
      </c>
      <c r="I15" t="str">
        <f t="shared" si="0"/>
        <v>* $orpha#500 "LEOPARD syndrome"</v>
      </c>
    </row>
    <row r="16" spans="1:11" x14ac:dyDescent="0.75">
      <c r="A16" s="22">
        <v>52</v>
      </c>
      <c r="B16" s="22" t="s">
        <v>6</v>
      </c>
      <c r="C16" s="22" t="s">
        <v>111</v>
      </c>
      <c r="D16" s="22" t="s">
        <v>112</v>
      </c>
      <c r="E16" s="22" t="s">
        <v>8</v>
      </c>
      <c r="F16" s="22">
        <v>523</v>
      </c>
      <c r="I16" t="str">
        <f t="shared" si="0"/>
        <v>* $orpha#523 "Hereditary leiomyomatosis and renal cell cancer"</v>
      </c>
      <c r="K16" t="str">
        <f t="shared" ref="K16:K21" si="2">IF(E16="not applicable","* $data-absent-reason#not-applicable",CONCATENATE("* $icd10#",E16," """,C16,""""))</f>
        <v>* $data-absent-reason#not-applicable</v>
      </c>
    </row>
    <row r="17" spans="1:11" x14ac:dyDescent="0.75">
      <c r="A17" s="22">
        <v>2</v>
      </c>
      <c r="B17" s="22" t="s">
        <v>6</v>
      </c>
      <c r="C17" s="22" t="s">
        <v>9</v>
      </c>
      <c r="D17" s="22"/>
      <c r="E17" s="22" t="s">
        <v>8</v>
      </c>
      <c r="F17" s="22">
        <v>524</v>
      </c>
      <c r="I17" t="str">
        <f t="shared" si="0"/>
        <v>* $orpha#524 "Li-Fraumeni Syndrome"</v>
      </c>
      <c r="K17" t="str">
        <f t="shared" si="2"/>
        <v>* $data-absent-reason#not-applicable</v>
      </c>
    </row>
    <row r="18" spans="1:11" x14ac:dyDescent="0.75">
      <c r="A18" s="22">
        <v>25</v>
      </c>
      <c r="B18" s="22" t="s">
        <v>6</v>
      </c>
      <c r="C18" s="22" t="s">
        <v>56</v>
      </c>
      <c r="D18" s="22" t="s">
        <v>57</v>
      </c>
      <c r="E18" s="22" t="s">
        <v>58</v>
      </c>
      <c r="F18" s="22">
        <v>587</v>
      </c>
      <c r="I18" t="str">
        <f t="shared" si="0"/>
        <v>* $orpha#587 "Muir Torre syndrome"</v>
      </c>
      <c r="K18" t="str">
        <f t="shared" si="2"/>
        <v>* $icd10#L72.8 "Muir Torre syndrome"</v>
      </c>
    </row>
    <row r="19" spans="1:11" x14ac:dyDescent="0.75">
      <c r="A19" s="22">
        <v>19</v>
      </c>
      <c r="B19" s="22" t="s">
        <v>6</v>
      </c>
      <c r="C19" s="22" t="s">
        <v>44</v>
      </c>
      <c r="D19" s="22"/>
      <c r="E19" s="22" t="s">
        <v>8</v>
      </c>
      <c r="F19" s="22">
        <v>618</v>
      </c>
      <c r="I19" t="str">
        <f t="shared" si="0"/>
        <v>* $orpha#618 "Familial Melanoma "</v>
      </c>
      <c r="K19" t="str">
        <f t="shared" si="2"/>
        <v>* $data-absent-reason#not-applicable</v>
      </c>
    </row>
    <row r="20" spans="1:11" x14ac:dyDescent="0.75">
      <c r="A20" s="22">
        <v>22</v>
      </c>
      <c r="B20" s="22" t="s">
        <v>6</v>
      </c>
      <c r="C20" s="22" t="s">
        <v>49</v>
      </c>
      <c r="D20" s="22" t="s">
        <v>50</v>
      </c>
      <c r="E20" s="22" t="s">
        <v>48</v>
      </c>
      <c r="F20" s="22">
        <v>637</v>
      </c>
      <c r="I20" t="str">
        <f t="shared" si="0"/>
        <v>* $orpha#637 "Neurofibromatosis type 2"</v>
      </c>
      <c r="K20" t="str">
        <f t="shared" si="2"/>
        <v>* $icd10#Q85.0 "Neurofibromatosis type 2"</v>
      </c>
    </row>
    <row r="21" spans="1:11" x14ac:dyDescent="0.75">
      <c r="A21" s="22">
        <v>31</v>
      </c>
      <c r="B21" s="22" t="s">
        <v>6</v>
      </c>
      <c r="C21" s="22" t="s">
        <v>73</v>
      </c>
      <c r="D21" s="22" t="s">
        <v>74</v>
      </c>
      <c r="E21" s="22" t="s">
        <v>15</v>
      </c>
      <c r="F21" s="22">
        <v>647</v>
      </c>
      <c r="I21" t="str">
        <f t="shared" si="0"/>
        <v>* $orpha#647 "Nijmegen breakage syndrome"</v>
      </c>
      <c r="K21" t="str">
        <f t="shared" si="2"/>
        <v>* $icd10#Q87.8 "Nijmegen breakage syndrome"</v>
      </c>
    </row>
    <row r="22" spans="1:11" x14ac:dyDescent="0.75">
      <c r="A22" s="22">
        <v>76</v>
      </c>
      <c r="B22" s="22" t="s">
        <v>122</v>
      </c>
      <c r="C22" s="22" t="s">
        <v>162</v>
      </c>
      <c r="D22" s="22"/>
      <c r="E22" s="22" t="s">
        <v>155</v>
      </c>
      <c r="F22" s="22">
        <v>648</v>
      </c>
      <c r="I22" t="str">
        <f t="shared" si="0"/>
        <v>* $orpha#648 "Noonan syndrome"</v>
      </c>
    </row>
    <row r="23" spans="1:11" x14ac:dyDescent="0.75">
      <c r="A23" s="22">
        <v>54</v>
      </c>
      <c r="B23" s="22" t="s">
        <v>6</v>
      </c>
      <c r="C23" s="22" t="s">
        <v>116</v>
      </c>
      <c r="D23" s="22" t="s">
        <v>117</v>
      </c>
      <c r="E23" s="22" t="s">
        <v>8</v>
      </c>
      <c r="F23" s="22">
        <v>652</v>
      </c>
      <c r="I23" t="str">
        <f t="shared" si="0"/>
        <v>* $orpha#652 "Multiple endocrine neoplasia type 1"</v>
      </c>
      <c r="K23" t="str">
        <f>IF(E23="not applicable","* $data-absent-reason#not-applicable",CONCATENATE("* $icd10#",E23," """,C23,""""))</f>
        <v>* $data-absent-reason#not-applicable</v>
      </c>
    </row>
    <row r="24" spans="1:11" x14ac:dyDescent="0.75">
      <c r="A24" s="22">
        <v>55</v>
      </c>
      <c r="B24" s="22" t="s">
        <v>6</v>
      </c>
      <c r="C24" s="22" t="s">
        <v>118</v>
      </c>
      <c r="D24" s="22" t="s">
        <v>119</v>
      </c>
      <c r="E24" s="22" t="s">
        <v>8</v>
      </c>
      <c r="F24" s="22">
        <v>653</v>
      </c>
      <c r="I24" t="str">
        <f t="shared" si="0"/>
        <v>* $orpha#653 "Multiple endocrine neoplasia type 2"</v>
      </c>
      <c r="K24" t="str">
        <f>IF(E24="not applicable","* $data-absent-reason#not-applicable",CONCATENATE("* $icd10#",E24," """,C24,""""))</f>
        <v>* $data-absent-reason#not-applicable</v>
      </c>
    </row>
    <row r="25" spans="1:11" x14ac:dyDescent="0.75">
      <c r="A25" s="22">
        <v>41</v>
      </c>
      <c r="B25" s="22" t="s">
        <v>6</v>
      </c>
      <c r="C25" s="22" t="s">
        <v>94</v>
      </c>
      <c r="D25" s="22" t="s">
        <v>95</v>
      </c>
      <c r="E25" s="22" t="s">
        <v>8</v>
      </c>
      <c r="F25" s="22">
        <v>654</v>
      </c>
      <c r="I25" t="str">
        <f t="shared" si="0"/>
        <v>* $orpha#654 "Nephroblastoma"</v>
      </c>
      <c r="K25" t="str">
        <f>IF(E25="not applicable","* $data-absent-reason#not-applicable",CONCATENATE("* $icd10#",E25," """,C25,""""))</f>
        <v>* $data-absent-reason#not-applicable</v>
      </c>
    </row>
    <row r="26" spans="1:11" x14ac:dyDescent="0.75">
      <c r="A26" s="22">
        <v>77</v>
      </c>
      <c r="B26" s="22" t="s">
        <v>122</v>
      </c>
      <c r="C26" s="22" t="s">
        <v>163</v>
      </c>
      <c r="D26" s="22"/>
      <c r="E26" s="22" t="s">
        <v>164</v>
      </c>
      <c r="F26" s="22">
        <v>660</v>
      </c>
      <c r="I26" t="str">
        <f t="shared" si="0"/>
        <v>* $orpha#660 "Omphalocele"</v>
      </c>
    </row>
    <row r="27" spans="1:11" x14ac:dyDescent="0.75">
      <c r="A27" s="22">
        <v>15</v>
      </c>
      <c r="B27" s="22" t="s">
        <v>6</v>
      </c>
      <c r="C27" s="22" t="s">
        <v>36</v>
      </c>
      <c r="D27" s="22"/>
      <c r="E27" s="22" t="s">
        <v>37</v>
      </c>
      <c r="F27" s="22">
        <v>676</v>
      </c>
      <c r="I27" t="str">
        <f t="shared" si="0"/>
        <v>* $orpha#676 "Hereditary chronic pancreatitis"</v>
      </c>
      <c r="K27" t="str">
        <f>IF(E27="not applicable","* $data-absent-reason#not-applicable",CONCATENATE("* $icd10#",E27," """,C27,""""))</f>
        <v>* $icd10#K86.1 "Hereditary chronic pancreatitis"</v>
      </c>
    </row>
    <row r="28" spans="1:11" x14ac:dyDescent="0.75">
      <c r="A28" s="22">
        <v>8</v>
      </c>
      <c r="B28" s="22" t="s">
        <v>6</v>
      </c>
      <c r="C28" s="22" t="s">
        <v>22</v>
      </c>
      <c r="D28" s="22" t="s">
        <v>23</v>
      </c>
      <c r="E28" s="22" t="s">
        <v>8</v>
      </c>
      <c r="F28" s="22">
        <v>733</v>
      </c>
      <c r="I28" t="str">
        <f t="shared" si="0"/>
        <v>* $orpha#733 "Familial adenomatous polyposis"</v>
      </c>
      <c r="K28" t="str">
        <f>IF(E28="not applicable","* $data-absent-reason#not-applicable",CONCATENATE("* $icd10#",E28," """,C28,""""))</f>
        <v>* $data-absent-reason#not-applicable</v>
      </c>
    </row>
    <row r="29" spans="1:11" x14ac:dyDescent="0.75">
      <c r="A29" s="22">
        <v>81</v>
      </c>
      <c r="B29" s="22" t="s">
        <v>122</v>
      </c>
      <c r="C29" s="22" t="s">
        <v>168</v>
      </c>
      <c r="D29" s="22" t="s">
        <v>169</v>
      </c>
      <c r="E29" s="22" t="s">
        <v>89</v>
      </c>
      <c r="F29" s="22">
        <v>744</v>
      </c>
      <c r="I29" t="str">
        <f t="shared" si="0"/>
        <v>* $orpha#744 "Proteus syndrome"</v>
      </c>
    </row>
    <row r="30" spans="1:11" x14ac:dyDescent="0.75">
      <c r="A30" s="22">
        <v>23</v>
      </c>
      <c r="B30" s="22" t="s">
        <v>6</v>
      </c>
      <c r="C30" s="22" t="s">
        <v>51</v>
      </c>
      <c r="D30" s="22" t="s">
        <v>52</v>
      </c>
      <c r="E30" s="22" t="s">
        <v>53</v>
      </c>
      <c r="F30" s="22">
        <v>805</v>
      </c>
      <c r="I30" t="str">
        <f t="shared" si="0"/>
        <v>* $orpha#805 "Tuberous sclerosis complex"</v>
      </c>
      <c r="K30" t="str">
        <f>IF(E30="not applicable","* $data-absent-reason#not-applicable",CONCATENATE("* $icd10#",E30," """,C30,""""))</f>
        <v>* $icd10#Q85.1 "Tuberous sclerosis complex"</v>
      </c>
    </row>
    <row r="31" spans="1:11" x14ac:dyDescent="0.75">
      <c r="A31" s="22">
        <v>30</v>
      </c>
      <c r="B31" s="22" t="s">
        <v>6</v>
      </c>
      <c r="C31" s="22" t="s">
        <v>71</v>
      </c>
      <c r="D31" s="22" t="s">
        <v>72</v>
      </c>
      <c r="E31" s="22" t="s">
        <v>70</v>
      </c>
      <c r="F31" s="22">
        <v>811</v>
      </c>
      <c r="I31" t="str">
        <f t="shared" si="0"/>
        <v>* $orpha#811 "Shwachman-Diamond syndrome"</v>
      </c>
      <c r="K31" t="str">
        <f>IF(E31="not applicable","* $data-absent-reason#not-applicable",CONCATENATE("* $icd10#",E31," """,C31,""""))</f>
        <v>* $icd10#D61.0 "Shwachman-Diamond syndrome"</v>
      </c>
    </row>
    <row r="32" spans="1:11" x14ac:dyDescent="0.75">
      <c r="A32" s="22">
        <v>82</v>
      </c>
      <c r="B32" s="22" t="s">
        <v>122</v>
      </c>
      <c r="C32" s="22" t="s">
        <v>170</v>
      </c>
      <c r="D32" s="22" t="s">
        <v>171</v>
      </c>
      <c r="E32" s="22" t="s">
        <v>89</v>
      </c>
      <c r="F32" s="22">
        <v>821</v>
      </c>
      <c r="I32" t="str">
        <f t="shared" si="0"/>
        <v>* $orpha#821 "Sotos syndrome"</v>
      </c>
    </row>
    <row r="33" spans="1:11" x14ac:dyDescent="0.75">
      <c r="A33" s="22">
        <v>62</v>
      </c>
      <c r="B33" s="22" t="s">
        <v>122</v>
      </c>
      <c r="C33" s="22" t="s">
        <v>133</v>
      </c>
      <c r="D33" s="22" t="s">
        <v>134</v>
      </c>
      <c r="E33" s="22" t="s">
        <v>8</v>
      </c>
      <c r="F33" s="22">
        <v>870</v>
      </c>
      <c r="I33" t="str">
        <f t="shared" si="0"/>
        <v>* $orpha#870 "Down syndrome"</v>
      </c>
    </row>
    <row r="34" spans="1:11" x14ac:dyDescent="0.75">
      <c r="A34" s="22">
        <v>83</v>
      </c>
      <c r="B34" s="22" t="s">
        <v>122</v>
      </c>
      <c r="C34" s="22" t="s">
        <v>172</v>
      </c>
      <c r="D34" s="22" t="s">
        <v>173</v>
      </c>
      <c r="E34" s="22" t="s">
        <v>8</v>
      </c>
      <c r="F34" s="22">
        <v>881</v>
      </c>
      <c r="I34" t="str">
        <f t="shared" si="0"/>
        <v>* $orpha#881 "Turner syndrome"</v>
      </c>
    </row>
    <row r="35" spans="1:11" x14ac:dyDescent="0.75">
      <c r="A35" s="22">
        <v>39</v>
      </c>
      <c r="B35" s="22" t="s">
        <v>6</v>
      </c>
      <c r="C35" s="22" t="s">
        <v>90</v>
      </c>
      <c r="D35" s="22" t="s">
        <v>91</v>
      </c>
      <c r="E35" s="22" t="s">
        <v>12</v>
      </c>
      <c r="F35" s="22">
        <v>892</v>
      </c>
      <c r="I35" t="str">
        <f t="shared" si="0"/>
        <v>* $orpha#892 "von Hippel-Lindau syndrome"</v>
      </c>
      <c r="K35" t="str">
        <f t="shared" ref="K35:K40" si="3">IF(E35="not applicable","* $data-absent-reason#not-applicable",CONCATENATE("* $icd10#",E35," """,C35,""""))</f>
        <v>* $icd10#Q85.8 "von Hippel-Lindau syndrome"</v>
      </c>
    </row>
    <row r="36" spans="1:11" x14ac:dyDescent="0.75">
      <c r="A36" s="22">
        <v>42</v>
      </c>
      <c r="B36" s="22" t="s">
        <v>6</v>
      </c>
      <c r="C36" s="22" t="s">
        <v>96</v>
      </c>
      <c r="D36" s="22" t="s">
        <v>97</v>
      </c>
      <c r="E36" s="22" t="s">
        <v>15</v>
      </c>
      <c r="F36" s="22">
        <v>893</v>
      </c>
      <c r="I36" t="str">
        <f t="shared" si="0"/>
        <v>* $orpha#893 "WAGR syndrome"</v>
      </c>
      <c r="K36" t="str">
        <f t="shared" si="3"/>
        <v>* $icd10#Q87.8 "WAGR syndrome"</v>
      </c>
    </row>
    <row r="37" spans="1:11" x14ac:dyDescent="0.75">
      <c r="A37" s="22">
        <v>53</v>
      </c>
      <c r="B37" s="22" t="s">
        <v>6</v>
      </c>
      <c r="C37" s="22" t="s">
        <v>113</v>
      </c>
      <c r="D37" s="22" t="s">
        <v>114</v>
      </c>
      <c r="E37" s="22" t="s">
        <v>115</v>
      </c>
      <c r="F37" s="22">
        <v>902</v>
      </c>
      <c r="I37" t="str">
        <f t="shared" si="0"/>
        <v>* $orpha#902 "Werner syndrome"</v>
      </c>
      <c r="K37" t="str">
        <f t="shared" si="3"/>
        <v>* $icd10#E34.8 "Werner syndrome"</v>
      </c>
    </row>
    <row r="38" spans="1:11" x14ac:dyDescent="0.75">
      <c r="A38" s="22">
        <v>33</v>
      </c>
      <c r="B38" s="22" t="s">
        <v>6</v>
      </c>
      <c r="C38" s="22" t="s">
        <v>77</v>
      </c>
      <c r="D38" s="22" t="s">
        <v>78</v>
      </c>
      <c r="E38" s="22" t="s">
        <v>79</v>
      </c>
      <c r="F38" s="22">
        <v>906</v>
      </c>
      <c r="I38" t="str">
        <f t="shared" si="0"/>
        <v>* $orpha#906 "Wiskott-Aldrich syndrome"</v>
      </c>
      <c r="K38" t="str">
        <f t="shared" si="3"/>
        <v>* $icd10#D82.0 "Wiskott-Aldrich syndrome"</v>
      </c>
    </row>
    <row r="39" spans="1:11" x14ac:dyDescent="0.75">
      <c r="A39" s="22">
        <v>26</v>
      </c>
      <c r="B39" s="22" t="s">
        <v>6</v>
      </c>
      <c r="C39" s="22" t="s">
        <v>59</v>
      </c>
      <c r="D39" s="22" t="s">
        <v>60</v>
      </c>
      <c r="E39" s="22" t="s">
        <v>61</v>
      </c>
      <c r="F39" s="22">
        <v>910</v>
      </c>
      <c r="I39" t="str">
        <f t="shared" si="0"/>
        <v>* $orpha#910 "Xeroderma pigmentosum"</v>
      </c>
      <c r="K39" t="str">
        <f t="shared" si="3"/>
        <v>* $icd10#Q82.1 "Xeroderma pigmentosum"</v>
      </c>
    </row>
    <row r="40" spans="1:11" x14ac:dyDescent="0.75">
      <c r="A40" s="22">
        <v>37</v>
      </c>
      <c r="B40" s="22" t="s">
        <v>6</v>
      </c>
      <c r="C40" s="22" t="s">
        <v>85</v>
      </c>
      <c r="D40" s="22" t="s">
        <v>86</v>
      </c>
      <c r="E40" s="22" t="s">
        <v>8</v>
      </c>
      <c r="F40" s="22">
        <v>1331</v>
      </c>
      <c r="I40" t="str">
        <f t="shared" si="0"/>
        <v>* $orpha#1331 "Familial prostate cancer"</v>
      </c>
      <c r="K40" t="str">
        <f t="shared" si="3"/>
        <v>* $data-absent-reason#not-applicable</v>
      </c>
    </row>
    <row r="41" spans="1:11" x14ac:dyDescent="0.75">
      <c r="A41" s="22">
        <v>60</v>
      </c>
      <c r="B41" s="22" t="s">
        <v>122</v>
      </c>
      <c r="C41" s="22" t="s">
        <v>129</v>
      </c>
      <c r="D41" s="22" t="s">
        <v>130</v>
      </c>
      <c r="E41" s="22" t="s">
        <v>15</v>
      </c>
      <c r="F41" s="22">
        <v>1340</v>
      </c>
      <c r="I41" t="str">
        <f t="shared" si="0"/>
        <v>* $orpha#1340 "Cardio-Facio-Cutaneous (CFC) syndrome"</v>
      </c>
    </row>
    <row r="42" spans="1:11" x14ac:dyDescent="0.75">
      <c r="A42" s="22">
        <v>24</v>
      </c>
      <c r="B42" s="22" t="s">
        <v>6</v>
      </c>
      <c r="C42" s="22" t="s">
        <v>54</v>
      </c>
      <c r="D42" s="22" t="s">
        <v>55</v>
      </c>
      <c r="E42" s="22" t="s">
        <v>8</v>
      </c>
      <c r="F42" s="22">
        <v>1359</v>
      </c>
      <c r="I42" t="str">
        <f t="shared" si="0"/>
        <v>* $orpha#1359 "Carney Complex"</v>
      </c>
      <c r="K42" t="str">
        <f>IF(E42="not applicable","* $data-absent-reason#not-applicable",CONCATENATE("* $icd10#",E42," """,C42,""""))</f>
        <v>* $data-absent-reason#not-applicable</v>
      </c>
    </row>
    <row r="43" spans="1:11" x14ac:dyDescent="0.75">
      <c r="A43" s="22">
        <v>34</v>
      </c>
      <c r="B43" s="22" t="s">
        <v>6</v>
      </c>
      <c r="C43" s="22" t="s">
        <v>80</v>
      </c>
      <c r="D43" s="22" t="s">
        <v>81</v>
      </c>
      <c r="E43" s="22" t="s">
        <v>8</v>
      </c>
      <c r="F43" s="22">
        <v>1572</v>
      </c>
      <c r="I43" t="str">
        <f t="shared" si="0"/>
        <v>* $orpha#1572 "Common variable immune deficiency"</v>
      </c>
      <c r="K43" t="str">
        <f>IF(E43="not applicable","* $data-absent-reason#not-applicable",CONCATENATE("* $icd10#",E43," """,C43,""""))</f>
        <v>* $data-absent-reason#not-applicable</v>
      </c>
    </row>
    <row r="44" spans="1:11" x14ac:dyDescent="0.75">
      <c r="A44" s="22">
        <v>63</v>
      </c>
      <c r="B44" s="22" t="s">
        <v>122</v>
      </c>
      <c r="C44" s="22" t="s">
        <v>135</v>
      </c>
      <c r="D44" s="22" t="s">
        <v>136</v>
      </c>
      <c r="E44" s="22" t="s">
        <v>137</v>
      </c>
      <c r="F44" s="22">
        <v>1915</v>
      </c>
      <c r="I44" t="str">
        <f t="shared" si="0"/>
        <v>* $orpha#1915 "Fetal alcohol syndrome"</v>
      </c>
    </row>
    <row r="45" spans="1:11" x14ac:dyDescent="0.75">
      <c r="A45" s="22">
        <v>65</v>
      </c>
      <c r="B45" s="22" t="s">
        <v>122</v>
      </c>
      <c r="C45" s="22" t="s">
        <v>140</v>
      </c>
      <c r="D45" s="22" t="s">
        <v>141</v>
      </c>
      <c r="E45" s="22" t="s">
        <v>89</v>
      </c>
      <c r="F45" s="22">
        <v>2128</v>
      </c>
      <c r="I45" t="str">
        <f t="shared" si="0"/>
        <v>* $orpha#2128 "Isolated Hemihypertrophy"</v>
      </c>
    </row>
    <row r="46" spans="1:11" x14ac:dyDescent="0.75">
      <c r="A46" s="22">
        <v>71</v>
      </c>
      <c r="B46" s="22" t="s">
        <v>122</v>
      </c>
      <c r="C46" s="22" t="s">
        <v>151</v>
      </c>
      <c r="D46" s="22" t="s">
        <v>152</v>
      </c>
      <c r="E46" s="22" t="s">
        <v>153</v>
      </c>
      <c r="F46" s="22">
        <v>2346</v>
      </c>
      <c r="I46" t="str">
        <f t="shared" si="0"/>
        <v>* $orpha#2346 "Angioosteohypertrophic syndrome"</v>
      </c>
    </row>
    <row r="47" spans="1:11" x14ac:dyDescent="0.75">
      <c r="A47" s="22">
        <v>36</v>
      </c>
      <c r="B47" s="22" t="s">
        <v>6</v>
      </c>
      <c r="C47" s="22" t="s">
        <v>82</v>
      </c>
      <c r="D47" s="22" t="s">
        <v>83</v>
      </c>
      <c r="E47" s="22" t="s">
        <v>84</v>
      </c>
      <c r="F47" s="22">
        <v>2442</v>
      </c>
      <c r="I47" t="str">
        <f t="shared" si="0"/>
        <v>* $orpha#2442 "X-linked lymphoproliferative syndrome"</v>
      </c>
      <c r="K47" t="str">
        <f>IF(E47="not applicable","* $data-absent-reason#not-applicable",CONCATENATE("* $icd10#",E47," """,C47,""""))</f>
        <v>* $icd10#D82.3 "X-linked lymphoproliferative syndrome"</v>
      </c>
    </row>
    <row r="48" spans="1:11" x14ac:dyDescent="0.75">
      <c r="A48" s="22">
        <v>59</v>
      </c>
      <c r="B48" s="22" t="s">
        <v>122</v>
      </c>
      <c r="C48" s="22" t="s">
        <v>126</v>
      </c>
      <c r="D48" s="22" t="s">
        <v>127</v>
      </c>
      <c r="E48" s="22" t="s">
        <v>128</v>
      </c>
      <c r="F48" s="22">
        <v>2678</v>
      </c>
      <c r="I48" t="str">
        <f t="shared" si="0"/>
        <v>* $orpha#2678 "Neurofibromatosis type 6"</v>
      </c>
    </row>
    <row r="49" spans="1:11" x14ac:dyDescent="0.75">
      <c r="A49" s="22">
        <v>13</v>
      </c>
      <c r="B49" s="22" t="s">
        <v>6</v>
      </c>
      <c r="C49" s="22" t="s">
        <v>32</v>
      </c>
      <c r="D49" s="22" t="s">
        <v>33</v>
      </c>
      <c r="E49" s="22" t="s">
        <v>12</v>
      </c>
      <c r="F49" s="22">
        <v>2869</v>
      </c>
      <c r="I49" t="str">
        <f t="shared" si="0"/>
        <v>* $orpha#2869 "Peutz-Jeghers syndrome"</v>
      </c>
      <c r="K49" t="str">
        <f t="shared" ref="K49:K56" si="4">IF(E49="not applicable","* $data-absent-reason#not-applicable",CONCATENATE("* $icd10#",E49," """,C49,""""))</f>
        <v>* $icd10#Q85.8 "Peutz-Jeghers syndrome"</v>
      </c>
    </row>
    <row r="50" spans="1:11" x14ac:dyDescent="0.75">
      <c r="A50" s="22">
        <v>27</v>
      </c>
      <c r="B50" s="22" t="s">
        <v>6</v>
      </c>
      <c r="C50" s="22" t="s">
        <v>62</v>
      </c>
      <c r="D50" s="22" t="s">
        <v>63</v>
      </c>
      <c r="E50" s="22" t="s">
        <v>64</v>
      </c>
      <c r="F50" s="22">
        <v>2909</v>
      </c>
      <c r="I50" t="str">
        <f t="shared" si="0"/>
        <v>* $orpha#2909 "Rothmund Thomson syndrome"</v>
      </c>
      <c r="K50" t="str">
        <f t="shared" si="4"/>
        <v>* $icd10#Q82.8 "Rothmund Thomson syndrome"</v>
      </c>
    </row>
    <row r="51" spans="1:11" x14ac:dyDescent="0.75">
      <c r="A51" s="22">
        <v>12</v>
      </c>
      <c r="B51" s="22" t="s">
        <v>6</v>
      </c>
      <c r="C51" s="22" t="s">
        <v>30</v>
      </c>
      <c r="D51" s="22" t="s">
        <v>31</v>
      </c>
      <c r="E51" s="22" t="s">
        <v>8</v>
      </c>
      <c r="F51" s="22">
        <v>2929</v>
      </c>
      <c r="I51" t="str">
        <f t="shared" si="0"/>
        <v>* $orpha#2929 "Juvenile polyposis syndrome"</v>
      </c>
      <c r="K51" t="str">
        <f t="shared" si="4"/>
        <v>* $data-absent-reason#not-applicable</v>
      </c>
    </row>
    <row r="52" spans="1:11" x14ac:dyDescent="0.75">
      <c r="A52" s="22">
        <v>32</v>
      </c>
      <c r="B52" s="22" t="s">
        <v>6</v>
      </c>
      <c r="C52" s="22" t="s">
        <v>75</v>
      </c>
      <c r="D52" s="22" t="s">
        <v>76</v>
      </c>
      <c r="E52" s="22" t="s">
        <v>8</v>
      </c>
      <c r="F52" s="22">
        <v>3261</v>
      </c>
      <c r="I52" t="str">
        <f t="shared" si="0"/>
        <v>* $orpha#3261 "Autoimmune lymphoproliferative syndrome"</v>
      </c>
      <c r="K52" t="str">
        <f t="shared" si="4"/>
        <v>* $data-absent-reason#not-applicable</v>
      </c>
    </row>
    <row r="53" spans="1:11" x14ac:dyDescent="0.75">
      <c r="A53" s="22">
        <v>11</v>
      </c>
      <c r="B53" s="22" t="s">
        <v>6</v>
      </c>
      <c r="C53" s="22" t="s">
        <v>28</v>
      </c>
      <c r="D53" s="22" t="s">
        <v>29</v>
      </c>
      <c r="E53" s="22" t="s">
        <v>8</v>
      </c>
      <c r="F53" s="22">
        <v>26106</v>
      </c>
      <c r="I53" t="str">
        <f t="shared" si="0"/>
        <v>* $orpha#26106 "Hereditary diffuse gastric cancer "</v>
      </c>
      <c r="K53" t="str">
        <f t="shared" si="4"/>
        <v>* $data-absent-reason#not-applicable</v>
      </c>
    </row>
    <row r="54" spans="1:11" x14ac:dyDescent="0.75">
      <c r="A54" s="22">
        <v>49</v>
      </c>
      <c r="B54" s="22" t="s">
        <v>6</v>
      </c>
      <c r="C54" s="22" t="s">
        <v>104</v>
      </c>
      <c r="D54" s="22" t="s">
        <v>105</v>
      </c>
      <c r="E54" s="22" t="s">
        <v>8</v>
      </c>
      <c r="F54" s="22">
        <v>29072</v>
      </c>
      <c r="I54" t="str">
        <f t="shared" si="0"/>
        <v>* $orpha#29072 "Hereditary pheochromocytoma-paraganglioma"</v>
      </c>
      <c r="K54" t="str">
        <f t="shared" si="4"/>
        <v>* $data-absent-reason#not-applicable</v>
      </c>
    </row>
    <row r="55" spans="1:11" x14ac:dyDescent="0.75">
      <c r="A55" s="22">
        <v>18</v>
      </c>
      <c r="B55" s="22" t="s">
        <v>6</v>
      </c>
      <c r="C55" s="22" t="s">
        <v>40</v>
      </c>
      <c r="D55" s="22" t="s">
        <v>41</v>
      </c>
      <c r="E55" s="22" t="s">
        <v>8</v>
      </c>
      <c r="F55" s="22">
        <v>44890</v>
      </c>
      <c r="I55" t="str">
        <f t="shared" si="0"/>
        <v>* $orpha#44890 "Gastrointestinal stromal tumor"</v>
      </c>
      <c r="K55" t="str">
        <f t="shared" si="4"/>
        <v>* $data-absent-reason#not-applicable</v>
      </c>
    </row>
    <row r="56" spans="1:11" x14ac:dyDescent="0.75">
      <c r="A56" s="22">
        <v>44</v>
      </c>
      <c r="B56" s="22" t="s">
        <v>6</v>
      </c>
      <c r="C56" s="22" t="s">
        <v>100</v>
      </c>
      <c r="D56" s="22" t="s">
        <v>101</v>
      </c>
      <c r="E56" s="22" t="s">
        <v>8</v>
      </c>
      <c r="F56" s="22">
        <v>47044</v>
      </c>
      <c r="I56" t="str">
        <f t="shared" si="0"/>
        <v>* $orpha#47044 "Hereditary papillary renal cancer syndrome"</v>
      </c>
      <c r="K56" t="str">
        <f t="shared" si="4"/>
        <v>* $data-absent-reason#not-applicable</v>
      </c>
    </row>
    <row r="57" spans="1:11" x14ac:dyDescent="0.75">
      <c r="A57" s="22">
        <v>79</v>
      </c>
      <c r="B57" s="22" t="s">
        <v>122</v>
      </c>
      <c r="C57" s="22" t="s">
        <v>165</v>
      </c>
      <c r="D57" s="22"/>
      <c r="E57" s="22" t="s">
        <v>166</v>
      </c>
      <c r="F57" s="22">
        <v>77828</v>
      </c>
      <c r="I57" t="str">
        <f t="shared" si="0"/>
        <v>* $orpha#77828 "Genetic obesity"</v>
      </c>
    </row>
    <row r="58" spans="1:11" x14ac:dyDescent="0.75">
      <c r="A58" s="22">
        <v>80</v>
      </c>
      <c r="B58" s="22" t="s">
        <v>122</v>
      </c>
      <c r="C58" s="22" t="s">
        <v>167</v>
      </c>
      <c r="D58" s="22"/>
      <c r="E58" s="22" t="s">
        <v>89</v>
      </c>
      <c r="F58" s="22">
        <v>93460</v>
      </c>
      <c r="I58" t="str">
        <f t="shared" si="0"/>
        <v>* $orpha#93460 "Overgrowth syndrome"</v>
      </c>
    </row>
    <row r="59" spans="1:11" x14ac:dyDescent="0.75">
      <c r="A59" s="22">
        <v>18</v>
      </c>
      <c r="B59" s="22" t="s">
        <v>6</v>
      </c>
      <c r="C59" s="22" t="s">
        <v>42</v>
      </c>
      <c r="D59" s="22" t="s">
        <v>43</v>
      </c>
      <c r="E59" s="22" t="s">
        <v>8</v>
      </c>
      <c r="F59" s="22">
        <v>97286</v>
      </c>
      <c r="I59" t="str">
        <f t="shared" si="0"/>
        <v>* $orpha#97286 "Carney-Stratakis Syndrome "</v>
      </c>
      <c r="K59" t="str">
        <f>IF(E59="not applicable","* $data-absent-reason#not-applicable",CONCATENATE("* $icd10#",E59," """,C59,""""))</f>
        <v>* $data-absent-reason#not-applicable</v>
      </c>
    </row>
    <row r="60" spans="1:11" x14ac:dyDescent="0.75">
      <c r="A60" s="22">
        <v>17</v>
      </c>
      <c r="B60" s="22" t="s">
        <v>6</v>
      </c>
      <c r="C60" s="22" t="s">
        <v>39</v>
      </c>
      <c r="D60" s="22"/>
      <c r="E60" s="22" t="s">
        <v>8</v>
      </c>
      <c r="F60" s="22">
        <v>99817</v>
      </c>
      <c r="I60" t="str">
        <f t="shared" si="0"/>
        <v>* $orpha#99817 "Non-polyposis Turcot syndrome"</v>
      </c>
      <c r="K60" t="str">
        <f>IF(E60="not applicable","* $data-absent-reason#not-applicable",CONCATENATE("* $icd10#",E60," """,C60,""""))</f>
        <v>* $data-absent-reason#not-applicable</v>
      </c>
    </row>
    <row r="61" spans="1:11" x14ac:dyDescent="0.75">
      <c r="A61" s="22">
        <v>16</v>
      </c>
      <c r="B61" s="22" t="s">
        <v>6</v>
      </c>
      <c r="C61" s="22" t="s">
        <v>38</v>
      </c>
      <c r="D61" s="22"/>
      <c r="E61" s="22" t="s">
        <v>8</v>
      </c>
      <c r="F61" s="22">
        <v>99818</v>
      </c>
      <c r="I61" t="str">
        <f t="shared" si="0"/>
        <v>* $orpha#99818 "Turcot Syndrome with polyposis"</v>
      </c>
      <c r="K61" t="str">
        <f>IF(E61="not applicable","* $data-absent-reason#not-applicable",CONCATENATE("* $icd10#",E61," """,C61,""""))</f>
        <v>* $data-absent-reason#not-applicable</v>
      </c>
    </row>
    <row r="62" spans="1:11" x14ac:dyDescent="0.75">
      <c r="A62" s="22">
        <v>61</v>
      </c>
      <c r="B62" s="22" t="s">
        <v>122</v>
      </c>
      <c r="C62" s="22" t="s">
        <v>131</v>
      </c>
      <c r="D62" s="22" t="s">
        <v>132</v>
      </c>
      <c r="E62" s="22" t="s">
        <v>8</v>
      </c>
      <c r="F62" s="22">
        <v>101088</v>
      </c>
      <c r="I62" t="str">
        <f t="shared" si="0"/>
        <v>* $orpha#101088 "X-linked hyper-IgM syndrome"</v>
      </c>
    </row>
    <row r="63" spans="1:11" x14ac:dyDescent="0.75">
      <c r="A63" s="22">
        <v>70</v>
      </c>
      <c r="B63" s="22" t="s">
        <v>122</v>
      </c>
      <c r="C63" s="22" t="s">
        <v>148</v>
      </c>
      <c r="D63" s="22" t="s">
        <v>149</v>
      </c>
      <c r="E63" s="22" t="s">
        <v>150</v>
      </c>
      <c r="F63" s="22">
        <v>141145</v>
      </c>
      <c r="I63" t="str">
        <f t="shared" si="0"/>
        <v>* $orpha#141145 "Hemifacial hyperplasia"</v>
      </c>
    </row>
    <row r="64" spans="1:11" x14ac:dyDescent="0.75">
      <c r="A64" s="22">
        <v>75</v>
      </c>
      <c r="B64" s="22" t="s">
        <v>122</v>
      </c>
      <c r="C64" s="22" t="s">
        <v>160</v>
      </c>
      <c r="D64" s="22"/>
      <c r="E64" s="22" t="s">
        <v>161</v>
      </c>
      <c r="F64" s="22">
        <v>156207</v>
      </c>
      <c r="I64" t="str">
        <f t="shared" si="0"/>
        <v>* $orpha#156207 "Macroglossia"</v>
      </c>
    </row>
    <row r="65" spans="1:11" x14ac:dyDescent="0.75">
      <c r="A65" s="22">
        <v>9</v>
      </c>
      <c r="B65" s="22" t="s">
        <v>6</v>
      </c>
      <c r="C65" s="22" t="s">
        <v>24</v>
      </c>
      <c r="D65" s="22" t="s">
        <v>25</v>
      </c>
      <c r="E65" s="22" t="s">
        <v>8</v>
      </c>
      <c r="F65" s="22">
        <v>220460</v>
      </c>
      <c r="I65" t="str">
        <f t="shared" si="0"/>
        <v>* $orpha#220460 "Attenuated familial adenomatous polyposis"</v>
      </c>
      <c r="K65" t="str">
        <f>IF(E65="not applicable","* $data-absent-reason#not-applicable",CONCATENATE("* $icd10#",E65," """,C65,""""))</f>
        <v>* $data-absent-reason#not-applicable</v>
      </c>
    </row>
    <row r="66" spans="1:11" x14ac:dyDescent="0.75">
      <c r="A66" s="22">
        <v>73</v>
      </c>
      <c r="B66" s="22" t="s">
        <v>122</v>
      </c>
      <c r="C66" s="22" t="s">
        <v>156</v>
      </c>
      <c r="D66" s="22" t="s">
        <v>157</v>
      </c>
      <c r="E66" s="22" t="s">
        <v>158</v>
      </c>
      <c r="F66" s="22">
        <v>231040</v>
      </c>
      <c r="I66" t="str">
        <f t="shared" ref="I66:I78" si="5">CONCATENATE("* $orpha#",F66," """,C66,"""")</f>
        <v>* $orpha#231040 "Noonan syndrome with multiple lentigines"</v>
      </c>
    </row>
    <row r="67" spans="1:11" x14ac:dyDescent="0.75">
      <c r="A67" s="22">
        <v>48</v>
      </c>
      <c r="B67" s="22" t="s">
        <v>6</v>
      </c>
      <c r="C67" s="22" t="s">
        <v>102</v>
      </c>
      <c r="D67" s="22" t="s">
        <v>103</v>
      </c>
      <c r="E67" s="22" t="s">
        <v>8</v>
      </c>
      <c r="F67" s="22">
        <v>231108</v>
      </c>
      <c r="I67" t="str">
        <f t="shared" si="5"/>
        <v>* $orpha#231108 "Familial rhabdoid tumor"</v>
      </c>
      <c r="K67" t="str">
        <f>IF(E67="not applicable","* $data-absent-reason#not-applicable",CONCATENATE("* $icd10#",E67," """,C67,""""))</f>
        <v>* $data-absent-reason#not-applicable</v>
      </c>
    </row>
    <row r="68" spans="1:11" x14ac:dyDescent="0.75">
      <c r="A68" s="22">
        <v>57</v>
      </c>
      <c r="B68" s="22" t="s">
        <v>122</v>
      </c>
      <c r="C68" s="22" t="s">
        <v>123</v>
      </c>
      <c r="D68" s="22" t="s">
        <v>124</v>
      </c>
      <c r="E68" s="22" t="s">
        <v>125</v>
      </c>
      <c r="F68" s="22">
        <v>251347</v>
      </c>
      <c r="I68" t="str">
        <f t="shared" si="5"/>
        <v>* $orpha#251347 "Ataxia-telangiectasia-like disorder"</v>
      </c>
    </row>
    <row r="69" spans="1:11" x14ac:dyDescent="0.75">
      <c r="A69" s="22">
        <v>67</v>
      </c>
      <c r="B69" s="22" t="s">
        <v>122</v>
      </c>
      <c r="C69" s="22" t="s">
        <v>144</v>
      </c>
      <c r="D69" s="22"/>
      <c r="E69" s="22" t="s">
        <v>145</v>
      </c>
      <c r="F69" s="22">
        <v>295049</v>
      </c>
      <c r="I69" t="str">
        <f t="shared" si="5"/>
        <v>* $orpha#295049 "Upper limb Hypertrophy"</v>
      </c>
    </row>
    <row r="70" spans="1:11" x14ac:dyDescent="0.75">
      <c r="A70" s="22">
        <v>68</v>
      </c>
      <c r="B70" s="22" t="s">
        <v>122</v>
      </c>
      <c r="C70" s="22" t="s">
        <v>146</v>
      </c>
      <c r="D70" s="22"/>
      <c r="E70" s="22" t="s">
        <v>147</v>
      </c>
      <c r="F70" s="22">
        <v>295051</v>
      </c>
      <c r="I70" t="str">
        <f t="shared" si="5"/>
        <v>* $orpha#295051 "Lower limb hypertrophy"</v>
      </c>
    </row>
    <row r="71" spans="1:11" x14ac:dyDescent="0.75">
      <c r="A71" s="22">
        <v>56</v>
      </c>
      <c r="B71" s="22" t="s">
        <v>6</v>
      </c>
      <c r="C71" s="22" t="s">
        <v>120</v>
      </c>
      <c r="D71" s="22" t="s">
        <v>121</v>
      </c>
      <c r="E71" s="22" t="s">
        <v>8</v>
      </c>
      <c r="F71" s="22">
        <v>319487</v>
      </c>
      <c r="I71" t="str">
        <f t="shared" si="5"/>
        <v>* $orpha#319487 "Familial follicular or papillary thyroid cancer"</v>
      </c>
      <c r="K71" t="str">
        <f>IF(E71="not applicable","* $data-absent-reason#not-applicable",CONCATENATE("* $icd10#",E71," """,C71,""""))</f>
        <v>* $data-absent-reason#not-applicable</v>
      </c>
    </row>
    <row r="72" spans="1:11" x14ac:dyDescent="0.75">
      <c r="A72" s="22">
        <v>66</v>
      </c>
      <c r="B72" s="22" t="s">
        <v>122</v>
      </c>
      <c r="C72" s="22" t="s">
        <v>142</v>
      </c>
      <c r="D72" s="22"/>
      <c r="E72" s="22" t="s">
        <v>143</v>
      </c>
      <c r="F72" s="22">
        <v>331223</v>
      </c>
      <c r="I72" t="str">
        <f t="shared" si="5"/>
        <v>* $orpha#331223 "Hyper IgE Syndrome (HIES)"</v>
      </c>
    </row>
    <row r="73" spans="1:11" x14ac:dyDescent="0.75">
      <c r="A73" s="22">
        <v>50</v>
      </c>
      <c r="B73" s="22" t="s">
        <v>6</v>
      </c>
      <c r="C73" s="22" t="s">
        <v>106</v>
      </c>
      <c r="D73" s="22" t="s">
        <v>107</v>
      </c>
      <c r="E73" s="22" t="s">
        <v>8</v>
      </c>
      <c r="F73" s="22">
        <v>357027</v>
      </c>
      <c r="I73" t="str">
        <f t="shared" si="5"/>
        <v>* $orpha#357027 "Hereditary retinoblastoma"</v>
      </c>
      <c r="K73" t="str">
        <f>IF(E73="not applicable","* $data-absent-reason#not-applicable",CONCATENATE("* $icd10#",E73," """,C73,""""))</f>
        <v>* $data-absent-reason#not-applicable</v>
      </c>
    </row>
    <row r="74" spans="1:11" x14ac:dyDescent="0.75">
      <c r="A74" s="22">
        <v>21</v>
      </c>
      <c r="B74" s="22" t="s">
        <v>6</v>
      </c>
      <c r="C74" s="22" t="s">
        <v>46</v>
      </c>
      <c r="D74" s="22" t="s">
        <v>47</v>
      </c>
      <c r="E74" s="22" t="s">
        <v>48</v>
      </c>
      <c r="F74" s="22">
        <v>363700</v>
      </c>
      <c r="I74" t="str">
        <f t="shared" si="5"/>
        <v>* $orpha#363700 " Neurofibromatosis type 1 due to NF1 mutation or intragenic deletion"</v>
      </c>
      <c r="K74" t="str">
        <f>IF(E74="not applicable","* $data-absent-reason#not-applicable",CONCATENATE("* $icd10#",E74," """,C74,""""))</f>
        <v>* $icd10#Q85.0 " Neurofibromatosis type 1 due to NF1 mutation or intragenic deletion"</v>
      </c>
    </row>
    <row r="75" spans="1:11" x14ac:dyDescent="0.75">
      <c r="A75" s="22">
        <v>14</v>
      </c>
      <c r="B75" s="22" t="s">
        <v>6</v>
      </c>
      <c r="C75" s="22" t="s">
        <v>34</v>
      </c>
      <c r="D75" s="22" t="s">
        <v>35</v>
      </c>
      <c r="E75" s="22" t="s">
        <v>8</v>
      </c>
      <c r="F75" s="22">
        <v>404560</v>
      </c>
      <c r="I75" t="str">
        <f t="shared" si="5"/>
        <v>* $orpha#404560 "Familial atypical multiple mole melanoma syndrome"</v>
      </c>
      <c r="K75" t="str">
        <f>IF(E75="not applicable","* $data-absent-reason#not-applicable",CONCATENATE("* $icd10#",E75," """,C75,""""))</f>
        <v>* $data-absent-reason#not-applicable</v>
      </c>
    </row>
    <row r="76" spans="1:11" x14ac:dyDescent="0.75">
      <c r="A76" s="22">
        <v>10</v>
      </c>
      <c r="B76" s="22" t="s">
        <v>6</v>
      </c>
      <c r="C76" s="22" t="s">
        <v>26</v>
      </c>
      <c r="D76" s="22" t="s">
        <v>27</v>
      </c>
      <c r="E76" s="22" t="s">
        <v>8</v>
      </c>
      <c r="F76" s="22">
        <v>423776</v>
      </c>
      <c r="I76" t="str">
        <f t="shared" si="5"/>
        <v>* $orpha#423776 "Hereditary gastric cancer"</v>
      </c>
      <c r="K76" t="str">
        <f>IF(E76="not applicable","* $data-absent-reason#not-applicable",CONCATENATE("* $icd10#",E76," """,C76,""""))</f>
        <v>* $data-absent-reason#not-applicable</v>
      </c>
    </row>
    <row r="77" spans="1:11" x14ac:dyDescent="0.75">
      <c r="A77" s="22">
        <v>6</v>
      </c>
      <c r="B77" s="22" t="s">
        <v>6</v>
      </c>
      <c r="C77" s="22" t="s">
        <v>19</v>
      </c>
      <c r="D77" s="22" t="s">
        <v>20</v>
      </c>
      <c r="E77" s="22" t="s">
        <v>8</v>
      </c>
      <c r="F77" s="22">
        <v>443909</v>
      </c>
      <c r="I77" t="str">
        <f t="shared" si="5"/>
        <v>* $orpha#443909 "Hereditary nonpolyposis colon cancer"</v>
      </c>
      <c r="K77" t="str">
        <f>IF(E77="not applicable","* $data-absent-reason#not-applicable",CONCATENATE("* $icd10#",E77," """,C77,""""))</f>
        <v>* $data-absent-reason#not-applicable</v>
      </c>
    </row>
    <row r="78" spans="1:11" x14ac:dyDescent="0.75">
      <c r="A78" s="22">
        <v>74</v>
      </c>
      <c r="B78" s="22" t="s">
        <v>122</v>
      </c>
      <c r="C78" s="22" t="s">
        <v>159</v>
      </c>
      <c r="D78" s="22"/>
      <c r="E78" s="22" t="s">
        <v>8</v>
      </c>
      <c r="F78" s="22">
        <v>458830</v>
      </c>
      <c r="I78" t="str">
        <f t="shared" si="5"/>
        <v>* $orpha#458830 "Rare capillary malformation with associated anomalies"</v>
      </c>
    </row>
    <row r="79" spans="1:11" x14ac:dyDescent="0.75">
      <c r="A79" s="22"/>
      <c r="B79" s="22"/>
      <c r="C79" s="22"/>
      <c r="D79" s="22"/>
      <c r="E79" s="22"/>
      <c r="F79" s="22"/>
    </row>
    <row r="82" spans="3:9" x14ac:dyDescent="0.75">
      <c r="C82" t="s">
        <v>68</v>
      </c>
      <c r="F82">
        <v>84</v>
      </c>
      <c r="I82" t="str">
        <f t="shared" ref="I82:I145" si="6">CONCATENATE("* $orpha#",F82," """,C82,"""")</f>
        <v>* $orpha#84 "Fanconi anemia"</v>
      </c>
    </row>
    <row r="83" spans="3:9" x14ac:dyDescent="0.75">
      <c r="C83" t="s">
        <v>16</v>
      </c>
      <c r="F83">
        <v>100</v>
      </c>
      <c r="I83" t="str">
        <f t="shared" si="6"/>
        <v>* $orpha#100 "Ataxia telangiectasia"</v>
      </c>
    </row>
    <row r="84" spans="3:9" x14ac:dyDescent="0.75">
      <c r="C84" t="s">
        <v>13</v>
      </c>
      <c r="F84">
        <v>109</v>
      </c>
      <c r="I84" t="str">
        <f t="shared" si="6"/>
        <v>* $orpha#109 "Bannayan-Riley-Ruvalcaba syndrome"</v>
      </c>
    </row>
    <row r="85" spans="3:9" x14ac:dyDescent="0.75">
      <c r="C85" t="s">
        <v>92</v>
      </c>
      <c r="F85">
        <v>116</v>
      </c>
      <c r="I85" t="str">
        <f t="shared" si="6"/>
        <v>* $orpha#116 "Beckwith-Wiedemann syndrome"</v>
      </c>
    </row>
    <row r="86" spans="3:9" x14ac:dyDescent="0.75">
      <c r="C86" t="s">
        <v>98</v>
      </c>
      <c r="F86">
        <v>122</v>
      </c>
      <c r="I86" t="str">
        <f t="shared" si="6"/>
        <v>* $orpha#122 "Birt-Hogg-Dube´ syndrome"</v>
      </c>
    </row>
    <row r="87" spans="3:9" x14ac:dyDescent="0.75">
      <c r="C87" t="s">
        <v>65</v>
      </c>
      <c r="F87">
        <v>125</v>
      </c>
      <c r="I87" t="str">
        <f t="shared" si="6"/>
        <v>* $orpha#125 "Bloom syndrome"</v>
      </c>
    </row>
    <row r="88" spans="3:9" x14ac:dyDescent="0.75">
      <c r="C88" t="s">
        <v>21</v>
      </c>
      <c r="F88">
        <v>144</v>
      </c>
      <c r="I88" t="str">
        <f t="shared" si="6"/>
        <v>* $orpha#144 "Lynch  Syndrome"</v>
      </c>
    </row>
    <row r="89" spans="3:9" x14ac:dyDescent="0.75">
      <c r="C89" t="s">
        <v>7</v>
      </c>
      <c r="F89">
        <v>145</v>
      </c>
      <c r="I89" t="str">
        <f t="shared" si="6"/>
        <v>* $orpha#145 "Hereditary breast and ovarian cancer syndrome"</v>
      </c>
    </row>
    <row r="90" spans="3:9" x14ac:dyDescent="0.75">
      <c r="C90" t="s">
        <v>10</v>
      </c>
      <c r="F90">
        <v>201</v>
      </c>
      <c r="I90" t="str">
        <f t="shared" si="6"/>
        <v>* $orpha#201 "Cowden Syndrome"</v>
      </c>
    </row>
    <row r="91" spans="3:9" x14ac:dyDescent="0.75">
      <c r="C91" t="s">
        <v>108</v>
      </c>
      <c r="F91">
        <v>321</v>
      </c>
      <c r="I91" t="str">
        <f t="shared" si="6"/>
        <v>* $orpha#321 "Multiple osteochondromas"</v>
      </c>
    </row>
    <row r="92" spans="3:9" x14ac:dyDescent="0.75">
      <c r="C92" t="s">
        <v>138</v>
      </c>
      <c r="F92">
        <v>347</v>
      </c>
      <c r="I92" t="str">
        <f t="shared" si="6"/>
        <v>* $orpha#347 "Frasier syndrome"</v>
      </c>
    </row>
    <row r="93" spans="3:9" x14ac:dyDescent="0.75">
      <c r="C93" t="s">
        <v>87</v>
      </c>
      <c r="F93">
        <v>373</v>
      </c>
      <c r="I93" t="str">
        <f t="shared" si="6"/>
        <v>* $orpha#373 "Simpson-Golabi-Behmel syndrome"</v>
      </c>
    </row>
    <row r="94" spans="3:9" x14ac:dyDescent="0.75">
      <c r="C94" t="s">
        <v>45</v>
      </c>
      <c r="F94">
        <v>377</v>
      </c>
      <c r="I94" t="str">
        <f t="shared" si="6"/>
        <v>* $orpha#377 "Gorlin syndrome"</v>
      </c>
    </row>
    <row r="95" spans="3:9" x14ac:dyDescent="0.75">
      <c r="C95" t="s">
        <v>154</v>
      </c>
      <c r="F95">
        <v>500</v>
      </c>
      <c r="I95" t="str">
        <f t="shared" si="6"/>
        <v>* $orpha#500 "LEOPARD syndrome"</v>
      </c>
    </row>
    <row r="96" spans="3:9" x14ac:dyDescent="0.75">
      <c r="C96" t="s">
        <v>111</v>
      </c>
      <c r="F96">
        <v>523</v>
      </c>
      <c r="I96" t="str">
        <f t="shared" si="6"/>
        <v>* $orpha#523 "Hereditary leiomyomatosis and renal cell cancer"</v>
      </c>
    </row>
    <row r="97" spans="3:9" x14ac:dyDescent="0.75">
      <c r="C97" t="s">
        <v>9</v>
      </c>
      <c r="F97">
        <v>524</v>
      </c>
      <c r="I97" t="str">
        <f t="shared" si="6"/>
        <v>* $orpha#524 "Li-Fraumeni Syndrome"</v>
      </c>
    </row>
    <row r="98" spans="3:9" x14ac:dyDescent="0.75">
      <c r="C98" t="s">
        <v>56</v>
      </c>
      <c r="F98">
        <v>587</v>
      </c>
      <c r="I98" t="str">
        <f t="shared" si="6"/>
        <v>* $orpha#587 "Muir Torre syndrome"</v>
      </c>
    </row>
    <row r="99" spans="3:9" x14ac:dyDescent="0.75">
      <c r="C99" t="s">
        <v>44</v>
      </c>
      <c r="F99">
        <v>618</v>
      </c>
      <c r="I99" t="str">
        <f t="shared" si="6"/>
        <v>* $orpha#618 "Familial Melanoma "</v>
      </c>
    </row>
    <row r="100" spans="3:9" x14ac:dyDescent="0.75">
      <c r="C100" t="s">
        <v>49</v>
      </c>
      <c r="F100">
        <v>637</v>
      </c>
      <c r="I100" t="str">
        <f t="shared" si="6"/>
        <v>* $orpha#637 "Neurofibromatosis type 2"</v>
      </c>
    </row>
    <row r="101" spans="3:9" x14ac:dyDescent="0.75">
      <c r="C101" t="s">
        <v>73</v>
      </c>
      <c r="F101">
        <v>647</v>
      </c>
      <c r="I101" t="str">
        <f t="shared" si="6"/>
        <v>* $orpha#647 "Nijmegen breakage syndrome"</v>
      </c>
    </row>
    <row r="102" spans="3:9" x14ac:dyDescent="0.75">
      <c r="C102" t="s">
        <v>162</v>
      </c>
      <c r="F102">
        <v>648</v>
      </c>
      <c r="I102" t="str">
        <f t="shared" si="6"/>
        <v>* $orpha#648 "Noonan syndrome"</v>
      </c>
    </row>
    <row r="103" spans="3:9" x14ac:dyDescent="0.75">
      <c r="C103" t="s">
        <v>116</v>
      </c>
      <c r="F103">
        <v>652</v>
      </c>
      <c r="I103" t="str">
        <f t="shared" si="6"/>
        <v>* $orpha#652 "Multiple endocrine neoplasia type 1"</v>
      </c>
    </row>
    <row r="104" spans="3:9" x14ac:dyDescent="0.75">
      <c r="C104" t="s">
        <v>118</v>
      </c>
      <c r="F104">
        <v>653</v>
      </c>
      <c r="I104" t="str">
        <f t="shared" si="6"/>
        <v>* $orpha#653 "Multiple endocrine neoplasia type 2"</v>
      </c>
    </row>
    <row r="105" spans="3:9" x14ac:dyDescent="0.75">
      <c r="C105" t="s">
        <v>94</v>
      </c>
      <c r="F105">
        <v>654</v>
      </c>
      <c r="I105" t="str">
        <f t="shared" si="6"/>
        <v>* $orpha#654 "Nephroblastoma"</v>
      </c>
    </row>
    <row r="106" spans="3:9" x14ac:dyDescent="0.75">
      <c r="C106" t="s">
        <v>163</v>
      </c>
      <c r="F106">
        <v>660</v>
      </c>
      <c r="I106" t="str">
        <f t="shared" si="6"/>
        <v>* $orpha#660 "Omphalocele"</v>
      </c>
    </row>
    <row r="107" spans="3:9" x14ac:dyDescent="0.75">
      <c r="C107" t="s">
        <v>36</v>
      </c>
      <c r="F107">
        <v>676</v>
      </c>
      <c r="I107" t="str">
        <f t="shared" si="6"/>
        <v>* $orpha#676 "Hereditary chronic pancreatitis"</v>
      </c>
    </row>
    <row r="108" spans="3:9" x14ac:dyDescent="0.75">
      <c r="C108" t="s">
        <v>22</v>
      </c>
      <c r="F108">
        <v>733</v>
      </c>
      <c r="I108" t="str">
        <f t="shared" si="6"/>
        <v>* $orpha#733 "Familial adenomatous polyposis"</v>
      </c>
    </row>
    <row r="109" spans="3:9" x14ac:dyDescent="0.75">
      <c r="C109" t="s">
        <v>168</v>
      </c>
      <c r="F109">
        <v>744</v>
      </c>
      <c r="I109" t="str">
        <f t="shared" si="6"/>
        <v>* $orpha#744 "Proteus syndrome"</v>
      </c>
    </row>
    <row r="110" spans="3:9" x14ac:dyDescent="0.75">
      <c r="C110" t="s">
        <v>51</v>
      </c>
      <c r="F110">
        <v>805</v>
      </c>
      <c r="I110" t="str">
        <f t="shared" si="6"/>
        <v>* $orpha#805 "Tuberous sclerosis complex"</v>
      </c>
    </row>
    <row r="111" spans="3:9" x14ac:dyDescent="0.75">
      <c r="C111" t="s">
        <v>71</v>
      </c>
      <c r="F111">
        <v>811</v>
      </c>
      <c r="I111" t="str">
        <f t="shared" si="6"/>
        <v>* $orpha#811 "Shwachman-Diamond syndrome"</v>
      </c>
    </row>
    <row r="112" spans="3:9" x14ac:dyDescent="0.75">
      <c r="C112" t="s">
        <v>170</v>
      </c>
      <c r="F112">
        <v>821</v>
      </c>
      <c r="I112" t="str">
        <f t="shared" si="6"/>
        <v>* $orpha#821 "Sotos syndrome"</v>
      </c>
    </row>
    <row r="113" spans="3:9" x14ac:dyDescent="0.75">
      <c r="C113" t="s">
        <v>133</v>
      </c>
      <c r="F113">
        <v>870</v>
      </c>
      <c r="I113" t="str">
        <f t="shared" si="6"/>
        <v>* $orpha#870 "Down syndrome"</v>
      </c>
    </row>
    <row r="114" spans="3:9" x14ac:dyDescent="0.75">
      <c r="C114" t="s">
        <v>172</v>
      </c>
      <c r="F114">
        <v>881</v>
      </c>
      <c r="I114" t="str">
        <f t="shared" si="6"/>
        <v>* $orpha#881 "Turner syndrome"</v>
      </c>
    </row>
    <row r="115" spans="3:9" x14ac:dyDescent="0.75">
      <c r="C115" t="s">
        <v>90</v>
      </c>
      <c r="F115">
        <v>892</v>
      </c>
      <c r="I115" t="str">
        <f t="shared" si="6"/>
        <v>* $orpha#892 "von Hippel-Lindau syndrome"</v>
      </c>
    </row>
    <row r="116" spans="3:9" x14ac:dyDescent="0.75">
      <c r="C116" t="s">
        <v>96</v>
      </c>
      <c r="F116">
        <v>893</v>
      </c>
      <c r="I116" t="str">
        <f t="shared" si="6"/>
        <v>* $orpha#893 "WAGR syndrome"</v>
      </c>
    </row>
    <row r="117" spans="3:9" x14ac:dyDescent="0.75">
      <c r="C117" t="s">
        <v>113</v>
      </c>
      <c r="F117">
        <v>902</v>
      </c>
      <c r="I117" t="str">
        <f t="shared" si="6"/>
        <v>* $orpha#902 "Werner syndrome"</v>
      </c>
    </row>
    <row r="118" spans="3:9" x14ac:dyDescent="0.75">
      <c r="C118" t="s">
        <v>77</v>
      </c>
      <c r="F118">
        <v>906</v>
      </c>
      <c r="I118" t="str">
        <f t="shared" si="6"/>
        <v>* $orpha#906 "Wiskott-Aldrich syndrome"</v>
      </c>
    </row>
    <row r="119" spans="3:9" x14ac:dyDescent="0.75">
      <c r="C119" t="s">
        <v>59</v>
      </c>
      <c r="F119">
        <v>910</v>
      </c>
      <c r="I119" t="str">
        <f t="shared" si="6"/>
        <v>* $orpha#910 "Xeroderma pigmentosum"</v>
      </c>
    </row>
    <row r="120" spans="3:9" x14ac:dyDescent="0.75">
      <c r="C120" t="s">
        <v>85</v>
      </c>
      <c r="F120">
        <v>1331</v>
      </c>
      <c r="I120" t="str">
        <f t="shared" si="6"/>
        <v>* $orpha#1331 "Familial prostate cancer"</v>
      </c>
    </row>
    <row r="121" spans="3:9" x14ac:dyDescent="0.75">
      <c r="C121" t="s">
        <v>129</v>
      </c>
      <c r="F121">
        <v>1340</v>
      </c>
      <c r="I121" t="str">
        <f t="shared" si="6"/>
        <v>* $orpha#1340 "Cardio-Facio-Cutaneous (CFC) syndrome"</v>
      </c>
    </row>
    <row r="122" spans="3:9" x14ac:dyDescent="0.75">
      <c r="C122" t="s">
        <v>54</v>
      </c>
      <c r="F122">
        <v>1359</v>
      </c>
      <c r="I122" t="str">
        <f t="shared" si="6"/>
        <v>* $orpha#1359 "Carney Complex"</v>
      </c>
    </row>
    <row r="123" spans="3:9" x14ac:dyDescent="0.75">
      <c r="C123" t="s">
        <v>80</v>
      </c>
      <c r="F123">
        <v>1572</v>
      </c>
      <c r="I123" t="str">
        <f t="shared" si="6"/>
        <v>* $orpha#1572 "Common variable immune deficiency"</v>
      </c>
    </row>
    <row r="124" spans="3:9" x14ac:dyDescent="0.75">
      <c r="C124" t="s">
        <v>135</v>
      </c>
      <c r="F124">
        <v>1915</v>
      </c>
      <c r="I124" t="str">
        <f t="shared" si="6"/>
        <v>* $orpha#1915 "Fetal alcohol syndrome"</v>
      </c>
    </row>
    <row r="125" spans="3:9" x14ac:dyDescent="0.75">
      <c r="C125" t="s">
        <v>140</v>
      </c>
      <c r="F125">
        <v>2128</v>
      </c>
      <c r="I125" t="str">
        <f t="shared" si="6"/>
        <v>* $orpha#2128 "Isolated Hemihypertrophy"</v>
      </c>
    </row>
    <row r="126" spans="3:9" x14ac:dyDescent="0.75">
      <c r="C126" t="s">
        <v>151</v>
      </c>
      <c r="F126">
        <v>2346</v>
      </c>
      <c r="I126" t="str">
        <f t="shared" si="6"/>
        <v>* $orpha#2346 "Angioosteohypertrophic syndrome"</v>
      </c>
    </row>
    <row r="127" spans="3:9" x14ac:dyDescent="0.75">
      <c r="C127" t="s">
        <v>82</v>
      </c>
      <c r="F127">
        <v>2442</v>
      </c>
      <c r="I127" t="str">
        <f t="shared" si="6"/>
        <v>* $orpha#2442 "X-linked lymphoproliferative syndrome"</v>
      </c>
    </row>
    <row r="128" spans="3:9" x14ac:dyDescent="0.75">
      <c r="C128" t="s">
        <v>126</v>
      </c>
      <c r="F128">
        <v>2678</v>
      </c>
      <c r="I128" t="str">
        <f t="shared" si="6"/>
        <v>* $orpha#2678 "Neurofibromatosis type 6"</v>
      </c>
    </row>
    <row r="129" spans="3:9" x14ac:dyDescent="0.75">
      <c r="C129" t="s">
        <v>32</v>
      </c>
      <c r="F129">
        <v>2869</v>
      </c>
      <c r="I129" t="str">
        <f t="shared" si="6"/>
        <v>* $orpha#2869 "Peutz-Jeghers syndrome"</v>
      </c>
    </row>
    <row r="130" spans="3:9" x14ac:dyDescent="0.75">
      <c r="C130" t="s">
        <v>62</v>
      </c>
      <c r="F130">
        <v>2909</v>
      </c>
      <c r="I130" t="str">
        <f t="shared" si="6"/>
        <v>* $orpha#2909 "Rothmund Thomson syndrome"</v>
      </c>
    </row>
    <row r="131" spans="3:9" x14ac:dyDescent="0.75">
      <c r="C131" t="s">
        <v>30</v>
      </c>
      <c r="F131">
        <v>2929</v>
      </c>
      <c r="I131" t="str">
        <f t="shared" si="6"/>
        <v>* $orpha#2929 "Juvenile polyposis syndrome"</v>
      </c>
    </row>
    <row r="132" spans="3:9" x14ac:dyDescent="0.75">
      <c r="C132" t="s">
        <v>75</v>
      </c>
      <c r="F132">
        <v>3261</v>
      </c>
      <c r="I132" t="str">
        <f t="shared" si="6"/>
        <v>* $orpha#3261 "Autoimmune lymphoproliferative syndrome"</v>
      </c>
    </row>
    <row r="133" spans="3:9" x14ac:dyDescent="0.75">
      <c r="C133" t="s">
        <v>28</v>
      </c>
      <c r="F133">
        <v>26106</v>
      </c>
      <c r="I133" t="str">
        <f t="shared" si="6"/>
        <v>* $orpha#26106 "Hereditary diffuse gastric cancer "</v>
      </c>
    </row>
    <row r="134" spans="3:9" x14ac:dyDescent="0.75">
      <c r="C134" t="s">
        <v>104</v>
      </c>
      <c r="F134">
        <v>29072</v>
      </c>
      <c r="I134" t="str">
        <f t="shared" si="6"/>
        <v>* $orpha#29072 "Hereditary pheochromocytoma-paraganglioma"</v>
      </c>
    </row>
    <row r="135" spans="3:9" x14ac:dyDescent="0.75">
      <c r="C135" t="s">
        <v>40</v>
      </c>
      <c r="F135">
        <v>44890</v>
      </c>
      <c r="I135" t="str">
        <f t="shared" si="6"/>
        <v>* $orpha#44890 "Gastrointestinal stromal tumor"</v>
      </c>
    </row>
    <row r="136" spans="3:9" x14ac:dyDescent="0.75">
      <c r="C136" t="s">
        <v>100</v>
      </c>
      <c r="F136">
        <v>47044</v>
      </c>
      <c r="I136" t="str">
        <f t="shared" si="6"/>
        <v>* $orpha#47044 "Hereditary papillary renal cancer syndrome"</v>
      </c>
    </row>
    <row r="137" spans="3:9" x14ac:dyDescent="0.75">
      <c r="C137" t="s">
        <v>165</v>
      </c>
      <c r="F137">
        <v>77828</v>
      </c>
      <c r="I137" t="str">
        <f t="shared" si="6"/>
        <v>* $orpha#77828 "Genetic obesity"</v>
      </c>
    </row>
    <row r="138" spans="3:9" x14ac:dyDescent="0.75">
      <c r="C138" t="s">
        <v>167</v>
      </c>
      <c r="F138">
        <v>93460</v>
      </c>
      <c r="I138" t="str">
        <f t="shared" si="6"/>
        <v>* $orpha#93460 "Overgrowth syndrome"</v>
      </c>
    </row>
    <row r="139" spans="3:9" x14ac:dyDescent="0.75">
      <c r="C139" t="s">
        <v>42</v>
      </c>
      <c r="F139">
        <v>97286</v>
      </c>
      <c r="I139" t="str">
        <f t="shared" si="6"/>
        <v>* $orpha#97286 "Carney-Stratakis Syndrome "</v>
      </c>
    </row>
    <row r="140" spans="3:9" x14ac:dyDescent="0.75">
      <c r="C140" t="s">
        <v>39</v>
      </c>
      <c r="F140">
        <v>99817</v>
      </c>
      <c r="I140" t="str">
        <f t="shared" si="6"/>
        <v>* $orpha#99817 "Non-polyposis Turcot syndrome"</v>
      </c>
    </row>
    <row r="141" spans="3:9" x14ac:dyDescent="0.75">
      <c r="C141" t="s">
        <v>38</v>
      </c>
      <c r="F141">
        <v>99818</v>
      </c>
      <c r="I141" t="str">
        <f t="shared" si="6"/>
        <v>* $orpha#99818 "Turcot Syndrome with polyposis"</v>
      </c>
    </row>
    <row r="142" spans="3:9" x14ac:dyDescent="0.75">
      <c r="C142" t="s">
        <v>131</v>
      </c>
      <c r="F142">
        <v>101088</v>
      </c>
      <c r="I142" t="str">
        <f t="shared" si="6"/>
        <v>* $orpha#101088 "X-linked hyper-IgM syndrome"</v>
      </c>
    </row>
    <row r="143" spans="3:9" x14ac:dyDescent="0.75">
      <c r="C143" t="s">
        <v>148</v>
      </c>
      <c r="F143">
        <v>141145</v>
      </c>
      <c r="I143" t="str">
        <f t="shared" si="6"/>
        <v>* $orpha#141145 "Hemifacial hyperplasia"</v>
      </c>
    </row>
    <row r="144" spans="3:9" x14ac:dyDescent="0.75">
      <c r="C144" t="s">
        <v>160</v>
      </c>
      <c r="F144">
        <v>156207</v>
      </c>
      <c r="I144" t="str">
        <f t="shared" si="6"/>
        <v>* $orpha#156207 "Macroglossia"</v>
      </c>
    </row>
    <row r="145" spans="3:9" x14ac:dyDescent="0.75">
      <c r="C145" t="s">
        <v>24</v>
      </c>
      <c r="F145">
        <v>220460</v>
      </c>
      <c r="I145" t="str">
        <f t="shared" si="6"/>
        <v>* $orpha#220460 "Attenuated familial adenomatous polyposis"</v>
      </c>
    </row>
    <row r="146" spans="3:9" x14ac:dyDescent="0.75">
      <c r="C146" t="s">
        <v>156</v>
      </c>
      <c r="F146">
        <v>231040</v>
      </c>
      <c r="I146" t="str">
        <f t="shared" ref="I146:I158" si="7">CONCATENATE("* $orpha#",F146," """,C146,"""")</f>
        <v>* $orpha#231040 "Noonan syndrome with multiple lentigines"</v>
      </c>
    </row>
    <row r="147" spans="3:9" x14ac:dyDescent="0.75">
      <c r="C147" t="s">
        <v>102</v>
      </c>
      <c r="F147">
        <v>231108</v>
      </c>
      <c r="I147" t="str">
        <f t="shared" si="7"/>
        <v>* $orpha#231108 "Familial rhabdoid tumor"</v>
      </c>
    </row>
    <row r="148" spans="3:9" x14ac:dyDescent="0.75">
      <c r="C148" t="s">
        <v>123</v>
      </c>
      <c r="F148">
        <v>251347</v>
      </c>
      <c r="I148" t="str">
        <f t="shared" si="7"/>
        <v>* $orpha#251347 "Ataxia-telangiectasia-like disorder"</v>
      </c>
    </row>
    <row r="149" spans="3:9" x14ac:dyDescent="0.75">
      <c r="C149" t="s">
        <v>144</v>
      </c>
      <c r="F149">
        <v>295049</v>
      </c>
      <c r="I149" t="str">
        <f t="shared" si="7"/>
        <v>* $orpha#295049 "Upper limb Hypertrophy"</v>
      </c>
    </row>
    <row r="150" spans="3:9" x14ac:dyDescent="0.75">
      <c r="C150" t="s">
        <v>146</v>
      </c>
      <c r="F150">
        <v>295051</v>
      </c>
      <c r="I150" t="str">
        <f t="shared" si="7"/>
        <v>* $orpha#295051 "Lower limb hypertrophy"</v>
      </c>
    </row>
    <row r="151" spans="3:9" x14ac:dyDescent="0.75">
      <c r="C151" t="s">
        <v>120</v>
      </c>
      <c r="F151">
        <v>319487</v>
      </c>
      <c r="I151" t="str">
        <f t="shared" si="7"/>
        <v>* $orpha#319487 "Familial follicular or papillary thyroid cancer"</v>
      </c>
    </row>
    <row r="152" spans="3:9" x14ac:dyDescent="0.75">
      <c r="C152" t="s">
        <v>142</v>
      </c>
      <c r="F152">
        <v>331223</v>
      </c>
      <c r="I152" t="str">
        <f t="shared" si="7"/>
        <v>* $orpha#331223 "Hyper IgE Syndrome (HIES)"</v>
      </c>
    </row>
    <row r="153" spans="3:9" x14ac:dyDescent="0.75">
      <c r="C153" t="s">
        <v>106</v>
      </c>
      <c r="F153">
        <v>357027</v>
      </c>
      <c r="I153" t="str">
        <f t="shared" si="7"/>
        <v>* $orpha#357027 "Hereditary retinoblastoma"</v>
      </c>
    </row>
    <row r="154" spans="3:9" x14ac:dyDescent="0.75">
      <c r="C154" t="s">
        <v>175</v>
      </c>
      <c r="F154">
        <v>363700</v>
      </c>
      <c r="I154" t="str">
        <f t="shared" si="7"/>
        <v>* $orpha#363700 "Neurofibromatosis type 1 due to NF1 mutation or intragenic deletion"</v>
      </c>
    </row>
    <row r="155" spans="3:9" x14ac:dyDescent="0.75">
      <c r="C155" t="s">
        <v>34</v>
      </c>
      <c r="F155">
        <v>404560</v>
      </c>
      <c r="I155" t="str">
        <f t="shared" si="7"/>
        <v>* $orpha#404560 "Familial atypical multiple mole melanoma syndrome"</v>
      </c>
    </row>
    <row r="156" spans="3:9" x14ac:dyDescent="0.75">
      <c r="C156" t="s">
        <v>26</v>
      </c>
      <c r="F156">
        <v>423776</v>
      </c>
      <c r="I156" t="str">
        <f t="shared" si="7"/>
        <v>* $orpha#423776 "Hereditary gastric cancer"</v>
      </c>
    </row>
    <row r="157" spans="3:9" x14ac:dyDescent="0.75">
      <c r="C157" t="s">
        <v>19</v>
      </c>
      <c r="F157">
        <v>443909</v>
      </c>
      <c r="I157" t="str">
        <f t="shared" si="7"/>
        <v>* $orpha#443909 "Hereditary nonpolyposis colon cancer"</v>
      </c>
    </row>
    <row r="158" spans="3:9" x14ac:dyDescent="0.75">
      <c r="C158" t="s">
        <v>159</v>
      </c>
      <c r="F158">
        <v>458830</v>
      </c>
      <c r="I158" t="str">
        <f t="shared" si="7"/>
        <v>* $orpha#458830 "Rare capillary malformation with associated anomalies"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7386-9D06-457A-9587-082F4528DEC2}">
  <dimension ref="A3:O79"/>
  <sheetViews>
    <sheetView topLeftCell="A46" workbookViewId="0">
      <selection activeCell="O3" sqref="O3:O55"/>
    </sheetView>
  </sheetViews>
  <sheetFormatPr defaultRowHeight="14.75" x14ac:dyDescent="0.75"/>
  <cols>
    <col min="3" max="3" width="78.6328125" customWidth="1"/>
    <col min="5" max="5" width="45.5" customWidth="1"/>
  </cols>
  <sheetData>
    <row r="3" spans="1:15" x14ac:dyDescent="0.75">
      <c r="A3" t="b">
        <f>IF(C3=E3,TRUE,FALSE)</f>
        <v>1</v>
      </c>
      <c r="C3" t="s">
        <v>176</v>
      </c>
      <c r="E3" t="s">
        <v>176</v>
      </c>
      <c r="G3">
        <v>145</v>
      </c>
      <c r="H3" t="s">
        <v>7</v>
      </c>
      <c r="O3" t="s">
        <v>183</v>
      </c>
    </row>
    <row r="4" spans="1:15" x14ac:dyDescent="0.75">
      <c r="A4" t="b">
        <f t="shared" ref="A4:A67" si="0">IF(C4=E4,TRUE,FALSE)</f>
        <v>1</v>
      </c>
      <c r="C4" t="s">
        <v>177</v>
      </c>
      <c r="E4" t="s">
        <v>177</v>
      </c>
      <c r="G4">
        <v>524</v>
      </c>
      <c r="H4" t="s">
        <v>9</v>
      </c>
      <c r="O4" t="s">
        <v>191</v>
      </c>
    </row>
    <row r="5" spans="1:15" x14ac:dyDescent="0.75">
      <c r="A5" t="b">
        <f t="shared" si="0"/>
        <v>1</v>
      </c>
      <c r="C5" t="s">
        <v>178</v>
      </c>
      <c r="E5" t="s">
        <v>178</v>
      </c>
      <c r="G5">
        <v>201</v>
      </c>
      <c r="H5" t="s">
        <v>10</v>
      </c>
      <c r="O5" t="s">
        <v>184</v>
      </c>
    </row>
    <row r="6" spans="1:15" x14ac:dyDescent="0.75">
      <c r="A6" t="b">
        <f t="shared" si="0"/>
        <v>1</v>
      </c>
      <c r="C6" t="s">
        <v>179</v>
      </c>
      <c r="E6" t="s">
        <v>179</v>
      </c>
      <c r="G6">
        <v>109</v>
      </c>
      <c r="H6" t="s">
        <v>13</v>
      </c>
      <c r="O6" t="s">
        <v>178</v>
      </c>
    </row>
    <row r="7" spans="1:15" x14ac:dyDescent="0.75">
      <c r="A7" t="b">
        <f t="shared" si="0"/>
        <v>1</v>
      </c>
      <c r="C7" t="s">
        <v>180</v>
      </c>
      <c r="E7" t="s">
        <v>180</v>
      </c>
      <c r="G7">
        <v>100</v>
      </c>
      <c r="H7" t="s">
        <v>16</v>
      </c>
      <c r="O7" t="s">
        <v>177</v>
      </c>
    </row>
    <row r="8" spans="1:15" x14ac:dyDescent="0.75">
      <c r="A8" t="b">
        <f t="shared" si="0"/>
        <v>1</v>
      </c>
      <c r="C8" t="s">
        <v>181</v>
      </c>
      <c r="E8" t="s">
        <v>181</v>
      </c>
      <c r="G8">
        <v>443909</v>
      </c>
      <c r="H8" t="s">
        <v>19</v>
      </c>
      <c r="O8" t="s">
        <v>251</v>
      </c>
    </row>
    <row r="9" spans="1:15" x14ac:dyDescent="0.75">
      <c r="A9" t="b">
        <f t="shared" si="0"/>
        <v>1</v>
      </c>
      <c r="C9" t="s">
        <v>182</v>
      </c>
      <c r="E9" t="s">
        <v>182</v>
      </c>
      <c r="G9">
        <v>144</v>
      </c>
      <c r="H9" t="s">
        <v>254</v>
      </c>
      <c r="O9" t="s">
        <v>258</v>
      </c>
    </row>
    <row r="10" spans="1:15" x14ac:dyDescent="0.75">
      <c r="A10" t="b">
        <f t="shared" si="0"/>
        <v>1</v>
      </c>
      <c r="C10" t="s">
        <v>183</v>
      </c>
      <c r="E10" t="s">
        <v>183</v>
      </c>
      <c r="G10">
        <v>733</v>
      </c>
      <c r="H10" t="s">
        <v>22</v>
      </c>
      <c r="O10" t="s">
        <v>202</v>
      </c>
    </row>
    <row r="11" spans="1:15" x14ac:dyDescent="0.75">
      <c r="A11" t="b">
        <f t="shared" si="0"/>
        <v>1</v>
      </c>
      <c r="C11" t="s">
        <v>184</v>
      </c>
      <c r="E11" t="s">
        <v>184</v>
      </c>
      <c r="G11">
        <v>220460</v>
      </c>
      <c r="H11" t="s">
        <v>24</v>
      </c>
      <c r="O11" t="s">
        <v>239</v>
      </c>
    </row>
    <row r="12" spans="1:15" x14ac:dyDescent="0.75">
      <c r="A12" t="b">
        <f t="shared" si="0"/>
        <v>1</v>
      </c>
      <c r="C12" t="s">
        <v>185</v>
      </c>
      <c r="E12" t="s">
        <v>185</v>
      </c>
      <c r="G12">
        <v>423776</v>
      </c>
      <c r="H12" t="s">
        <v>26</v>
      </c>
      <c r="O12" t="s">
        <v>250</v>
      </c>
    </row>
    <row r="13" spans="1:15" x14ac:dyDescent="0.75">
      <c r="A13" t="b">
        <f t="shared" si="0"/>
        <v>1</v>
      </c>
      <c r="C13" t="s">
        <v>186</v>
      </c>
      <c r="E13" t="s">
        <v>186</v>
      </c>
      <c r="G13">
        <v>26106</v>
      </c>
      <c r="H13" t="s">
        <v>255</v>
      </c>
      <c r="O13" t="s">
        <v>259</v>
      </c>
    </row>
    <row r="14" spans="1:15" x14ac:dyDescent="0.75">
      <c r="A14" t="b">
        <f t="shared" si="0"/>
        <v>1</v>
      </c>
      <c r="C14" t="s">
        <v>187</v>
      </c>
      <c r="E14" t="s">
        <v>187</v>
      </c>
      <c r="G14">
        <v>2929</v>
      </c>
      <c r="H14" t="s">
        <v>30</v>
      </c>
      <c r="O14" t="s">
        <v>225</v>
      </c>
    </row>
    <row r="15" spans="1:15" x14ac:dyDescent="0.75">
      <c r="A15" t="b">
        <f t="shared" si="0"/>
        <v>1</v>
      </c>
      <c r="C15" t="s">
        <v>188</v>
      </c>
      <c r="E15" t="s">
        <v>188</v>
      </c>
      <c r="G15">
        <v>2869</v>
      </c>
      <c r="H15" t="s">
        <v>32</v>
      </c>
      <c r="O15" t="s">
        <v>223</v>
      </c>
    </row>
    <row r="16" spans="1:15" x14ac:dyDescent="0.75">
      <c r="A16" t="b">
        <f t="shared" si="0"/>
        <v>1</v>
      </c>
      <c r="C16" t="s">
        <v>189</v>
      </c>
      <c r="E16" t="s">
        <v>189</v>
      </c>
      <c r="G16">
        <v>404560</v>
      </c>
      <c r="H16" t="s">
        <v>34</v>
      </c>
      <c r="O16" t="s">
        <v>249</v>
      </c>
    </row>
    <row r="17" spans="1:15" x14ac:dyDescent="0.75">
      <c r="A17" t="b">
        <f t="shared" si="0"/>
        <v>1</v>
      </c>
      <c r="C17" t="s">
        <v>190</v>
      </c>
      <c r="E17" t="s">
        <v>190</v>
      </c>
      <c r="G17">
        <v>676</v>
      </c>
      <c r="H17" t="s">
        <v>36</v>
      </c>
      <c r="O17" t="s">
        <v>201</v>
      </c>
    </row>
    <row r="18" spans="1:15" x14ac:dyDescent="0.75">
      <c r="A18" t="b">
        <f t="shared" si="0"/>
        <v>1</v>
      </c>
      <c r="C18" t="s">
        <v>191</v>
      </c>
      <c r="E18" t="s">
        <v>191</v>
      </c>
      <c r="G18">
        <v>99818</v>
      </c>
      <c r="H18" t="s">
        <v>38</v>
      </c>
      <c r="O18" t="s">
        <v>235</v>
      </c>
    </row>
    <row r="19" spans="1:15" x14ac:dyDescent="0.75">
      <c r="A19" t="b">
        <f t="shared" si="0"/>
        <v>1</v>
      </c>
      <c r="C19" t="s">
        <v>192</v>
      </c>
      <c r="E19" t="s">
        <v>192</v>
      </c>
      <c r="G19">
        <v>99817</v>
      </c>
      <c r="H19" t="s">
        <v>39</v>
      </c>
      <c r="O19" t="s">
        <v>234</v>
      </c>
    </row>
    <row r="20" spans="1:15" x14ac:dyDescent="0.75">
      <c r="A20" t="b">
        <f t="shared" si="0"/>
        <v>1</v>
      </c>
      <c r="C20" t="s">
        <v>193</v>
      </c>
      <c r="E20" t="s">
        <v>193</v>
      </c>
      <c r="G20">
        <v>44890</v>
      </c>
      <c r="H20" t="s">
        <v>40</v>
      </c>
      <c r="O20" t="s">
        <v>229</v>
      </c>
    </row>
    <row r="21" spans="1:15" x14ac:dyDescent="0.75">
      <c r="A21" t="b">
        <f t="shared" si="0"/>
        <v>1</v>
      </c>
      <c r="C21" t="s">
        <v>194</v>
      </c>
      <c r="E21" t="s">
        <v>194</v>
      </c>
      <c r="G21">
        <v>97286</v>
      </c>
      <c r="H21" t="s">
        <v>256</v>
      </c>
      <c r="O21" t="s">
        <v>260</v>
      </c>
    </row>
    <row r="22" spans="1:15" x14ac:dyDescent="0.75">
      <c r="A22" t="b">
        <f t="shared" si="0"/>
        <v>1</v>
      </c>
      <c r="C22" t="s">
        <v>195</v>
      </c>
      <c r="E22" t="s">
        <v>195</v>
      </c>
      <c r="G22">
        <v>618</v>
      </c>
      <c r="H22" t="s">
        <v>257</v>
      </c>
      <c r="O22" t="s">
        <v>261</v>
      </c>
    </row>
    <row r="23" spans="1:15" x14ac:dyDescent="0.75">
      <c r="A23" t="b">
        <f t="shared" si="0"/>
        <v>1</v>
      </c>
      <c r="C23" t="s">
        <v>196</v>
      </c>
      <c r="E23" t="s">
        <v>196</v>
      </c>
      <c r="G23">
        <v>377</v>
      </c>
      <c r="H23" t="s">
        <v>45</v>
      </c>
      <c r="O23" t="s">
        <v>188</v>
      </c>
    </row>
    <row r="24" spans="1:15" x14ac:dyDescent="0.75">
      <c r="A24" t="b">
        <f t="shared" si="0"/>
        <v>1</v>
      </c>
      <c r="C24" t="s">
        <v>197</v>
      </c>
      <c r="E24" t="s">
        <v>197</v>
      </c>
      <c r="G24">
        <v>363700</v>
      </c>
      <c r="H24" t="s">
        <v>175</v>
      </c>
      <c r="O24" t="s">
        <v>248</v>
      </c>
    </row>
    <row r="25" spans="1:15" x14ac:dyDescent="0.75">
      <c r="A25" t="b">
        <f t="shared" si="0"/>
        <v>1</v>
      </c>
      <c r="C25" t="s">
        <v>198</v>
      </c>
      <c r="E25" t="s">
        <v>198</v>
      </c>
      <c r="G25">
        <v>637</v>
      </c>
      <c r="H25" t="s">
        <v>49</v>
      </c>
      <c r="O25" t="s">
        <v>194</v>
      </c>
    </row>
    <row r="26" spans="1:15" x14ac:dyDescent="0.75">
      <c r="A26" t="b">
        <f t="shared" si="0"/>
        <v>1</v>
      </c>
      <c r="C26" t="s">
        <v>199</v>
      </c>
      <c r="E26" t="s">
        <v>199</v>
      </c>
      <c r="G26">
        <v>805</v>
      </c>
      <c r="H26" t="s">
        <v>51</v>
      </c>
      <c r="O26" t="s">
        <v>204</v>
      </c>
    </row>
    <row r="27" spans="1:15" x14ac:dyDescent="0.75">
      <c r="A27" t="b">
        <f t="shared" si="0"/>
        <v>1</v>
      </c>
      <c r="C27" t="s">
        <v>200</v>
      </c>
      <c r="E27" t="s">
        <v>200</v>
      </c>
      <c r="G27">
        <v>1359</v>
      </c>
      <c r="H27" t="s">
        <v>54</v>
      </c>
      <c r="O27" t="s">
        <v>216</v>
      </c>
    </row>
    <row r="28" spans="1:15" x14ac:dyDescent="0.75">
      <c r="A28" t="b">
        <f t="shared" si="0"/>
        <v>1</v>
      </c>
      <c r="C28" t="s">
        <v>201</v>
      </c>
      <c r="E28" t="s">
        <v>201</v>
      </c>
      <c r="G28">
        <v>587</v>
      </c>
      <c r="H28" t="s">
        <v>56</v>
      </c>
      <c r="O28" t="s">
        <v>192</v>
      </c>
    </row>
    <row r="29" spans="1:15" x14ac:dyDescent="0.75">
      <c r="A29" t="b">
        <f t="shared" si="0"/>
        <v>1</v>
      </c>
      <c r="C29" t="s">
        <v>202</v>
      </c>
      <c r="E29" t="s">
        <v>202</v>
      </c>
      <c r="G29">
        <v>910</v>
      </c>
      <c r="H29" t="s">
        <v>59</v>
      </c>
      <c r="O29" t="s">
        <v>213</v>
      </c>
    </row>
    <row r="30" spans="1:15" x14ac:dyDescent="0.75">
      <c r="A30" t="b">
        <f t="shared" si="0"/>
        <v>1</v>
      </c>
      <c r="C30" t="s">
        <v>203</v>
      </c>
      <c r="E30" t="s">
        <v>203</v>
      </c>
      <c r="G30">
        <v>2909</v>
      </c>
      <c r="H30" t="s">
        <v>62</v>
      </c>
      <c r="O30" t="s">
        <v>224</v>
      </c>
    </row>
    <row r="31" spans="1:15" x14ac:dyDescent="0.75">
      <c r="A31" t="b">
        <f t="shared" si="0"/>
        <v>1</v>
      </c>
      <c r="C31" t="s">
        <v>204</v>
      </c>
      <c r="E31" t="s">
        <v>204</v>
      </c>
      <c r="G31">
        <v>125</v>
      </c>
      <c r="H31" t="s">
        <v>65</v>
      </c>
      <c r="O31" t="s">
        <v>181</v>
      </c>
    </row>
    <row r="32" spans="1:15" x14ac:dyDescent="0.75">
      <c r="A32" t="b">
        <f t="shared" si="0"/>
        <v>1</v>
      </c>
      <c r="C32" t="s">
        <v>205</v>
      </c>
      <c r="E32" t="s">
        <v>205</v>
      </c>
      <c r="G32">
        <v>84</v>
      </c>
      <c r="H32" t="s">
        <v>68</v>
      </c>
      <c r="O32" t="s">
        <v>176</v>
      </c>
    </row>
    <row r="33" spans="1:15" x14ac:dyDescent="0.75">
      <c r="A33" t="b">
        <f t="shared" si="0"/>
        <v>1</v>
      </c>
      <c r="C33" t="s">
        <v>206</v>
      </c>
      <c r="E33" t="s">
        <v>206</v>
      </c>
      <c r="G33">
        <v>811</v>
      </c>
      <c r="H33" t="s">
        <v>71</v>
      </c>
      <c r="O33" t="s">
        <v>205</v>
      </c>
    </row>
    <row r="34" spans="1:15" x14ac:dyDescent="0.75">
      <c r="A34" t="b">
        <f t="shared" si="0"/>
        <v>1</v>
      </c>
      <c r="C34" t="s">
        <v>207</v>
      </c>
      <c r="E34" t="s">
        <v>207</v>
      </c>
      <c r="G34">
        <v>647</v>
      </c>
      <c r="H34" t="s">
        <v>73</v>
      </c>
      <c r="O34" t="s">
        <v>195</v>
      </c>
    </row>
    <row r="35" spans="1:15" x14ac:dyDescent="0.75">
      <c r="A35" t="b">
        <f t="shared" si="0"/>
        <v>1</v>
      </c>
      <c r="C35" t="s">
        <v>208</v>
      </c>
      <c r="E35" t="s">
        <v>208</v>
      </c>
      <c r="G35">
        <v>3261</v>
      </c>
      <c r="H35" t="s">
        <v>75</v>
      </c>
      <c r="O35" t="s">
        <v>226</v>
      </c>
    </row>
    <row r="36" spans="1:15" x14ac:dyDescent="0.75">
      <c r="A36" t="b">
        <f t="shared" si="0"/>
        <v>1</v>
      </c>
      <c r="C36" t="s">
        <v>209</v>
      </c>
      <c r="E36" t="s">
        <v>209</v>
      </c>
      <c r="G36">
        <v>906</v>
      </c>
      <c r="H36" t="s">
        <v>77</v>
      </c>
      <c r="O36" t="s">
        <v>212</v>
      </c>
    </row>
    <row r="37" spans="1:15" x14ac:dyDescent="0.75">
      <c r="A37" t="b">
        <f t="shared" si="0"/>
        <v>1</v>
      </c>
      <c r="C37" t="s">
        <v>210</v>
      </c>
      <c r="E37" t="s">
        <v>210</v>
      </c>
      <c r="G37">
        <v>1572</v>
      </c>
      <c r="H37" t="s">
        <v>80</v>
      </c>
      <c r="O37" t="s">
        <v>217</v>
      </c>
    </row>
    <row r="38" spans="1:15" x14ac:dyDescent="0.75">
      <c r="A38" t="b">
        <f t="shared" si="0"/>
        <v>1</v>
      </c>
      <c r="C38" t="s">
        <v>211</v>
      </c>
      <c r="E38" t="s">
        <v>211</v>
      </c>
      <c r="G38">
        <v>2442</v>
      </c>
      <c r="H38" t="s">
        <v>82</v>
      </c>
      <c r="O38" t="s">
        <v>221</v>
      </c>
    </row>
    <row r="39" spans="1:15" x14ac:dyDescent="0.75">
      <c r="A39" t="b">
        <f t="shared" si="0"/>
        <v>1</v>
      </c>
      <c r="C39" t="s">
        <v>212</v>
      </c>
      <c r="E39" t="s">
        <v>212</v>
      </c>
      <c r="G39">
        <v>1331</v>
      </c>
      <c r="H39" t="s">
        <v>85</v>
      </c>
      <c r="O39" t="s">
        <v>214</v>
      </c>
    </row>
    <row r="40" spans="1:15" x14ac:dyDescent="0.75">
      <c r="A40" t="b">
        <f t="shared" si="0"/>
        <v>1</v>
      </c>
      <c r="C40" t="s">
        <v>213</v>
      </c>
      <c r="E40" t="s">
        <v>213</v>
      </c>
      <c r="G40">
        <v>373</v>
      </c>
      <c r="H40" t="s">
        <v>87</v>
      </c>
      <c r="O40" t="s">
        <v>187</v>
      </c>
    </row>
    <row r="41" spans="1:15" x14ac:dyDescent="0.75">
      <c r="A41" t="b">
        <f t="shared" si="0"/>
        <v>1</v>
      </c>
      <c r="C41" t="s">
        <v>214</v>
      </c>
      <c r="E41" t="s">
        <v>214</v>
      </c>
      <c r="G41">
        <v>892</v>
      </c>
      <c r="H41" t="s">
        <v>90</v>
      </c>
      <c r="O41" t="s">
        <v>209</v>
      </c>
    </row>
    <row r="42" spans="1:15" x14ac:dyDescent="0.75">
      <c r="A42" t="b">
        <f t="shared" si="0"/>
        <v>1</v>
      </c>
      <c r="C42" t="s">
        <v>215</v>
      </c>
      <c r="E42" t="s">
        <v>215</v>
      </c>
      <c r="G42">
        <v>116</v>
      </c>
      <c r="H42" t="s">
        <v>92</v>
      </c>
      <c r="O42" t="s">
        <v>179</v>
      </c>
    </row>
    <row r="43" spans="1:15" x14ac:dyDescent="0.75">
      <c r="A43" t="b">
        <f t="shared" si="0"/>
        <v>1</v>
      </c>
      <c r="C43" t="s">
        <v>216</v>
      </c>
      <c r="E43" t="s">
        <v>216</v>
      </c>
      <c r="G43">
        <v>654</v>
      </c>
      <c r="H43" t="s">
        <v>94</v>
      </c>
      <c r="O43" t="s">
        <v>199</v>
      </c>
    </row>
    <row r="44" spans="1:15" x14ac:dyDescent="0.75">
      <c r="A44" t="b">
        <f t="shared" si="0"/>
        <v>1</v>
      </c>
      <c r="C44" t="s">
        <v>217</v>
      </c>
      <c r="E44" t="s">
        <v>217</v>
      </c>
      <c r="G44">
        <v>893</v>
      </c>
      <c r="H44" t="s">
        <v>96</v>
      </c>
      <c r="O44" t="s">
        <v>210</v>
      </c>
    </row>
    <row r="45" spans="1:15" x14ac:dyDescent="0.75">
      <c r="A45" t="b">
        <f t="shared" si="0"/>
        <v>1</v>
      </c>
      <c r="C45" t="s">
        <v>218</v>
      </c>
      <c r="E45" t="s">
        <v>218</v>
      </c>
      <c r="G45">
        <v>122</v>
      </c>
      <c r="H45" t="s">
        <v>98</v>
      </c>
      <c r="O45" t="s">
        <v>180</v>
      </c>
    </row>
    <row r="46" spans="1:15" x14ac:dyDescent="0.75">
      <c r="A46" t="b">
        <f t="shared" si="0"/>
        <v>1</v>
      </c>
      <c r="C46" t="s">
        <v>219</v>
      </c>
      <c r="E46" t="s">
        <v>219</v>
      </c>
      <c r="G46">
        <v>47044</v>
      </c>
      <c r="H46" t="s">
        <v>100</v>
      </c>
      <c r="O46" t="s">
        <v>230</v>
      </c>
    </row>
    <row r="47" spans="1:15" x14ac:dyDescent="0.75">
      <c r="A47" t="b">
        <f t="shared" si="0"/>
        <v>1</v>
      </c>
      <c r="C47" t="s">
        <v>220</v>
      </c>
      <c r="E47" t="s">
        <v>220</v>
      </c>
      <c r="G47">
        <v>231108</v>
      </c>
      <c r="H47" t="s">
        <v>102</v>
      </c>
      <c r="O47" t="s">
        <v>241</v>
      </c>
    </row>
    <row r="48" spans="1:15" x14ac:dyDescent="0.75">
      <c r="A48" t="b">
        <f t="shared" si="0"/>
        <v>1</v>
      </c>
      <c r="C48" t="s">
        <v>221</v>
      </c>
      <c r="E48" t="s">
        <v>221</v>
      </c>
      <c r="G48">
        <v>29072</v>
      </c>
      <c r="H48" t="s">
        <v>104</v>
      </c>
      <c r="O48" t="s">
        <v>228</v>
      </c>
    </row>
    <row r="49" spans="1:15" x14ac:dyDescent="0.75">
      <c r="A49" t="b">
        <f t="shared" si="0"/>
        <v>1</v>
      </c>
      <c r="C49" t="s">
        <v>222</v>
      </c>
      <c r="E49" t="s">
        <v>222</v>
      </c>
      <c r="G49">
        <v>357027</v>
      </c>
      <c r="H49" t="s">
        <v>106</v>
      </c>
      <c r="O49" t="s">
        <v>247</v>
      </c>
    </row>
    <row r="50" spans="1:15" x14ac:dyDescent="0.75">
      <c r="A50" t="b">
        <f t="shared" si="0"/>
        <v>1</v>
      </c>
      <c r="C50" t="s">
        <v>223</v>
      </c>
      <c r="E50" t="s">
        <v>223</v>
      </c>
      <c r="G50">
        <v>321</v>
      </c>
      <c r="H50" t="s">
        <v>108</v>
      </c>
      <c r="O50" t="s">
        <v>185</v>
      </c>
    </row>
    <row r="51" spans="1:15" x14ac:dyDescent="0.75">
      <c r="A51" t="b">
        <f t="shared" si="0"/>
        <v>1</v>
      </c>
      <c r="C51" t="s">
        <v>224</v>
      </c>
      <c r="E51" t="s">
        <v>224</v>
      </c>
      <c r="G51">
        <v>523</v>
      </c>
      <c r="H51" t="s">
        <v>111</v>
      </c>
      <c r="O51" t="s">
        <v>190</v>
      </c>
    </row>
    <row r="52" spans="1:15" x14ac:dyDescent="0.75">
      <c r="A52" t="b">
        <f t="shared" si="0"/>
        <v>1</v>
      </c>
      <c r="C52" t="s">
        <v>225</v>
      </c>
      <c r="E52" t="s">
        <v>225</v>
      </c>
      <c r="G52">
        <v>902</v>
      </c>
      <c r="H52" t="s">
        <v>113</v>
      </c>
      <c r="O52" t="s">
        <v>211</v>
      </c>
    </row>
    <row r="53" spans="1:15" x14ac:dyDescent="0.75">
      <c r="A53" t="b">
        <f t="shared" si="0"/>
        <v>1</v>
      </c>
      <c r="C53" t="s">
        <v>226</v>
      </c>
      <c r="E53" t="s">
        <v>226</v>
      </c>
      <c r="G53">
        <v>652</v>
      </c>
      <c r="H53" t="s">
        <v>116</v>
      </c>
      <c r="O53" t="s">
        <v>197</v>
      </c>
    </row>
    <row r="54" spans="1:15" x14ac:dyDescent="0.75">
      <c r="A54" t="b">
        <f t="shared" si="0"/>
        <v>1</v>
      </c>
      <c r="C54" t="s">
        <v>227</v>
      </c>
      <c r="E54" t="s">
        <v>227</v>
      </c>
      <c r="G54">
        <v>653</v>
      </c>
      <c r="H54" t="s">
        <v>118</v>
      </c>
      <c r="O54" t="s">
        <v>198</v>
      </c>
    </row>
    <row r="55" spans="1:15" x14ac:dyDescent="0.75">
      <c r="A55" t="b">
        <f t="shared" si="0"/>
        <v>1</v>
      </c>
      <c r="C55" t="s">
        <v>228</v>
      </c>
      <c r="E55" t="s">
        <v>228</v>
      </c>
      <c r="G55">
        <v>319487</v>
      </c>
      <c r="H55" t="s">
        <v>120</v>
      </c>
      <c r="O55" t="s">
        <v>245</v>
      </c>
    </row>
    <row r="56" spans="1:15" x14ac:dyDescent="0.75">
      <c r="A56" t="b">
        <f t="shared" si="0"/>
        <v>1</v>
      </c>
      <c r="C56" t="s">
        <v>229</v>
      </c>
      <c r="E56" t="s">
        <v>229</v>
      </c>
    </row>
    <row r="57" spans="1:15" x14ac:dyDescent="0.75">
      <c r="A57" t="b">
        <f t="shared" si="0"/>
        <v>1</v>
      </c>
      <c r="C57" t="s">
        <v>230</v>
      </c>
      <c r="E57" t="s">
        <v>230</v>
      </c>
    </row>
    <row r="58" spans="1:15" x14ac:dyDescent="0.75">
      <c r="A58" t="b">
        <f t="shared" si="0"/>
        <v>1</v>
      </c>
      <c r="C58" t="s">
        <v>231</v>
      </c>
      <c r="E58" t="s">
        <v>231</v>
      </c>
    </row>
    <row r="59" spans="1:15" x14ac:dyDescent="0.75">
      <c r="A59" t="b">
        <f t="shared" si="0"/>
        <v>1</v>
      </c>
      <c r="C59" t="s">
        <v>232</v>
      </c>
      <c r="E59" t="s">
        <v>232</v>
      </c>
    </row>
    <row r="60" spans="1:15" x14ac:dyDescent="0.75">
      <c r="A60" t="b">
        <f t="shared" si="0"/>
        <v>1</v>
      </c>
      <c r="C60" t="s">
        <v>233</v>
      </c>
      <c r="E60" t="s">
        <v>233</v>
      </c>
    </row>
    <row r="61" spans="1:15" x14ac:dyDescent="0.75">
      <c r="A61" t="b">
        <f t="shared" si="0"/>
        <v>1</v>
      </c>
      <c r="C61" t="s">
        <v>234</v>
      </c>
      <c r="E61" t="s">
        <v>234</v>
      </c>
    </row>
    <row r="62" spans="1:15" x14ac:dyDescent="0.75">
      <c r="A62" t="b">
        <f t="shared" si="0"/>
        <v>1</v>
      </c>
      <c r="C62" t="s">
        <v>235</v>
      </c>
      <c r="E62" t="s">
        <v>235</v>
      </c>
    </row>
    <row r="63" spans="1:15" x14ac:dyDescent="0.75">
      <c r="A63" t="b">
        <f t="shared" si="0"/>
        <v>1</v>
      </c>
      <c r="C63" t="s">
        <v>236</v>
      </c>
      <c r="E63" t="s">
        <v>236</v>
      </c>
    </row>
    <row r="64" spans="1:15" x14ac:dyDescent="0.75">
      <c r="A64" t="b">
        <f t="shared" si="0"/>
        <v>1</v>
      </c>
      <c r="C64" t="s">
        <v>237</v>
      </c>
      <c r="E64" t="s">
        <v>237</v>
      </c>
    </row>
    <row r="65" spans="1:5" x14ac:dyDescent="0.75">
      <c r="A65" t="b">
        <f t="shared" si="0"/>
        <v>1</v>
      </c>
      <c r="C65" t="s">
        <v>238</v>
      </c>
      <c r="E65" t="s">
        <v>238</v>
      </c>
    </row>
    <row r="66" spans="1:5" x14ac:dyDescent="0.75">
      <c r="A66" t="b">
        <f t="shared" si="0"/>
        <v>1</v>
      </c>
      <c r="C66" t="s">
        <v>239</v>
      </c>
      <c r="E66" t="s">
        <v>239</v>
      </c>
    </row>
    <row r="67" spans="1:5" x14ac:dyDescent="0.75">
      <c r="A67" t="b">
        <f t="shared" si="0"/>
        <v>1</v>
      </c>
      <c r="C67" t="s">
        <v>240</v>
      </c>
      <c r="E67" t="s">
        <v>240</v>
      </c>
    </row>
    <row r="68" spans="1:5" x14ac:dyDescent="0.75">
      <c r="A68" t="b">
        <f t="shared" ref="A68:A79" si="1">IF(C68=E68,TRUE,FALSE)</f>
        <v>1</v>
      </c>
      <c r="C68" t="s">
        <v>241</v>
      </c>
      <c r="E68" t="s">
        <v>241</v>
      </c>
    </row>
    <row r="69" spans="1:5" x14ac:dyDescent="0.75">
      <c r="A69" t="b">
        <f t="shared" si="1"/>
        <v>1</v>
      </c>
      <c r="C69" t="s">
        <v>242</v>
      </c>
      <c r="E69" t="s">
        <v>242</v>
      </c>
    </row>
    <row r="70" spans="1:5" x14ac:dyDescent="0.75">
      <c r="A70" t="b">
        <f t="shared" si="1"/>
        <v>1</v>
      </c>
      <c r="C70" t="s">
        <v>243</v>
      </c>
      <c r="E70" t="s">
        <v>243</v>
      </c>
    </row>
    <row r="71" spans="1:5" x14ac:dyDescent="0.75">
      <c r="A71" t="b">
        <f t="shared" si="1"/>
        <v>1</v>
      </c>
      <c r="C71" t="s">
        <v>244</v>
      </c>
      <c r="E71" t="s">
        <v>244</v>
      </c>
    </row>
    <row r="72" spans="1:5" x14ac:dyDescent="0.75">
      <c r="A72" t="b">
        <f t="shared" si="1"/>
        <v>1</v>
      </c>
      <c r="C72" t="s">
        <v>245</v>
      </c>
      <c r="E72" t="s">
        <v>245</v>
      </c>
    </row>
    <row r="73" spans="1:5" x14ac:dyDescent="0.75">
      <c r="A73" t="b">
        <f t="shared" si="1"/>
        <v>1</v>
      </c>
      <c r="C73" t="s">
        <v>246</v>
      </c>
      <c r="E73" t="s">
        <v>246</v>
      </c>
    </row>
    <row r="74" spans="1:5" x14ac:dyDescent="0.75">
      <c r="A74" t="b">
        <f t="shared" si="1"/>
        <v>1</v>
      </c>
      <c r="C74" t="s">
        <v>247</v>
      </c>
      <c r="E74" t="s">
        <v>247</v>
      </c>
    </row>
    <row r="75" spans="1:5" x14ac:dyDescent="0.75">
      <c r="A75" t="b">
        <f t="shared" si="1"/>
        <v>0</v>
      </c>
      <c r="C75" t="s">
        <v>248</v>
      </c>
      <c r="E75" t="s">
        <v>253</v>
      </c>
    </row>
    <row r="76" spans="1:5" x14ac:dyDescent="0.75">
      <c r="A76" t="b">
        <f t="shared" si="1"/>
        <v>1</v>
      </c>
      <c r="C76" t="s">
        <v>249</v>
      </c>
      <c r="E76" t="s">
        <v>249</v>
      </c>
    </row>
    <row r="77" spans="1:5" x14ac:dyDescent="0.75">
      <c r="A77" t="b">
        <f t="shared" si="1"/>
        <v>1</v>
      </c>
      <c r="C77" t="s">
        <v>250</v>
      </c>
      <c r="E77" t="s">
        <v>250</v>
      </c>
    </row>
    <row r="78" spans="1:5" x14ac:dyDescent="0.75">
      <c r="A78" t="b">
        <f t="shared" si="1"/>
        <v>1</v>
      </c>
      <c r="C78" t="s">
        <v>251</v>
      </c>
      <c r="E78" t="s">
        <v>251</v>
      </c>
    </row>
    <row r="79" spans="1:5" x14ac:dyDescent="0.75">
      <c r="A79" t="b">
        <f t="shared" si="1"/>
        <v>1</v>
      </c>
      <c r="C79" t="s">
        <v>252</v>
      </c>
      <c r="E79" t="s">
        <v>252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010721C599C194AB133C06E3C96E4C5" ma:contentTypeVersion="13" ma:contentTypeDescription="Opret et nyt dokument." ma:contentTypeScope="" ma:versionID="a54ba6ef63bdba069ab03f5a0c8eede0">
  <xsd:schema xmlns:xsd="http://www.w3.org/2001/XMLSchema" xmlns:xs="http://www.w3.org/2001/XMLSchema" xmlns:p="http://schemas.microsoft.com/office/2006/metadata/properties" xmlns:ns1="http://schemas.microsoft.com/sharepoint/v3" xmlns:ns3="5d4a4198-7297-4431-ab33-e76104de18ca" xmlns:ns4="dcdf9320-d700-4c86-bd42-0fe6a34f1ac0" targetNamespace="http://schemas.microsoft.com/office/2006/metadata/properties" ma:root="true" ma:fieldsID="2f19c9549cf392668740e5c6786d15a5" ns1:_="" ns3:_="" ns4:_="">
    <xsd:import namespace="http://schemas.microsoft.com/sharepoint/v3"/>
    <xsd:import namespace="5d4a4198-7297-4431-ab33-e76104de18ca"/>
    <xsd:import namespace="dcdf9320-d700-4c86-bd42-0fe6a34f1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a4198-7297-4431-ab33-e76104de1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f9320-d700-4c86-bd42-0fe6a34f1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2326893-d167-47d4-9a45-6c9c6b2efaff" ContentTypeId="0x0101" PreviousValue="false"/>
</file>

<file path=customXml/itemProps1.xml><?xml version="1.0" encoding="utf-8"?>
<ds:datastoreItem xmlns:ds="http://schemas.openxmlformats.org/officeDocument/2006/customXml" ds:itemID="{6006B097-8FC7-4A8A-9D0E-AAAB492A5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d4a4198-7297-4431-ab33-e76104de18ca"/>
    <ds:schemaRef ds:uri="dcdf9320-d700-4c86-bd42-0fe6a34f1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B84E73-EAF2-4C7C-B860-F7D040BCCCAB}">
  <ds:schemaRefs>
    <ds:schemaRef ds:uri="http://schemas.microsoft.com/office/infopath/2007/PartnerControls"/>
    <ds:schemaRef ds:uri="http://schemas.microsoft.com/office/2006/documentManagement/types"/>
    <ds:schemaRef ds:uri="dcdf9320-d700-4c86-bd42-0fe6a34f1ac0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5d4a4198-7297-4431-ab33-e76104de18c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20A0D7-C220-4642-AC56-B8D1116850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39BB9E-FF24-474B-8DAF-282135A9556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Hereditary syndromes</vt:lpstr>
      <vt:lpstr>Foglio1</vt:lpstr>
      <vt:lpstr>NewList</vt:lpstr>
      <vt:lpstr>Foglio3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Saraceno</dc:creator>
  <cp:lastModifiedBy>Giorgio Cangioli</cp:lastModifiedBy>
  <cp:lastPrinted>2021-03-05T10:23:49Z</cp:lastPrinted>
  <dcterms:created xsi:type="dcterms:W3CDTF">2015-06-16T09:28:06Z</dcterms:created>
  <dcterms:modified xsi:type="dcterms:W3CDTF">2022-11-10T11:31:54Z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0x0101008010721C599C194AB133C06E3C96E4C5</vt:lpwstr>
  </property>
</Properties>
</file>