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GoogleDrive/Mi unidad/CDBD/Proyecto/export/ProyectoCDBD/"/>
    </mc:Choice>
  </mc:AlternateContent>
  <xr:revisionPtr revIDLastSave="0" documentId="13_ncr:1_{F4A9B82A-018A-CD48-9132-3181474C1940}" xr6:coauthVersionLast="36" xr6:coauthVersionMax="36" xr10:uidLastSave="{00000000-0000-0000-0000-000000000000}"/>
  <bookViews>
    <workbookView xWindow="0" yWindow="500" windowWidth="38400" windowHeight="19780" xr2:uid="{00000000-000D-0000-FFFF-FFFF00000000}"/>
  </bookViews>
  <sheets>
    <sheet name="Localhost" sheetId="1" r:id="rId1"/>
    <sheet name="EMR" sheetId="2" r:id="rId2"/>
    <sheet name="Comparativa" sheetId="3" r:id="rId3"/>
  </sheets>
  <calcPr calcId="181029"/>
</workbook>
</file>

<file path=xl/calcChain.xml><?xml version="1.0" encoding="utf-8"?>
<calcChain xmlns="http://schemas.openxmlformats.org/spreadsheetml/2006/main">
  <c r="E20" i="3" l="1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23" i="3" l="1"/>
  <c r="F22" i="3"/>
</calcChain>
</file>

<file path=xl/sharedStrings.xml><?xml version="1.0" encoding="utf-8"?>
<sst xmlns="http://schemas.openxmlformats.org/spreadsheetml/2006/main" count="189" uniqueCount="33">
  <si>
    <t>SPVM01</t>
  </si>
  <si>
    <t>SPVM02</t>
  </si>
  <si>
    <t>SPVM03</t>
  </si>
  <si>
    <t>Localhost</t>
  </si>
  <si>
    <t>Scheduling mode</t>
  </si>
  <si>
    <t>FIFO</t>
  </si>
  <si>
    <t>numStages</t>
  </si>
  <si>
    <t>numTasks</t>
  </si>
  <si>
    <t>elapsedTime [ms]</t>
  </si>
  <si>
    <t>elapsedTime [min]</t>
  </si>
  <si>
    <t>executorDeserializeTime [s]</t>
  </si>
  <si>
    <t>executorDeserializeCpuTime [s]</t>
  </si>
  <si>
    <t>resultSerializationTime [ms]</t>
  </si>
  <si>
    <t>jvmGCTime [min]</t>
  </si>
  <si>
    <t>shuffleFetchWaitTime [ms]</t>
  </si>
  <si>
    <t>shuffleWriteTime [min]</t>
  </si>
  <si>
    <t>resultSize [KB]</t>
  </si>
  <si>
    <t>peakExecutionMemory [MB]</t>
  </si>
  <si>
    <t>recordsRead</t>
  </si>
  <si>
    <t>bytesRead [GB]</t>
  </si>
  <si>
    <t>shuffleTotalBytesRead [GB]</t>
  </si>
  <si>
    <t>shuffleBytesWritten [GB]</t>
  </si>
  <si>
    <t>shuffleRecordsWritten</t>
  </si>
  <si>
    <t>EMR01</t>
  </si>
  <si>
    <t>EMR02</t>
  </si>
  <si>
    <t>EMR03</t>
  </si>
  <si>
    <t>EMR</t>
  </si>
  <si>
    <t>Metrica</t>
  </si>
  <si>
    <t>EMR-Localhost</t>
  </si>
  <si>
    <t>Error [%]</t>
  </si>
  <si>
    <t>0,0</t>
  </si>
  <si>
    <t>mediana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</si>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</sst>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20"/>
  <sheetViews>
    <sheetView tabSelected="1" workbookViewId="0"/>
  </sheetViews>
  <sheetFormatPr baseColWidth="10" defaultColWidth="14.5" defaultRowHeight="15.75" customHeight="1" x14ac:dyDescent="0.15"/>
  <cols>
    <col min="2" max="2" width="28" customWidth="1"/>
    <col min="3" max="3" width="10.6640625" customWidth="1"/>
    <col min="5" max="5" width="28" customWidth="1"/>
    <col min="6" max="6" width="10.6640625" customWidth="1"/>
    <col min="8" max="8" width="28" customWidth="1"/>
    <col min="9" max="9" width="10.6640625" customWidth="1"/>
    <col min="11" max="11" width="28" customWidth="1"/>
    <col min="12" max="12" width="10.6640625" customWidth="1"/>
  </cols>
  <sheetData>
    <row r="2" spans="2:12" ht="15.75" customHeight="1" x14ac:dyDescent="0.15">
      <c r="B2" s="20" t="s">
        <v>0</v>
      </c>
      <c r="C2" s="21"/>
      <c r="E2" s="20" t="s">
        <v>1</v>
      </c>
      <c r="F2" s="21"/>
      <c r="H2" s="20" t="s">
        <v>2</v>
      </c>
      <c r="I2" s="21"/>
      <c r="K2" s="20" t="s">
        <v>3</v>
      </c>
      <c r="L2" s="21"/>
    </row>
    <row r="3" spans="2:12" ht="15.75" customHeight="1" x14ac:dyDescent="0.15">
      <c r="B3" s="1" t="s">
        <v>4</v>
      </c>
      <c r="C3" s="2" t="s">
        <v>5</v>
      </c>
      <c r="E3" s="1" t="s">
        <v>4</v>
      </c>
      <c r="F3" s="2" t="s">
        <v>5</v>
      </c>
      <c r="H3" s="1" t="s">
        <v>4</v>
      </c>
      <c r="I3" s="2" t="s">
        <v>5</v>
      </c>
      <c r="K3" s="3" t="s">
        <v>4</v>
      </c>
      <c r="L3" s="2" t="s">
        <v>5</v>
      </c>
    </row>
    <row r="4" spans="2:12" ht="15.75" customHeight="1" x14ac:dyDescent="0.15">
      <c r="B4" s="1" t="s">
        <v>6</v>
      </c>
      <c r="C4" s="2">
        <v>17</v>
      </c>
      <c r="E4" s="1" t="s">
        <v>6</v>
      </c>
      <c r="F4" s="2">
        <v>17</v>
      </c>
      <c r="H4" s="1" t="s">
        <v>6</v>
      </c>
      <c r="I4" s="2">
        <v>17</v>
      </c>
      <c r="K4" s="3" t="s">
        <v>6</v>
      </c>
      <c r="L4" s="2">
        <f t="shared" ref="L4:L20" si="0">AVERAGE(C4,F4,I4)</f>
        <v>17</v>
      </c>
    </row>
    <row r="5" spans="2:12" ht="15.75" customHeight="1" x14ac:dyDescent="0.15">
      <c r="B5" s="1" t="s">
        <v>7</v>
      </c>
      <c r="C5" s="2">
        <v>1918</v>
      </c>
      <c r="E5" s="1" t="s">
        <v>7</v>
      </c>
      <c r="F5" s="2">
        <v>1918</v>
      </c>
      <c r="H5" s="1" t="s">
        <v>7</v>
      </c>
      <c r="I5" s="2">
        <v>1918</v>
      </c>
      <c r="K5" s="3" t="s">
        <v>7</v>
      </c>
      <c r="L5" s="2">
        <f t="shared" si="0"/>
        <v>1918</v>
      </c>
    </row>
    <row r="6" spans="2:12" ht="15.75" customHeight="1" x14ac:dyDescent="0.15">
      <c r="B6" s="4" t="s">
        <v>8</v>
      </c>
      <c r="C6" s="2">
        <v>1904033</v>
      </c>
      <c r="E6" s="4" t="s">
        <v>8</v>
      </c>
      <c r="F6" s="2">
        <v>2582716</v>
      </c>
      <c r="H6" s="4" t="s">
        <v>8</v>
      </c>
      <c r="I6" s="2">
        <v>1939427</v>
      </c>
      <c r="K6" s="3" t="s">
        <v>8</v>
      </c>
      <c r="L6" s="5">
        <f t="shared" si="0"/>
        <v>2142058.6666666665</v>
      </c>
    </row>
    <row r="7" spans="2:12" ht="15.75" customHeight="1" x14ac:dyDescent="0.15">
      <c r="B7" s="4" t="s">
        <v>9</v>
      </c>
      <c r="C7" s="2">
        <v>32</v>
      </c>
      <c r="E7" s="4" t="s">
        <v>9</v>
      </c>
      <c r="F7" s="2">
        <v>43</v>
      </c>
      <c r="H7" s="4" t="s">
        <v>9</v>
      </c>
      <c r="I7" s="2">
        <v>32</v>
      </c>
      <c r="K7" s="3" t="s">
        <v>9</v>
      </c>
      <c r="L7" s="5">
        <f t="shared" si="0"/>
        <v>35.666666666666664</v>
      </c>
    </row>
    <row r="8" spans="2:12" ht="15.75" customHeight="1" x14ac:dyDescent="0.15">
      <c r="B8" s="4" t="s">
        <v>10</v>
      </c>
      <c r="C8" s="2">
        <v>11</v>
      </c>
      <c r="E8" s="4" t="s">
        <v>10</v>
      </c>
      <c r="F8" s="2">
        <v>14</v>
      </c>
      <c r="H8" s="4" t="s">
        <v>10</v>
      </c>
      <c r="I8" s="2">
        <v>12</v>
      </c>
      <c r="K8" s="3" t="s">
        <v>10</v>
      </c>
      <c r="L8" s="5">
        <f t="shared" si="0"/>
        <v>12.333333333333334</v>
      </c>
    </row>
    <row r="9" spans="2:12" ht="15.75" customHeight="1" x14ac:dyDescent="0.15">
      <c r="B9" s="4" t="s">
        <v>11</v>
      </c>
      <c r="C9" s="2">
        <v>9</v>
      </c>
      <c r="E9" s="4" t="s">
        <v>11</v>
      </c>
      <c r="F9" s="2">
        <v>11</v>
      </c>
      <c r="H9" s="4" t="s">
        <v>11</v>
      </c>
      <c r="I9" s="2">
        <v>9</v>
      </c>
      <c r="K9" s="3" t="s">
        <v>11</v>
      </c>
      <c r="L9" s="5">
        <f t="shared" si="0"/>
        <v>9.6666666666666661</v>
      </c>
    </row>
    <row r="10" spans="2:12" ht="15.75" customHeight="1" x14ac:dyDescent="0.15">
      <c r="B10" s="4" t="s">
        <v>12</v>
      </c>
      <c r="C10" s="2">
        <v>78</v>
      </c>
      <c r="E10" s="4" t="s">
        <v>12</v>
      </c>
      <c r="F10" s="2">
        <v>141</v>
      </c>
      <c r="H10" s="4" t="s">
        <v>12</v>
      </c>
      <c r="I10" s="2">
        <v>77</v>
      </c>
      <c r="K10" s="3" t="s">
        <v>12</v>
      </c>
      <c r="L10" s="5">
        <f t="shared" si="0"/>
        <v>98.666666666666671</v>
      </c>
    </row>
    <row r="11" spans="2:12" ht="15.75" customHeight="1" x14ac:dyDescent="0.15">
      <c r="B11" s="4" t="s">
        <v>13</v>
      </c>
      <c r="C11" s="2">
        <v>2.4</v>
      </c>
      <c r="E11" s="4" t="s">
        <v>13</v>
      </c>
      <c r="F11" s="2">
        <v>4.8</v>
      </c>
      <c r="H11" s="4" t="s">
        <v>13</v>
      </c>
      <c r="I11" s="2">
        <v>2.7</v>
      </c>
      <c r="K11" s="3" t="s">
        <v>13</v>
      </c>
      <c r="L11" s="2">
        <f t="shared" si="0"/>
        <v>3.2999999999999994</v>
      </c>
    </row>
    <row r="12" spans="2:12" ht="15.75" customHeight="1" x14ac:dyDescent="0.15">
      <c r="B12" s="4" t="s">
        <v>14</v>
      </c>
      <c r="C12" s="2">
        <v>7</v>
      </c>
      <c r="E12" s="4" t="s">
        <v>14</v>
      </c>
      <c r="F12" s="2">
        <v>48</v>
      </c>
      <c r="H12" s="4" t="s">
        <v>14</v>
      </c>
      <c r="I12" s="2">
        <v>70</v>
      </c>
      <c r="K12" s="3" t="s">
        <v>14</v>
      </c>
      <c r="L12" s="5">
        <f t="shared" si="0"/>
        <v>41.666666666666664</v>
      </c>
    </row>
    <row r="13" spans="2:12" ht="15.75" customHeight="1" x14ac:dyDescent="0.15">
      <c r="B13" s="4" t="s">
        <v>15</v>
      </c>
      <c r="C13" s="2">
        <v>1.2</v>
      </c>
      <c r="E13" s="4" t="s">
        <v>15</v>
      </c>
      <c r="F13" s="2">
        <v>2.7</v>
      </c>
      <c r="H13" s="4" t="s">
        <v>15</v>
      </c>
      <c r="I13" s="2">
        <v>1.2</v>
      </c>
      <c r="K13" s="3" t="s">
        <v>15</v>
      </c>
      <c r="L13" s="2">
        <f t="shared" si="0"/>
        <v>1.7000000000000002</v>
      </c>
    </row>
    <row r="14" spans="2:12" ht="15.75" customHeight="1" x14ac:dyDescent="0.15">
      <c r="B14" s="4" t="s">
        <v>16</v>
      </c>
      <c r="C14" s="2">
        <v>1364</v>
      </c>
      <c r="E14" s="4" t="s">
        <v>16</v>
      </c>
      <c r="F14" s="2">
        <v>1364</v>
      </c>
      <c r="H14" s="4" t="s">
        <v>16</v>
      </c>
      <c r="I14" s="2">
        <v>1364</v>
      </c>
      <c r="K14" s="3" t="s">
        <v>16</v>
      </c>
      <c r="L14" s="2">
        <f t="shared" si="0"/>
        <v>1364</v>
      </c>
    </row>
    <row r="15" spans="2:12" ht="15.75" customHeight="1" x14ac:dyDescent="0.15">
      <c r="B15" s="4" t="s">
        <v>17</v>
      </c>
      <c r="C15" s="2">
        <v>5060</v>
      </c>
      <c r="E15" s="4" t="s">
        <v>17</v>
      </c>
      <c r="F15" s="2">
        <v>5060</v>
      </c>
      <c r="H15" s="4" t="s">
        <v>17</v>
      </c>
      <c r="I15" s="2">
        <v>5060</v>
      </c>
      <c r="K15" s="3" t="s">
        <v>17</v>
      </c>
      <c r="L15" s="2">
        <f t="shared" si="0"/>
        <v>5060</v>
      </c>
    </row>
    <row r="16" spans="2:12" ht="15.75" customHeight="1" x14ac:dyDescent="0.15">
      <c r="B16" s="4" t="s">
        <v>18</v>
      </c>
      <c r="C16" s="2">
        <v>212561090</v>
      </c>
      <c r="E16" s="4" t="s">
        <v>18</v>
      </c>
      <c r="F16" s="2">
        <v>212561090</v>
      </c>
      <c r="H16" s="4" t="s">
        <v>18</v>
      </c>
      <c r="I16" s="2">
        <v>212561090</v>
      </c>
      <c r="K16" s="3" t="s">
        <v>18</v>
      </c>
      <c r="L16" s="2">
        <f t="shared" si="0"/>
        <v>212561090</v>
      </c>
    </row>
    <row r="17" spans="2:12" ht="15.75" customHeight="1" x14ac:dyDescent="0.15">
      <c r="B17" s="4" t="s">
        <v>19</v>
      </c>
      <c r="C17" s="2">
        <v>113</v>
      </c>
      <c r="E17" s="4" t="s">
        <v>19</v>
      </c>
      <c r="F17" s="2">
        <v>113</v>
      </c>
      <c r="H17" s="4" t="s">
        <v>19</v>
      </c>
      <c r="I17" s="2">
        <v>113</v>
      </c>
      <c r="K17" s="3" t="s">
        <v>19</v>
      </c>
      <c r="L17" s="2">
        <f t="shared" si="0"/>
        <v>113</v>
      </c>
    </row>
    <row r="18" spans="2:12" ht="15.75" customHeight="1" x14ac:dyDescent="0.15">
      <c r="B18" s="4" t="s">
        <v>20</v>
      </c>
      <c r="C18" s="2">
        <v>4</v>
      </c>
      <c r="E18" s="4" t="s">
        <v>20</v>
      </c>
      <c r="F18" s="2">
        <v>4</v>
      </c>
      <c r="H18" s="4" t="s">
        <v>20</v>
      </c>
      <c r="I18" s="2">
        <v>4</v>
      </c>
      <c r="K18" s="3" t="s">
        <v>20</v>
      </c>
      <c r="L18" s="2">
        <f t="shared" si="0"/>
        <v>4</v>
      </c>
    </row>
    <row r="19" spans="2:12" ht="15.75" customHeight="1" x14ac:dyDescent="0.15">
      <c r="B19" s="4" t="s">
        <v>21</v>
      </c>
      <c r="C19" s="2">
        <v>4</v>
      </c>
      <c r="E19" s="4" t="s">
        <v>21</v>
      </c>
      <c r="F19" s="2">
        <v>4</v>
      </c>
      <c r="H19" s="4" t="s">
        <v>21</v>
      </c>
      <c r="I19" s="2">
        <v>4</v>
      </c>
      <c r="K19" s="3" t="s">
        <v>21</v>
      </c>
      <c r="L19" s="2">
        <f t="shared" si="0"/>
        <v>4</v>
      </c>
    </row>
    <row r="20" spans="2:12" ht="15.75" customHeight="1" x14ac:dyDescent="0.15">
      <c r="B20" s="4" t="s">
        <v>22</v>
      </c>
      <c r="C20" s="2">
        <v>263863835</v>
      </c>
      <c r="E20" s="4" t="s">
        <v>22</v>
      </c>
      <c r="F20" s="2">
        <v>263863835</v>
      </c>
      <c r="H20" s="4" t="s">
        <v>22</v>
      </c>
      <c r="I20" s="2">
        <v>263863835</v>
      </c>
      <c r="K20" s="3" t="s">
        <v>22</v>
      </c>
      <c r="L20" s="2">
        <f t="shared" si="0"/>
        <v>263863835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20"/>
  <sheetViews>
    <sheetView workbookViewId="0"/>
  </sheetViews>
  <sheetFormatPr baseColWidth="10" defaultColWidth="14.5" defaultRowHeight="15.75" customHeight="1" x14ac:dyDescent="0.15"/>
  <cols>
    <col min="2" max="2" width="28" customWidth="1"/>
    <col min="3" max="3" width="10.6640625" customWidth="1"/>
    <col min="5" max="5" width="28" customWidth="1"/>
    <col min="6" max="6" width="10.6640625" customWidth="1"/>
    <col min="8" max="8" width="28" customWidth="1"/>
    <col min="9" max="9" width="10.6640625" customWidth="1"/>
    <col min="11" max="11" width="28" customWidth="1"/>
    <col min="12" max="12" width="10.6640625" customWidth="1"/>
  </cols>
  <sheetData>
    <row r="2" spans="2:12" ht="15.75" customHeight="1" x14ac:dyDescent="0.15">
      <c r="B2" s="20" t="s">
        <v>23</v>
      </c>
      <c r="C2" s="21"/>
      <c r="E2" s="20" t="s">
        <v>24</v>
      </c>
      <c r="F2" s="21"/>
      <c r="H2" s="20" t="s">
        <v>25</v>
      </c>
      <c r="I2" s="21"/>
      <c r="K2" s="20" t="s">
        <v>26</v>
      </c>
      <c r="L2" s="21"/>
    </row>
    <row r="3" spans="2:12" ht="15.75" customHeight="1" x14ac:dyDescent="0.15">
      <c r="B3" s="1" t="s">
        <v>4</v>
      </c>
      <c r="C3" s="2" t="s">
        <v>5</v>
      </c>
      <c r="E3" s="1" t="s">
        <v>4</v>
      </c>
      <c r="F3" s="2" t="s">
        <v>5</v>
      </c>
      <c r="H3" s="1" t="s">
        <v>4</v>
      </c>
      <c r="I3" s="2" t="s">
        <v>5</v>
      </c>
      <c r="K3" s="3" t="s">
        <v>4</v>
      </c>
      <c r="L3" s="2" t="s">
        <v>5</v>
      </c>
    </row>
    <row r="4" spans="2:12" ht="15.75" customHeight="1" x14ac:dyDescent="0.15">
      <c r="B4" s="1" t="s">
        <v>6</v>
      </c>
      <c r="C4" s="2">
        <v>17</v>
      </c>
      <c r="E4" s="1" t="s">
        <v>6</v>
      </c>
      <c r="F4" s="2">
        <v>17</v>
      </c>
      <c r="H4" s="1" t="s">
        <v>6</v>
      </c>
      <c r="I4" s="2">
        <v>17</v>
      </c>
      <c r="K4" s="3" t="s">
        <v>6</v>
      </c>
      <c r="L4" s="2">
        <f t="shared" ref="L4:L20" si="0">AVERAGE(C4,F4,I4)</f>
        <v>17</v>
      </c>
    </row>
    <row r="5" spans="2:12" ht="15.75" customHeight="1" x14ac:dyDescent="0.15">
      <c r="B5" s="1" t="s">
        <v>7</v>
      </c>
      <c r="C5" s="2">
        <v>1086</v>
      </c>
      <c r="E5" s="1" t="s">
        <v>7</v>
      </c>
      <c r="F5" s="2">
        <v>1086</v>
      </c>
      <c r="H5" s="1" t="s">
        <v>7</v>
      </c>
      <c r="I5" s="2">
        <v>1086</v>
      </c>
      <c r="K5" s="3" t="s">
        <v>7</v>
      </c>
      <c r="L5" s="2">
        <f t="shared" si="0"/>
        <v>1086</v>
      </c>
    </row>
    <row r="6" spans="2:12" ht="15.75" customHeight="1" x14ac:dyDescent="0.15">
      <c r="B6" s="4" t="s">
        <v>8</v>
      </c>
      <c r="C6" s="2">
        <v>1762201</v>
      </c>
      <c r="E6" s="4" t="s">
        <v>8</v>
      </c>
      <c r="F6" s="2">
        <v>1809344</v>
      </c>
      <c r="H6" s="4" t="s">
        <v>8</v>
      </c>
      <c r="I6" s="2">
        <v>1759065</v>
      </c>
      <c r="K6" s="3" t="s">
        <v>8</v>
      </c>
      <c r="L6" s="5">
        <f t="shared" si="0"/>
        <v>1776870</v>
      </c>
    </row>
    <row r="7" spans="2:12" ht="15.75" customHeight="1" x14ac:dyDescent="0.15">
      <c r="B7" s="4" t="s">
        <v>9</v>
      </c>
      <c r="C7" s="2">
        <v>29</v>
      </c>
      <c r="E7" s="4" t="s">
        <v>9</v>
      </c>
      <c r="F7" s="2">
        <v>30</v>
      </c>
      <c r="H7" s="4" t="s">
        <v>9</v>
      </c>
      <c r="I7" s="2">
        <v>29</v>
      </c>
      <c r="K7" s="3" t="s">
        <v>9</v>
      </c>
      <c r="L7" s="5">
        <f t="shared" si="0"/>
        <v>29.333333333333332</v>
      </c>
    </row>
    <row r="8" spans="2:12" ht="15.75" customHeight="1" x14ac:dyDescent="0.15">
      <c r="B8" s="4" t="s">
        <v>10</v>
      </c>
      <c r="C8" s="2">
        <v>16</v>
      </c>
      <c r="E8" s="4" t="s">
        <v>10</v>
      </c>
      <c r="F8" s="2">
        <v>14</v>
      </c>
      <c r="H8" s="4" t="s">
        <v>10</v>
      </c>
      <c r="I8" s="2">
        <v>11</v>
      </c>
      <c r="K8" s="3" t="s">
        <v>10</v>
      </c>
      <c r="L8" s="5">
        <f t="shared" si="0"/>
        <v>13.666666666666666</v>
      </c>
    </row>
    <row r="9" spans="2:12" ht="15.75" customHeight="1" x14ac:dyDescent="0.15">
      <c r="B9" s="4" t="s">
        <v>11</v>
      </c>
      <c r="C9" s="2">
        <v>5</v>
      </c>
      <c r="E9" s="4" t="s">
        <v>11</v>
      </c>
      <c r="F9" s="2">
        <v>5</v>
      </c>
      <c r="H9" s="4" t="s">
        <v>11</v>
      </c>
      <c r="I9" s="2">
        <v>5</v>
      </c>
      <c r="K9" s="3" t="s">
        <v>11</v>
      </c>
      <c r="L9" s="5">
        <f t="shared" si="0"/>
        <v>5</v>
      </c>
    </row>
    <row r="10" spans="2:12" ht="15.75" customHeight="1" x14ac:dyDescent="0.15">
      <c r="B10" s="4" t="s">
        <v>12</v>
      </c>
      <c r="C10" s="2">
        <v>133</v>
      </c>
      <c r="E10" s="4" t="s">
        <v>12</v>
      </c>
      <c r="F10" s="2">
        <v>80</v>
      </c>
      <c r="H10" s="4" t="s">
        <v>12</v>
      </c>
      <c r="I10" s="2">
        <v>88</v>
      </c>
      <c r="K10" s="3" t="s">
        <v>12</v>
      </c>
      <c r="L10" s="5">
        <f t="shared" si="0"/>
        <v>100.33333333333333</v>
      </c>
    </row>
    <row r="11" spans="2:12" ht="15.75" customHeight="1" x14ac:dyDescent="0.15">
      <c r="B11" s="4" t="s">
        <v>13</v>
      </c>
      <c r="C11" s="2">
        <v>1</v>
      </c>
      <c r="E11" s="4" t="s">
        <v>13</v>
      </c>
      <c r="F11" s="2">
        <v>1</v>
      </c>
      <c r="H11" s="4" t="s">
        <v>13</v>
      </c>
      <c r="I11" s="2">
        <v>1</v>
      </c>
      <c r="K11" s="3" t="s">
        <v>13</v>
      </c>
      <c r="L11" s="2">
        <f t="shared" si="0"/>
        <v>1</v>
      </c>
    </row>
    <row r="12" spans="2:12" ht="15.75" customHeight="1" x14ac:dyDescent="0.15">
      <c r="B12" s="4" t="s">
        <v>14</v>
      </c>
      <c r="C12" s="2">
        <v>11</v>
      </c>
      <c r="E12" s="4" t="s">
        <v>14</v>
      </c>
      <c r="F12" s="2">
        <v>7</v>
      </c>
      <c r="H12" s="4" t="s">
        <v>14</v>
      </c>
      <c r="I12" s="2">
        <v>14</v>
      </c>
      <c r="K12" s="3" t="s">
        <v>14</v>
      </c>
      <c r="L12" s="5">
        <f t="shared" si="0"/>
        <v>10.666666666666666</v>
      </c>
    </row>
    <row r="13" spans="2:12" ht="15.75" customHeight="1" x14ac:dyDescent="0.15">
      <c r="B13" s="4" t="s">
        <v>15</v>
      </c>
      <c r="C13" s="2">
        <v>0.12</v>
      </c>
      <c r="E13" s="4" t="s">
        <v>15</v>
      </c>
      <c r="F13" s="2">
        <v>0.13</v>
      </c>
      <c r="H13" s="4" t="s">
        <v>15</v>
      </c>
      <c r="I13" s="2">
        <v>0.12</v>
      </c>
      <c r="K13" s="3" t="s">
        <v>15</v>
      </c>
      <c r="L13" s="6">
        <f t="shared" si="0"/>
        <v>0.12333333333333334</v>
      </c>
    </row>
    <row r="14" spans="2:12" ht="15.75" customHeight="1" x14ac:dyDescent="0.15">
      <c r="B14" s="4" t="s">
        <v>16</v>
      </c>
      <c r="C14" s="2">
        <v>603</v>
      </c>
      <c r="E14" s="4" t="s">
        <v>16</v>
      </c>
      <c r="F14" s="2">
        <v>603</v>
      </c>
      <c r="H14" s="4" t="s">
        <v>16</v>
      </c>
      <c r="I14" s="2">
        <v>603</v>
      </c>
      <c r="K14" s="3" t="s">
        <v>16</v>
      </c>
      <c r="L14" s="2">
        <f t="shared" si="0"/>
        <v>603</v>
      </c>
    </row>
    <row r="15" spans="2:12" ht="15.75" customHeight="1" x14ac:dyDescent="0.15">
      <c r="B15" s="4" t="s">
        <v>17</v>
      </c>
      <c r="C15" s="2">
        <v>19760</v>
      </c>
      <c r="E15" s="4" t="s">
        <v>17</v>
      </c>
      <c r="F15" s="2">
        <v>19760</v>
      </c>
      <c r="H15" s="4" t="s">
        <v>17</v>
      </c>
      <c r="I15" s="2">
        <v>19760</v>
      </c>
      <c r="K15" s="3" t="s">
        <v>17</v>
      </c>
      <c r="L15" s="2">
        <f t="shared" si="0"/>
        <v>19760</v>
      </c>
    </row>
    <row r="16" spans="2:12" ht="15.75" customHeight="1" x14ac:dyDescent="0.15">
      <c r="B16" s="4" t="s">
        <v>18</v>
      </c>
      <c r="C16" s="2">
        <v>212561090</v>
      </c>
      <c r="E16" s="4" t="s">
        <v>18</v>
      </c>
      <c r="F16" s="2">
        <v>212561090</v>
      </c>
      <c r="H16" s="4" t="s">
        <v>18</v>
      </c>
      <c r="I16" s="2">
        <v>212561090</v>
      </c>
      <c r="K16" s="3" t="s">
        <v>18</v>
      </c>
      <c r="L16" s="2">
        <f t="shared" si="0"/>
        <v>212561090</v>
      </c>
    </row>
    <row r="17" spans="2:12" ht="15.75" customHeight="1" x14ac:dyDescent="0.15">
      <c r="B17" s="4" t="s">
        <v>19</v>
      </c>
      <c r="C17" s="2">
        <v>113</v>
      </c>
      <c r="E17" s="4" t="s">
        <v>19</v>
      </c>
      <c r="F17" s="2">
        <v>113</v>
      </c>
      <c r="H17" s="4" t="s">
        <v>19</v>
      </c>
      <c r="I17" s="2">
        <v>113</v>
      </c>
      <c r="K17" s="3" t="s">
        <v>19</v>
      </c>
      <c r="L17" s="2">
        <f t="shared" si="0"/>
        <v>113</v>
      </c>
    </row>
    <row r="18" spans="2:12" ht="15.75" customHeight="1" x14ac:dyDescent="0.15">
      <c r="B18" s="4" t="s">
        <v>20</v>
      </c>
      <c r="C18" s="2">
        <v>4</v>
      </c>
      <c r="E18" s="4" t="s">
        <v>20</v>
      </c>
      <c r="F18" s="2">
        <v>4</v>
      </c>
      <c r="H18" s="4" t="s">
        <v>20</v>
      </c>
      <c r="I18" s="2">
        <v>4</v>
      </c>
      <c r="K18" s="3" t="s">
        <v>20</v>
      </c>
      <c r="L18" s="2">
        <f t="shared" si="0"/>
        <v>4</v>
      </c>
    </row>
    <row r="19" spans="2:12" ht="15.75" customHeight="1" x14ac:dyDescent="0.15">
      <c r="B19" s="4" t="s">
        <v>21</v>
      </c>
      <c r="C19" s="2">
        <v>4</v>
      </c>
      <c r="E19" s="4" t="s">
        <v>21</v>
      </c>
      <c r="F19" s="2">
        <v>4</v>
      </c>
      <c r="H19" s="4" t="s">
        <v>21</v>
      </c>
      <c r="I19" s="2">
        <v>4</v>
      </c>
      <c r="K19" s="3" t="s">
        <v>21</v>
      </c>
      <c r="L19" s="2">
        <f t="shared" si="0"/>
        <v>4</v>
      </c>
    </row>
    <row r="20" spans="2:12" ht="15.75" customHeight="1" x14ac:dyDescent="0.15">
      <c r="B20" s="4" t="s">
        <v>22</v>
      </c>
      <c r="C20" s="2">
        <v>263863495</v>
      </c>
      <c r="E20" s="4" t="s">
        <v>22</v>
      </c>
      <c r="F20" s="2">
        <v>263863495</v>
      </c>
      <c r="H20" s="4" t="s">
        <v>22</v>
      </c>
      <c r="I20" s="2">
        <v>263863495</v>
      </c>
      <c r="K20" s="3" t="s">
        <v>22</v>
      </c>
      <c r="L20" s="2">
        <f t="shared" si="0"/>
        <v>263863495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23"/>
  <sheetViews>
    <sheetView workbookViewId="0"/>
  </sheetViews>
  <sheetFormatPr baseColWidth="10" defaultColWidth="14.5" defaultRowHeight="15.75" customHeight="1" x14ac:dyDescent="0.15"/>
  <cols>
    <col min="1" max="1" width="14.5" customWidth="1"/>
    <col min="2" max="2" width="28" customWidth="1"/>
    <col min="3" max="4" width="10.6640625" customWidth="1"/>
    <col min="5" max="5" width="14.1640625" customWidth="1"/>
    <col min="6" max="6" width="8.6640625" customWidth="1"/>
    <col min="7" max="26" width="14.5" customWidth="1"/>
  </cols>
  <sheetData>
    <row r="2" spans="2:9" ht="15.75" customHeight="1" x14ac:dyDescent="0.15">
      <c r="B2" s="7" t="s">
        <v>27</v>
      </c>
      <c r="C2" s="7" t="s">
        <v>26</v>
      </c>
      <c r="D2" s="7" t="s">
        <v>3</v>
      </c>
      <c r="E2" s="7" t="s">
        <v>28</v>
      </c>
      <c r="F2" s="7" t="s">
        <v>29</v>
      </c>
    </row>
    <row r="3" spans="2:9" ht="15.75" customHeight="1" x14ac:dyDescent="0.15">
      <c r="B3" s="8" t="s">
        <v>4</v>
      </c>
      <c r="C3" s="9" t="s">
        <v>5</v>
      </c>
      <c r="D3" s="9" t="s">
        <v>5</v>
      </c>
      <c r="E3" s="9" t="s">
        <v>5</v>
      </c>
      <c r="F3" s="10" t="s">
        <v>30</v>
      </c>
    </row>
    <row r="4" spans="2:9" ht="15.75" customHeight="1" x14ac:dyDescent="0.15">
      <c r="B4" s="8" t="s">
        <v>6</v>
      </c>
      <c r="C4" s="9">
        <v>17</v>
      </c>
      <c r="D4" s="9">
        <v>17</v>
      </c>
      <c r="E4" s="11">
        <f t="shared" ref="E4:E20" si="0">C4-D4</f>
        <v>0</v>
      </c>
      <c r="F4" s="12">
        <f t="shared" ref="F4:F20" si="1">(ABS(E4)/D4)*100</f>
        <v>0</v>
      </c>
    </row>
    <row r="5" spans="2:9" ht="15.75" customHeight="1" x14ac:dyDescent="0.15">
      <c r="B5" s="8" t="s">
        <v>7</v>
      </c>
      <c r="C5" s="9">
        <v>1086</v>
      </c>
      <c r="D5" s="9">
        <v>1918</v>
      </c>
      <c r="E5" s="11">
        <f t="shared" si="0"/>
        <v>-832</v>
      </c>
      <c r="F5" s="12">
        <f t="shared" si="1"/>
        <v>43.378519290928054</v>
      </c>
    </row>
    <row r="6" spans="2:9" ht="15.75" customHeight="1" x14ac:dyDescent="0.15">
      <c r="B6" s="8" t="s">
        <v>8</v>
      </c>
      <c r="C6" s="13">
        <v>1776870</v>
      </c>
      <c r="D6" s="13">
        <v>2142058.6666666665</v>
      </c>
      <c r="E6" s="14">
        <f t="shared" si="0"/>
        <v>-365188.66666666651</v>
      </c>
      <c r="F6" s="12">
        <f t="shared" si="1"/>
        <v>17.048490424165159</v>
      </c>
    </row>
    <row r="7" spans="2:9" ht="15.75" customHeight="1" x14ac:dyDescent="0.15">
      <c r="B7" s="8" t="s">
        <v>9</v>
      </c>
      <c r="C7" s="13">
        <v>29.333333333333332</v>
      </c>
      <c r="D7" s="13">
        <v>35.666666666666664</v>
      </c>
      <c r="E7" s="14">
        <f t="shared" si="0"/>
        <v>-6.3333333333333321</v>
      </c>
      <c r="F7" s="12">
        <f t="shared" si="1"/>
        <v>17.75700934579439</v>
      </c>
    </row>
    <row r="8" spans="2:9" ht="15.75" customHeight="1" x14ac:dyDescent="0.15">
      <c r="B8" s="8" t="s">
        <v>10</v>
      </c>
      <c r="C8" s="13">
        <v>13.666666666666666</v>
      </c>
      <c r="D8" s="13">
        <v>12.333333333333334</v>
      </c>
      <c r="E8" s="14">
        <f t="shared" si="0"/>
        <v>1.3333333333333321</v>
      </c>
      <c r="F8" s="12">
        <f t="shared" si="1"/>
        <v>10.8108108108108</v>
      </c>
      <c r="H8" s="15"/>
      <c r="I8" s="16"/>
    </row>
    <row r="9" spans="2:9" ht="15.75" customHeight="1" x14ac:dyDescent="0.15">
      <c r="B9" s="8" t="s">
        <v>11</v>
      </c>
      <c r="C9" s="13">
        <v>5</v>
      </c>
      <c r="D9" s="13">
        <v>9.6666666666666661</v>
      </c>
      <c r="E9" s="14">
        <f t="shared" si="0"/>
        <v>-4.6666666666666661</v>
      </c>
      <c r="F9" s="12">
        <f t="shared" si="1"/>
        <v>48.275862068965516</v>
      </c>
      <c r="H9" s="15"/>
      <c r="I9" s="16"/>
    </row>
    <row r="10" spans="2:9" ht="15.75" customHeight="1" x14ac:dyDescent="0.15">
      <c r="B10" s="8" t="s">
        <v>12</v>
      </c>
      <c r="C10" s="13">
        <v>100.33333333333333</v>
      </c>
      <c r="D10" s="13">
        <v>98.666666666666671</v>
      </c>
      <c r="E10" s="14">
        <f t="shared" si="0"/>
        <v>1.6666666666666572</v>
      </c>
      <c r="F10" s="12">
        <f t="shared" si="1"/>
        <v>1.6891891891891795</v>
      </c>
    </row>
    <row r="11" spans="2:9" ht="15.75" customHeight="1" x14ac:dyDescent="0.15">
      <c r="B11" s="8" t="s">
        <v>13</v>
      </c>
      <c r="C11" s="9">
        <v>1</v>
      </c>
      <c r="D11" s="9">
        <v>3.2999999999999994</v>
      </c>
      <c r="E11" s="11">
        <f t="shared" si="0"/>
        <v>-2.2999999999999994</v>
      </c>
      <c r="F11" s="12">
        <f t="shared" si="1"/>
        <v>69.696969696969688</v>
      </c>
    </row>
    <row r="12" spans="2:9" ht="15.75" customHeight="1" x14ac:dyDescent="0.15">
      <c r="B12" s="8" t="s">
        <v>14</v>
      </c>
      <c r="C12" s="13">
        <v>10.666666666666666</v>
      </c>
      <c r="D12" s="13">
        <v>41.666666666666664</v>
      </c>
      <c r="E12" s="14">
        <f t="shared" si="0"/>
        <v>-31</v>
      </c>
      <c r="F12" s="12">
        <f t="shared" si="1"/>
        <v>74.400000000000006</v>
      </c>
    </row>
    <row r="13" spans="2:9" ht="15.75" customHeight="1" x14ac:dyDescent="0.15">
      <c r="B13" s="8" t="s">
        <v>15</v>
      </c>
      <c r="C13" s="17">
        <v>0.12333333333333334</v>
      </c>
      <c r="D13" s="9">
        <v>1.7000000000000002</v>
      </c>
      <c r="E13" s="18">
        <f t="shared" si="0"/>
        <v>-1.5766666666666669</v>
      </c>
      <c r="F13" s="12">
        <f t="shared" si="1"/>
        <v>92.745098039215691</v>
      </c>
    </row>
    <row r="14" spans="2:9" ht="15.75" customHeight="1" x14ac:dyDescent="0.15">
      <c r="B14" s="8" t="s">
        <v>16</v>
      </c>
      <c r="C14" s="9">
        <v>603</v>
      </c>
      <c r="D14" s="9">
        <v>1364</v>
      </c>
      <c r="E14" s="11">
        <f t="shared" si="0"/>
        <v>-761</v>
      </c>
      <c r="F14" s="12">
        <f t="shared" si="1"/>
        <v>55.791788856304983</v>
      </c>
    </row>
    <row r="15" spans="2:9" ht="15.75" customHeight="1" x14ac:dyDescent="0.15">
      <c r="B15" s="8" t="s">
        <v>17</v>
      </c>
      <c r="C15" s="9">
        <v>19760</v>
      </c>
      <c r="D15" s="9">
        <v>5060</v>
      </c>
      <c r="E15" s="11">
        <f t="shared" si="0"/>
        <v>14700</v>
      </c>
      <c r="F15" s="12">
        <f t="shared" si="1"/>
        <v>290.51383399209487</v>
      </c>
    </row>
    <row r="16" spans="2:9" ht="15.75" customHeight="1" x14ac:dyDescent="0.15">
      <c r="B16" s="8" t="s">
        <v>18</v>
      </c>
      <c r="C16" s="9">
        <v>212561090</v>
      </c>
      <c r="D16" s="9">
        <v>212561090</v>
      </c>
      <c r="E16" s="11">
        <f t="shared" si="0"/>
        <v>0</v>
      </c>
      <c r="F16" s="12">
        <f t="shared" si="1"/>
        <v>0</v>
      </c>
    </row>
    <row r="17" spans="2:6" ht="15.75" customHeight="1" x14ac:dyDescent="0.15">
      <c r="B17" s="8" t="s">
        <v>19</v>
      </c>
      <c r="C17" s="9">
        <v>113</v>
      </c>
      <c r="D17" s="9">
        <v>113</v>
      </c>
      <c r="E17" s="11">
        <f t="shared" si="0"/>
        <v>0</v>
      </c>
      <c r="F17" s="12">
        <f t="shared" si="1"/>
        <v>0</v>
      </c>
    </row>
    <row r="18" spans="2:6" ht="15.75" customHeight="1" x14ac:dyDescent="0.15">
      <c r="B18" s="8" t="s">
        <v>20</v>
      </c>
      <c r="C18" s="9">
        <v>4</v>
      </c>
      <c r="D18" s="9">
        <v>4</v>
      </c>
      <c r="E18" s="11">
        <f t="shared" si="0"/>
        <v>0</v>
      </c>
      <c r="F18" s="12">
        <f t="shared" si="1"/>
        <v>0</v>
      </c>
    </row>
    <row r="19" spans="2:6" ht="15.75" customHeight="1" x14ac:dyDescent="0.15">
      <c r="B19" s="8" t="s">
        <v>21</v>
      </c>
      <c r="C19" s="9">
        <v>4</v>
      </c>
      <c r="D19" s="9">
        <v>4</v>
      </c>
      <c r="E19" s="11">
        <f t="shared" si="0"/>
        <v>0</v>
      </c>
      <c r="F19" s="12">
        <f t="shared" si="1"/>
        <v>0</v>
      </c>
    </row>
    <row r="20" spans="2:6" ht="15.75" customHeight="1" x14ac:dyDescent="0.15">
      <c r="B20" s="8" t="s">
        <v>22</v>
      </c>
      <c r="C20" s="9">
        <v>263863495</v>
      </c>
      <c r="D20" s="9">
        <v>263863835</v>
      </c>
      <c r="E20" s="11">
        <f t="shared" si="0"/>
        <v>-340</v>
      </c>
      <c r="F20" s="12">
        <f t="shared" si="1"/>
        <v>1.2885433882972255E-4</v>
      </c>
    </row>
    <row r="22" spans="2:6" ht="15.75" customHeight="1" x14ac:dyDescent="0.15">
      <c r="E22" s="4" t="s">
        <v>31</v>
      </c>
      <c r="F22" s="19">
        <f>MEDIAN(F5:F15)</f>
        <v>48.275862068965516</v>
      </c>
    </row>
    <row r="23" spans="2:6" ht="15.75" customHeight="1" x14ac:dyDescent="0.15">
      <c r="E23" s="4" t="s">
        <v>32</v>
      </c>
      <c r="F23" s="19">
        <f>AVERAGE(F5:F15)</f>
        <v>65.646142883130764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Localhost</vt:lpstr>
      <vt:lpstr>EMR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Héctor Manuel</cp:lastModifiedBy>
  <dcterms:modified xsi:type="dcterms:W3CDTF">2021-12-15T23:05:55Z</dcterms:modified>
</cp:coreProperties>
</file>